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poExcelToDBConveter\TestExel\Ecoforest\Sole\"/>
    </mc:Choice>
  </mc:AlternateContent>
  <xr:revisionPtr revIDLastSave="0" documentId="13_ncr:1_{4F93F10A-4F85-4477-A371-3431C7437A78}" xr6:coauthVersionLast="46" xr6:coauthVersionMax="46" xr10:uidLastSave="{00000000-0000-0000-0000-000000000000}"/>
  <bookViews>
    <workbookView xWindow="-120" yWindow="-120" windowWidth="29040" windowHeight="16440" activeTab="6" xr2:uid="{71074C31-1BD7-44B1-9050-1C4B7DD3A3F5}"/>
  </bookViews>
  <sheets>
    <sheet name="Data (7)" sheetId="8" r:id="rId1"/>
    <sheet name="Data (6)" sheetId="7" r:id="rId2"/>
    <sheet name="Data (5)" sheetId="6" r:id="rId3"/>
    <sheet name="Data (4)" sheetId="5" r:id="rId4"/>
    <sheet name="Data (3)" sheetId="4" r:id="rId5"/>
    <sheet name="Data (2)" sheetId="3" r:id="rId6"/>
    <sheet name="Data" sheetId="2" r:id="rId7"/>
    <sheet name="Лист1" sheetId="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3" i="8" l="1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D52" i="8"/>
  <c r="B52" i="8"/>
  <c r="B49" i="8"/>
  <c r="Q47" i="8"/>
  <c r="B47" i="8"/>
  <c r="AF45" i="8"/>
  <c r="Q45" i="8"/>
  <c r="I45" i="8"/>
  <c r="B45" i="8"/>
  <c r="AF43" i="8"/>
  <c r="AB43" i="8"/>
  <c r="Q43" i="8"/>
  <c r="B43" i="8"/>
  <c r="B40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D14" i="8"/>
  <c r="B14" i="8"/>
  <c r="B11" i="8"/>
  <c r="Q9" i="8"/>
  <c r="B9" i="8"/>
  <c r="AF7" i="8"/>
  <c r="Q7" i="8"/>
  <c r="I7" i="8"/>
  <c r="B7" i="8"/>
  <c r="AF5" i="8"/>
  <c r="AB5" i="8"/>
  <c r="Q5" i="8"/>
  <c r="B5" i="8"/>
  <c r="B2" i="8"/>
  <c r="AD73" i="7" l="1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D52" i="7"/>
  <c r="B52" i="7"/>
  <c r="B49" i="7"/>
  <c r="Z47" i="7"/>
  <c r="Q47" i="7"/>
  <c r="B47" i="7"/>
  <c r="AF45" i="7"/>
  <c r="Z45" i="7"/>
  <c r="Q45" i="7"/>
  <c r="I45" i="7"/>
  <c r="B45" i="7"/>
  <c r="AF43" i="7"/>
  <c r="AB43" i="7"/>
  <c r="Q43" i="7"/>
  <c r="B43" i="7"/>
  <c r="B40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D14" i="7"/>
  <c r="B14" i="7"/>
  <c r="B11" i="7"/>
  <c r="Q9" i="7"/>
  <c r="B9" i="7"/>
  <c r="AF7" i="7"/>
  <c r="Q7" i="7"/>
  <c r="I7" i="7"/>
  <c r="B7" i="7"/>
  <c r="AF5" i="7"/>
  <c r="AB5" i="7"/>
  <c r="Q5" i="7"/>
  <c r="B5" i="7"/>
  <c r="B2" i="7"/>
  <c r="AD73" i="6" l="1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D52" i="6"/>
  <c r="B52" i="6"/>
  <c r="B49" i="6"/>
  <c r="Z47" i="6"/>
  <c r="Q47" i="6"/>
  <c r="B47" i="6"/>
  <c r="AF45" i="6"/>
  <c r="Z45" i="6"/>
  <c r="Q45" i="6"/>
  <c r="I45" i="6"/>
  <c r="B45" i="6"/>
  <c r="AF43" i="6"/>
  <c r="AB43" i="6"/>
  <c r="Q43" i="6"/>
  <c r="B43" i="6"/>
  <c r="B40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D14" i="6"/>
  <c r="B14" i="6"/>
  <c r="B11" i="6"/>
  <c r="Q9" i="6"/>
  <c r="B9" i="6"/>
  <c r="AF7" i="6"/>
  <c r="Q7" i="6"/>
  <c r="I7" i="6"/>
  <c r="B7" i="6"/>
  <c r="AF5" i="6"/>
  <c r="AB5" i="6"/>
  <c r="Q5" i="6"/>
  <c r="B5" i="6"/>
  <c r="B2" i="6"/>
  <c r="AD73" i="5" l="1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D52" i="5"/>
  <c r="B52" i="5"/>
  <c r="B49" i="5"/>
  <c r="Z47" i="5"/>
  <c r="Q47" i="5"/>
  <c r="B47" i="5"/>
  <c r="AF45" i="5"/>
  <c r="Z45" i="5"/>
  <c r="Q45" i="5"/>
  <c r="I45" i="5"/>
  <c r="B45" i="5"/>
  <c r="AF43" i="5"/>
  <c r="AB43" i="5"/>
  <c r="Q43" i="5"/>
  <c r="B43" i="5"/>
  <c r="B40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D14" i="5"/>
  <c r="B14" i="5"/>
  <c r="B11" i="5"/>
  <c r="Q9" i="5"/>
  <c r="B9" i="5"/>
  <c r="AF7" i="5"/>
  <c r="Q7" i="5"/>
  <c r="I7" i="5"/>
  <c r="B7" i="5"/>
  <c r="AF5" i="5"/>
  <c r="AB5" i="5"/>
  <c r="Q5" i="5"/>
  <c r="B5" i="5"/>
  <c r="B2" i="5"/>
  <c r="AD73" i="4" l="1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D52" i="4"/>
  <c r="B52" i="4"/>
  <c r="B49" i="4"/>
  <c r="Z47" i="4"/>
  <c r="Q47" i="4"/>
  <c r="B47" i="4"/>
  <c r="AF45" i="4"/>
  <c r="Z45" i="4"/>
  <c r="Q45" i="4"/>
  <c r="I45" i="4"/>
  <c r="B45" i="4"/>
  <c r="AF43" i="4"/>
  <c r="AB43" i="4"/>
  <c r="Q43" i="4"/>
  <c r="B43" i="4"/>
  <c r="B40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D14" i="4"/>
  <c r="B14" i="4"/>
  <c r="B11" i="4"/>
  <c r="Q9" i="4"/>
  <c r="B9" i="4"/>
  <c r="AF7" i="4"/>
  <c r="Q7" i="4"/>
  <c r="I7" i="4"/>
  <c r="B7" i="4"/>
  <c r="AF5" i="4"/>
  <c r="AB5" i="4"/>
  <c r="Q5" i="4"/>
  <c r="B5" i="4"/>
  <c r="B2" i="4"/>
  <c r="AD73" i="3" l="1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D52" i="3"/>
  <c r="B52" i="3"/>
  <c r="B49" i="3"/>
  <c r="Z47" i="3"/>
  <c r="Q47" i="3"/>
  <c r="B47" i="3"/>
  <c r="AF45" i="3"/>
  <c r="Z45" i="3"/>
  <c r="Q45" i="3"/>
  <c r="I45" i="3"/>
  <c r="B45" i="3"/>
  <c r="AF43" i="3"/>
  <c r="AB43" i="3"/>
  <c r="Q43" i="3"/>
  <c r="B43" i="3"/>
  <c r="B40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D14" i="3"/>
  <c r="B14" i="3"/>
  <c r="B11" i="3"/>
  <c r="Q9" i="3"/>
  <c r="B9" i="3"/>
  <c r="AF7" i="3"/>
  <c r="Q7" i="3"/>
  <c r="I7" i="3"/>
  <c r="B7" i="3"/>
  <c r="AF5" i="3"/>
  <c r="AB5" i="3"/>
  <c r="Q5" i="3"/>
  <c r="B5" i="3"/>
  <c r="B2" i="3"/>
  <c r="AD73" i="2" l="1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D52" i="2"/>
  <c r="B52" i="2"/>
  <c r="B49" i="2"/>
  <c r="Z47" i="2"/>
  <c r="Q47" i="2"/>
  <c r="B47" i="2"/>
  <c r="AF45" i="2"/>
  <c r="Z45" i="2"/>
  <c r="Q45" i="2"/>
  <c r="I45" i="2"/>
  <c r="B45" i="2"/>
  <c r="AF43" i="2"/>
  <c r="AB43" i="2"/>
  <c r="Q43" i="2"/>
  <c r="B43" i="2"/>
  <c r="B40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D14" i="2"/>
  <c r="B14" i="2"/>
  <c r="B11" i="2"/>
  <c r="Q9" i="2"/>
  <c r="B9" i="2"/>
  <c r="AF7" i="2"/>
  <c r="Q7" i="2"/>
  <c r="I7" i="2"/>
  <c r="B7" i="2"/>
  <c r="AF5" i="2"/>
  <c r="AB5" i="2"/>
  <c r="Q5" i="2"/>
  <c r="B5" i="2"/>
  <c r="B2" i="2"/>
</calcChain>
</file>

<file path=xl/sharedStrings.xml><?xml version="1.0" encoding="utf-8"?>
<sst xmlns="http://schemas.openxmlformats.org/spreadsheetml/2006/main" count="732" uniqueCount="67">
  <si>
    <r>
      <t>ecoGEO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B/C 1-6 PRO</t>
    </r>
  </si>
  <si>
    <r>
      <t>P</t>
    </r>
    <r>
      <rPr>
        <vertAlign val="subscript"/>
        <sz val="10"/>
        <color theme="1"/>
        <rFont val="Arial Nova"/>
        <family val="2"/>
      </rPr>
      <t>design</t>
    </r>
  </si>
  <si>
    <t>SCOP</t>
  </si>
  <si>
    <r>
      <t>η</t>
    </r>
    <r>
      <rPr>
        <i/>
        <vertAlign val="subscript"/>
        <sz val="10"/>
        <color theme="1"/>
        <rFont val="Arial Nova"/>
        <family val="2"/>
      </rPr>
      <t>s</t>
    </r>
  </si>
  <si>
    <t>6,0 kW</t>
  </si>
  <si>
    <t>A+++</t>
  </si>
  <si>
    <t>44,0 / -</t>
  </si>
  <si>
    <t>Inverter</t>
  </si>
  <si>
    <t>5,5 kW</t>
  </si>
  <si>
    <t>A++</t>
  </si>
  <si>
    <t>B0W35</t>
  </si>
  <si>
    <t>B5W35</t>
  </si>
  <si>
    <t>B10W35</t>
  </si>
  <si>
    <t>B15W35</t>
  </si>
  <si>
    <t>B0W45</t>
  </si>
  <si>
    <t>B5W45</t>
  </si>
  <si>
    <t>B10W45</t>
  </si>
  <si>
    <t>B15W45</t>
  </si>
  <si>
    <t>B0W55</t>
  </si>
  <si>
    <t>B5W55</t>
  </si>
  <si>
    <t>B10W55</t>
  </si>
  <si>
    <t>B15W55</t>
  </si>
  <si>
    <t>Pth</t>
  </si>
  <si>
    <t>Pel</t>
  </si>
  <si>
    <t>COP</t>
  </si>
  <si>
    <t>SEER</t>
  </si>
  <si>
    <t>6,6 kW</t>
  </si>
  <si>
    <t>6,1 kW</t>
  </si>
  <si>
    <t>B30W7</t>
  </si>
  <si>
    <t>B35W7</t>
  </si>
  <si>
    <t>B40W7</t>
  </si>
  <si>
    <t>B30W15</t>
  </si>
  <si>
    <t>B35W15</t>
  </si>
  <si>
    <t>B40W15</t>
  </si>
  <si>
    <t>B30W18</t>
  </si>
  <si>
    <t>B35W18</t>
  </si>
  <si>
    <t>B40W18</t>
  </si>
  <si>
    <t>EER</t>
  </si>
  <si>
    <r>
      <t>ecoGEO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B/C 1-9</t>
    </r>
  </si>
  <si>
    <t>11,0 kW</t>
  </si>
  <si>
    <t>54,0 / -</t>
  </si>
  <si>
    <t>10,9 kW</t>
  </si>
  <si>
    <t>15,8 kW</t>
  </si>
  <si>
    <t>7,0 kW</t>
  </si>
  <si>
    <r>
      <t>ecoGEO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B/C 3-12</t>
    </r>
  </si>
  <si>
    <t>15,0 kW</t>
  </si>
  <si>
    <t>14,6 kW</t>
  </si>
  <si>
    <t>17,1 kW</t>
  </si>
  <si>
    <t>9,6 kW</t>
  </si>
  <si>
    <r>
      <t>ecoGEO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B/C 5-22</t>
    </r>
  </si>
  <si>
    <t>23,0 kW</t>
  </si>
  <si>
    <t>42,0 / -</t>
  </si>
  <si>
    <t>20,0 kW</t>
  </si>
  <si>
    <t>23,3 kW</t>
  </si>
  <si>
    <t>19,9 kW</t>
  </si>
  <si>
    <r>
      <t>ecoGEO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HP 12-40</t>
    </r>
  </si>
  <si>
    <t>44,0 kW</t>
  </si>
  <si>
    <t>43,5 kW</t>
  </si>
  <si>
    <t>40,5 kW</t>
  </si>
  <si>
    <r>
      <t>ecoGEO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HP 15-70</t>
    </r>
  </si>
  <si>
    <t>59,0 kW</t>
  </si>
  <si>
    <t>68,4 kW</t>
  </si>
  <si>
    <t>60,3 kW</t>
  </si>
  <si>
    <r>
      <t>ecoGEO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HP 25-100</t>
    </r>
  </si>
  <si>
    <t>85,0 kW</t>
  </si>
  <si>
    <t>80,0 kW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</si>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</sst>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0"/>
      <color theme="1"/>
      <name val="Arial Nova Light"/>
      <family val="2"/>
    </font>
    <font>
      <b/>
      <sz val="10"/>
      <color theme="1"/>
      <name val="Arial Nova"/>
      <family val="2"/>
    </font>
    <font>
      <b/>
      <vertAlign val="superscript"/>
      <sz val="10"/>
      <color theme="1"/>
      <name val="Arial Nova"/>
      <family val="2"/>
    </font>
    <font>
      <sz val="11"/>
      <color theme="1"/>
      <name val="Arial Nova"/>
      <family val="2"/>
    </font>
    <font>
      <sz val="10"/>
      <color theme="1"/>
      <name val="Arial Nova"/>
      <family val="2"/>
    </font>
    <font>
      <vertAlign val="subscript"/>
      <sz val="10"/>
      <color theme="1"/>
      <name val="Arial Nova"/>
      <family val="2"/>
    </font>
    <font>
      <i/>
      <sz val="10"/>
      <color theme="1"/>
      <name val="Arial Nova"/>
      <family val="2"/>
    </font>
    <font>
      <i/>
      <vertAlign val="subscript"/>
      <sz val="10"/>
      <color theme="1"/>
      <name val="Arial Nova"/>
      <family val="2"/>
    </font>
    <font>
      <b/>
      <sz val="11"/>
      <color theme="1" tint="0.34998626667073579"/>
      <name val="Arial Nova"/>
      <family val="2"/>
    </font>
    <font>
      <sz val="7.5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7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horizontal="left" indent="1"/>
    </xf>
    <xf numFmtId="0" fontId="6" fillId="0" borderId="0" xfId="1" applyFont="1" applyAlignment="1">
      <alignment horizontal="left" indent="1"/>
    </xf>
    <xf numFmtId="0" fontId="7" fillId="0" borderId="0" xfId="1" applyFont="1" applyAlignment="1">
      <alignment horizontal="left" vertical="center"/>
    </xf>
    <xf numFmtId="0" fontId="7" fillId="0" borderId="0" xfId="1" applyFont="1"/>
    <xf numFmtId="0" fontId="15" fillId="0" borderId="0" xfId="1" applyFont="1"/>
    <xf numFmtId="0" fontId="14" fillId="6" borderId="1" xfId="1" quotePrefix="1" applyFont="1" applyFill="1" applyBorder="1" applyAlignment="1">
      <alignment horizontal="center" vertical="center" wrapText="1"/>
    </xf>
    <xf numFmtId="0" fontId="14" fillId="6" borderId="9" xfId="1" quotePrefix="1" applyFont="1" applyFill="1" applyBorder="1" applyAlignment="1">
      <alignment horizontal="center" vertical="center" wrapText="1"/>
    </xf>
    <xf numFmtId="0" fontId="14" fillId="6" borderId="3" xfId="1" quotePrefix="1" applyFont="1" applyFill="1" applyBorder="1" applyAlignment="1">
      <alignment horizontal="center" vertical="center" wrapText="1"/>
    </xf>
    <xf numFmtId="0" fontId="14" fillId="6" borderId="4" xfId="1" quotePrefix="1" applyFont="1" applyFill="1" applyBorder="1" applyAlignment="1">
      <alignment horizontal="center" vertical="center" wrapText="1"/>
    </xf>
    <xf numFmtId="0" fontId="14" fillId="6" borderId="5" xfId="1" quotePrefix="1" applyFont="1" applyFill="1" applyBorder="1" applyAlignment="1">
      <alignment horizontal="center" vertical="center" wrapText="1"/>
    </xf>
    <xf numFmtId="164" fontId="14" fillId="0" borderId="1" xfId="1" quotePrefix="1" applyNumberFormat="1" applyFont="1" applyBorder="1" applyAlignment="1">
      <alignment horizontal="center" vertical="center" wrapText="1"/>
    </xf>
    <xf numFmtId="164" fontId="14" fillId="0" borderId="9" xfId="1" quotePrefix="1" applyNumberFormat="1" applyFont="1" applyBorder="1" applyAlignment="1">
      <alignment horizontal="center" vertical="center" wrapText="1"/>
    </xf>
    <xf numFmtId="164" fontId="14" fillId="0" borderId="2" xfId="1" quotePrefix="1" applyNumberFormat="1" applyFont="1" applyBorder="1" applyAlignment="1">
      <alignment horizontal="center" vertical="center" wrapText="1"/>
    </xf>
    <xf numFmtId="164" fontId="14" fillId="0" borderId="6" xfId="1" quotePrefix="1" applyNumberFormat="1" applyFont="1" applyBorder="1" applyAlignment="1">
      <alignment horizontal="center" vertical="center" wrapText="1"/>
    </xf>
    <xf numFmtId="164" fontId="14" fillId="0" borderId="0" xfId="1" quotePrefix="1" applyNumberFormat="1" applyFont="1" applyAlignment="1">
      <alignment horizontal="center" vertical="center" wrapText="1"/>
    </xf>
    <xf numFmtId="164" fontId="14" fillId="0" borderId="7" xfId="1" quotePrefix="1" applyNumberFormat="1" applyFont="1" applyBorder="1" applyAlignment="1">
      <alignment horizontal="center" vertical="center" wrapText="1"/>
    </xf>
    <xf numFmtId="164" fontId="14" fillId="0" borderId="10" xfId="1" quotePrefix="1" applyNumberFormat="1" applyFont="1" applyBorder="1" applyAlignment="1">
      <alignment horizontal="center" vertical="center" wrapText="1"/>
    </xf>
    <xf numFmtId="164" fontId="14" fillId="0" borderId="11" xfId="1" quotePrefix="1" applyNumberFormat="1" applyFont="1" applyBorder="1" applyAlignment="1">
      <alignment horizontal="center" vertical="center" wrapText="1"/>
    </xf>
    <xf numFmtId="164" fontId="14" fillId="0" borderId="12" xfId="1" quotePrefix="1" applyNumberFormat="1" applyFont="1" applyBorder="1" applyAlignment="1">
      <alignment horizontal="center" vertical="center" wrapText="1"/>
    </xf>
    <xf numFmtId="164" fontId="16" fillId="0" borderId="1" xfId="1" quotePrefix="1" applyNumberFormat="1" applyFont="1" applyBorder="1" applyAlignment="1">
      <alignment horizontal="center" vertical="center" wrapText="1"/>
    </xf>
    <xf numFmtId="164" fontId="16" fillId="0" borderId="9" xfId="1" quotePrefix="1" applyNumberFormat="1" applyFont="1" applyBorder="1" applyAlignment="1">
      <alignment horizontal="center" vertical="center" wrapText="1"/>
    </xf>
    <xf numFmtId="164" fontId="16" fillId="0" borderId="2" xfId="1" quotePrefix="1" applyNumberFormat="1" applyFont="1" applyBorder="1" applyAlignment="1">
      <alignment horizontal="center" vertical="center" wrapText="1"/>
    </xf>
    <xf numFmtId="164" fontId="16" fillId="0" borderId="6" xfId="1" quotePrefix="1" applyNumberFormat="1" applyFont="1" applyBorder="1" applyAlignment="1">
      <alignment horizontal="center" vertical="center" wrapText="1"/>
    </xf>
    <xf numFmtId="164" fontId="16" fillId="0" borderId="0" xfId="1" quotePrefix="1" applyNumberFormat="1" applyFont="1" applyAlignment="1">
      <alignment horizontal="center" vertical="center" wrapText="1"/>
    </xf>
    <xf numFmtId="164" fontId="16" fillId="0" borderId="7" xfId="1" quotePrefix="1" applyNumberFormat="1" applyFont="1" applyBorder="1" applyAlignment="1">
      <alignment horizontal="center" vertical="center" wrapText="1"/>
    </xf>
    <xf numFmtId="164" fontId="16" fillId="0" borderId="10" xfId="1" quotePrefix="1" applyNumberFormat="1" applyFont="1" applyBorder="1" applyAlignment="1">
      <alignment horizontal="center" vertical="center" wrapText="1"/>
    </xf>
    <xf numFmtId="164" fontId="16" fillId="0" borderId="11" xfId="1" quotePrefix="1" applyNumberFormat="1" applyFont="1" applyBorder="1" applyAlignment="1">
      <alignment horizontal="center" vertical="center" wrapText="1"/>
    </xf>
    <xf numFmtId="164" fontId="16" fillId="0" borderId="12" xfId="1" quotePrefix="1" applyNumberFormat="1" applyFont="1" applyBorder="1" applyAlignment="1">
      <alignment horizontal="center" vertical="center" wrapText="1"/>
    </xf>
    <xf numFmtId="1" fontId="13" fillId="6" borderId="6" xfId="1" quotePrefix="1" applyNumberFormat="1" applyFont="1" applyFill="1" applyBorder="1" applyAlignment="1">
      <alignment horizontal="center" vertical="center" wrapText="1"/>
    </xf>
    <xf numFmtId="1" fontId="13" fillId="6" borderId="0" xfId="1" quotePrefix="1" applyNumberFormat="1" applyFont="1" applyFill="1" applyAlignment="1">
      <alignment horizontal="center" vertical="center" wrapText="1"/>
    </xf>
    <xf numFmtId="1" fontId="13" fillId="6" borderId="10" xfId="1" quotePrefix="1" applyNumberFormat="1" applyFont="1" applyFill="1" applyBorder="1" applyAlignment="1">
      <alignment horizontal="center" vertical="center" wrapText="1"/>
    </xf>
    <xf numFmtId="1" fontId="13" fillId="6" borderId="11" xfId="1" quotePrefix="1" applyNumberFormat="1" applyFont="1" applyFill="1" applyBorder="1" applyAlignment="1">
      <alignment horizontal="center" vertical="center" wrapText="1"/>
    </xf>
    <xf numFmtId="0" fontId="14" fillId="5" borderId="8" xfId="1" applyFont="1" applyFill="1" applyBorder="1" applyAlignment="1">
      <alignment horizontal="center" vertical="center" wrapText="1"/>
    </xf>
    <xf numFmtId="1" fontId="13" fillId="6" borderId="1" xfId="1" quotePrefix="1" applyNumberFormat="1" applyFont="1" applyFill="1" applyBorder="1" applyAlignment="1">
      <alignment horizontal="center" vertical="center" wrapText="1"/>
    </xf>
    <xf numFmtId="1" fontId="13" fillId="6" borderId="9" xfId="1" quotePrefix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 vertical="center"/>
    </xf>
    <xf numFmtId="0" fontId="14" fillId="5" borderId="1" xfId="1" applyFont="1" applyFill="1" applyBorder="1" applyAlignment="1">
      <alignment horizontal="center" vertical="center" wrapText="1"/>
    </xf>
    <xf numFmtId="0" fontId="14" fillId="5" borderId="2" xfId="1" applyFont="1" applyFill="1" applyBorder="1" applyAlignment="1">
      <alignment horizontal="center" vertical="center" wrapText="1"/>
    </xf>
    <xf numFmtId="0" fontId="14" fillId="5" borderId="6" xfId="1" applyFont="1" applyFill="1" applyBorder="1" applyAlignment="1">
      <alignment horizontal="center" vertical="center" wrapText="1"/>
    </xf>
    <xf numFmtId="0" fontId="14" fillId="5" borderId="7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center" vertical="center" wrapText="1"/>
    </xf>
    <xf numFmtId="0" fontId="13" fillId="5" borderId="4" xfId="1" applyFont="1" applyFill="1" applyBorder="1" applyAlignment="1">
      <alignment horizontal="center" vertical="center" wrapText="1"/>
    </xf>
    <xf numFmtId="0" fontId="13" fillId="5" borderId="5" xfId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/>
    </xf>
    <xf numFmtId="0" fontId="7" fillId="4" borderId="0" xfId="1" applyFont="1" applyFill="1" applyAlignment="1">
      <alignment horizontal="left" vertical="center" indent="1"/>
    </xf>
    <xf numFmtId="0" fontId="7" fillId="3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7" fillId="3" borderId="0" xfId="1" applyFont="1" applyFill="1" applyAlignment="1">
      <alignment horizontal="left" vertical="center" indent="1"/>
    </xf>
    <xf numFmtId="9" fontId="7" fillId="3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7" fillId="3" borderId="0" xfId="1" applyFont="1" applyFill="1" applyAlignment="1">
      <alignment horizontal="left" indent="1"/>
    </xf>
    <xf numFmtId="0" fontId="2" fillId="0" borderId="0" xfId="1" applyFont="1" applyAlignment="1">
      <alignment horizontal="left" vertical="center"/>
    </xf>
    <xf numFmtId="0" fontId="4" fillId="3" borderId="0" xfId="1" applyFont="1" applyFill="1" applyAlignment="1">
      <alignment horizontal="left" vertical="center" indent="1"/>
    </xf>
    <xf numFmtId="0" fontId="7" fillId="2" borderId="0" xfId="1" applyFont="1" applyFill="1" applyAlignment="1">
      <alignment horizontal="left" vertical="center"/>
    </xf>
    <xf numFmtId="0" fontId="7" fillId="4" borderId="0" xfId="1" applyFont="1" applyFill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 wrapText="1"/>
    </xf>
    <xf numFmtId="0" fontId="12" fillId="5" borderId="2" xfId="1" applyFont="1" applyFill="1" applyBorder="1" applyAlignment="1">
      <alignment horizontal="center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2" fillId="5" borderId="7" xfId="1" applyFont="1" applyFill="1" applyBorder="1" applyAlignment="1">
      <alignment horizontal="center" vertical="center" wrapText="1"/>
    </xf>
    <xf numFmtId="2" fontId="7" fillId="3" borderId="0" xfId="1" applyNumberFormat="1" applyFont="1" applyFill="1" applyAlignment="1">
      <alignment horizontal="center" vertical="center"/>
    </xf>
  </cellXfs>
  <cellStyles count="2">
    <cellStyle name="Обычный" xfId="0" builtinId="0"/>
    <cellStyle name="Обычный 2" xfId="1" xr:uid="{B1C502BF-39B7-495B-BD6A-7B3FDC0827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GEO_HP_25-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25_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GEO_HP_15-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GEO_HP_12-4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GEO_BC_5-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GEO_BC_3-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GEO_BC_1-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GEO_BC_1-6_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0_-3"/>
      <sheetName val="5_2"/>
      <sheetName val="10_7"/>
      <sheetName val="15_12"/>
      <sheetName val="R25_20"/>
      <sheetName val="R35_30"/>
      <sheetName val="R40_35"/>
    </sheetNames>
    <sheetDataSet>
      <sheetData sheetId="0" refreshError="1"/>
      <sheetData sheetId="1">
        <row r="3">
          <cell r="B3" t="str">
            <v>ES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agua glicolada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brine-to-water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eau glycolée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acqua glicolata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Sole-Wasser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Brine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água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25</v>
          </cell>
          <cell r="J4">
            <v>4.6714360373850941</v>
          </cell>
          <cell r="K4">
            <v>16.374056002131141</v>
          </cell>
          <cell r="L4">
            <v>21.045492039516237</v>
          </cell>
          <cell r="M4">
            <v>4.5051440009219874</v>
          </cell>
          <cell r="V4">
            <v>25</v>
          </cell>
          <cell r="X4">
            <v>5.9249930570386615</v>
          </cell>
          <cell r="Y4">
            <v>14.014948515158984</v>
          </cell>
          <cell r="Z4">
            <v>19.939941572197647</v>
          </cell>
          <cell r="AA4">
            <v>3.3653949262454868</v>
          </cell>
          <cell r="AJ4">
            <v>25</v>
          </cell>
          <cell r="AL4">
            <v>7.6183468720789786</v>
          </cell>
          <cell r="AM4">
            <v>11.278517232924665</v>
          </cell>
          <cell r="AN4">
            <v>18.896864105003644</v>
          </cell>
          <cell r="AO4">
            <v>2.4804415475304893</v>
          </cell>
        </row>
        <row r="5">
          <cell r="H5">
            <v>30</v>
          </cell>
          <cell r="J5">
            <v>5.5809682571006762</v>
          </cell>
          <cell r="K5">
            <v>19.791076753066601</v>
          </cell>
          <cell r="L5">
            <v>25.372045010167277</v>
          </cell>
          <cell r="M5">
            <v>4.5461726068565929</v>
          </cell>
          <cell r="V5">
            <v>30</v>
          </cell>
          <cell r="X5">
            <v>7.0155089795446912</v>
          </cell>
          <cell r="Y5">
            <v>17.06801995100059</v>
          </cell>
          <cell r="Z5">
            <v>24.083528930545281</v>
          </cell>
          <cell r="AA5">
            <v>3.4328983115503489</v>
          </cell>
          <cell r="AJ5">
            <v>30</v>
          </cell>
          <cell r="AL5">
            <v>8.8998428062090778</v>
          </cell>
          <cell r="AM5">
            <v>13.88861864054798</v>
          </cell>
          <cell r="AN5">
            <v>22.788461446757058</v>
          </cell>
          <cell r="AO5">
            <v>2.5605465110977494</v>
          </cell>
        </row>
        <row r="6">
          <cell r="H6">
            <v>35</v>
          </cell>
          <cell r="J6">
            <v>6.5094796948504285</v>
          </cell>
          <cell r="K6">
            <v>23.196558117622523</v>
          </cell>
          <cell r="L6">
            <v>29.706037812472953</v>
          </cell>
          <cell r="M6">
            <v>4.5635041823654579</v>
          </cell>
          <cell r="V6">
            <v>35</v>
          </cell>
          <cell r="X6">
            <v>8.1264688811978978</v>
          </cell>
          <cell r="Y6">
            <v>20.112449645792292</v>
          </cell>
          <cell r="Z6">
            <v>28.23891852699019</v>
          </cell>
          <cell r="AA6">
            <v>3.4749309866092268</v>
          </cell>
          <cell r="AJ6">
            <v>35</v>
          </cell>
          <cell r="AL6">
            <v>10.207783537212679</v>
          </cell>
          <cell r="AM6">
            <v>16.497178098548019</v>
          </cell>
          <cell r="AN6">
            <v>26.704961635760696</v>
          </cell>
          <cell r="AO6">
            <v>2.6161371406835996</v>
          </cell>
        </row>
        <row r="7">
          <cell r="H7">
            <v>40</v>
          </cell>
          <cell r="J7">
            <v>7.4569355008353835</v>
          </cell>
          <cell r="K7">
            <v>26.590510394139336</v>
          </cell>
          <cell r="L7">
            <v>34.047445894974722</v>
          </cell>
          <cell r="M7">
            <v>4.5658764101098184</v>
          </cell>
          <cell r="V7">
            <v>40</v>
          </cell>
          <cell r="X7">
            <v>9.2578256530330432</v>
          </cell>
          <cell r="Y7">
            <v>23.148235866811042</v>
          </cell>
          <cell r="Z7">
            <v>32.406061519844087</v>
          </cell>
          <cell r="AA7">
            <v>3.5003966087033875</v>
          </cell>
          <cell r="AJ7">
            <v>40</v>
          </cell>
          <cell r="AL7">
            <v>11.542105963378877</v>
          </cell>
          <cell r="AM7">
            <v>19.104182206116629</v>
          </cell>
          <cell r="AN7">
            <v>30.646288169495506</v>
          </cell>
          <cell r="AO7">
            <v>2.6551730045392863</v>
          </cell>
        </row>
        <row r="8">
          <cell r="H8">
            <v>45</v>
          </cell>
          <cell r="J8">
            <v>8.4233173255022376</v>
          </cell>
          <cell r="K8">
            <v>29.972916246478647</v>
          </cell>
          <cell r="L8">
            <v>38.396233571980886</v>
          </cell>
          <cell r="M8">
            <v>4.5583268548762081</v>
          </cell>
          <cell r="V8">
            <v>45</v>
          </cell>
          <cell r="X8">
            <v>10.409555004955097</v>
          </cell>
          <cell r="Y8">
            <v>26.175380025423649</v>
          </cell>
          <cell r="Z8">
            <v>36.584935030378745</v>
          </cell>
          <cell r="AA8">
            <v>3.5145532170168456</v>
          </cell>
          <cell r="AJ8">
            <v>45</v>
          </cell>
          <cell r="AL8">
            <v>12.902781835554684</v>
          </cell>
          <cell r="AM8">
            <v>21.709649163572927</v>
          </cell>
          <cell r="AN8">
            <v>34.612430999127611</v>
          </cell>
          <cell r="AO8">
            <v>2.6825557031236622</v>
          </cell>
        </row>
        <row r="9">
          <cell r="H9">
            <v>50</v>
          </cell>
          <cell r="J9">
            <v>9.4087080969580192</v>
          </cell>
          <cell r="K9">
            <v>33.343851851452541</v>
          </cell>
          <cell r="L9">
            <v>42.752559948410564</v>
          </cell>
          <cell r="M9">
            <v>4.5439352042639234</v>
          </cell>
          <cell r="V9">
            <v>50</v>
          </cell>
          <cell r="X9">
            <v>11.581761319922974</v>
          </cell>
          <cell r="Y9">
            <v>29.193946655020731</v>
          </cell>
          <cell r="Z9">
            <v>40.775707974943707</v>
          </cell>
          <cell r="AA9">
            <v>3.5206828088229756</v>
          </cell>
          <cell r="AJ9">
            <v>50</v>
          </cell>
          <cell r="AL9">
            <v>14.289937790147807</v>
          </cell>
          <cell r="AM9">
            <v>24.3136341660265</v>
          </cell>
          <cell r="AN9">
            <v>38.603571956174306</v>
          </cell>
          <cell r="AO9">
            <v>2.7014513655048606</v>
          </cell>
        </row>
        <row r="10">
          <cell r="H10">
            <v>55</v>
          </cell>
          <cell r="J10">
            <v>10.413009887048569</v>
          </cell>
          <cell r="K10">
            <v>36.703334895785453</v>
          </cell>
          <cell r="L10">
            <v>47.11634478283402</v>
          </cell>
          <cell r="M10">
            <v>4.5247575190950418</v>
          </cell>
          <cell r="V10">
            <v>55</v>
          </cell>
          <cell r="X10">
            <v>12.77431795003363</v>
          </cell>
          <cell r="Y10">
            <v>32.203958061667862</v>
          </cell>
          <cell r="Z10">
            <v>44.978276011701489</v>
          </cell>
          <cell r="AA10">
            <v>3.5209923682526689</v>
          </cell>
          <cell r="AJ10">
            <v>55</v>
          </cell>
          <cell r="AL10">
            <v>15.703412745554859</v>
          </cell>
          <cell r="AM10">
            <v>26.916161316571902</v>
          </cell>
          <cell r="AN10">
            <v>42.619574062126759</v>
          </cell>
          <cell r="AO10">
            <v>2.7140325961432183</v>
          </cell>
        </row>
        <row r="11">
          <cell r="H11">
            <v>60</v>
          </cell>
          <cell r="J11">
            <v>11.436293856976427</v>
          </cell>
          <cell r="K11">
            <v>40.051232655765965</v>
          </cell>
          <cell r="L11">
            <v>51.487526512742392</v>
          </cell>
          <cell r="M11">
            <v>4.5021164335798964</v>
          </cell>
          <cell r="V11">
            <v>60</v>
          </cell>
          <cell r="X11">
            <v>13.987322577706838</v>
          </cell>
          <cell r="Y11">
            <v>35.205274999017675</v>
          </cell>
          <cell r="Z11">
            <v>49.192597576724509</v>
          </cell>
          <cell r="AA11">
            <v>3.5169416665293944</v>
          </cell>
          <cell r="AJ11">
            <v>60</v>
          </cell>
          <cell r="AL11">
            <v>17.143339385362953</v>
          </cell>
          <cell r="AM11">
            <v>29.517090503019713</v>
          </cell>
          <cell r="AN11">
            <v>46.660429888382666</v>
          </cell>
          <cell r="AO11">
            <v>2.7217818442200072</v>
          </cell>
        </row>
        <row r="12">
          <cell r="H12">
            <v>65</v>
          </cell>
          <cell r="J12">
            <v>12.478520752384361</v>
          </cell>
          <cell r="K12">
            <v>43.387653108631859</v>
          </cell>
          <cell r="L12">
            <v>55.866173861016222</v>
          </cell>
          <cell r="M12">
            <v>4.4769868936862141</v>
          </cell>
          <cell r="V12">
            <v>65</v>
          </cell>
          <cell r="X12">
            <v>15.220719337455174</v>
          </cell>
          <cell r="Y12">
            <v>38.198015657976676</v>
          </cell>
          <cell r="Z12">
            <v>53.418734995431848</v>
          </cell>
          <cell r="AA12">
            <v>3.5096064654433858</v>
          </cell>
          <cell r="AJ12">
            <v>65</v>
          </cell>
          <cell r="AL12">
            <v>18.609638774140073</v>
          </cell>
          <cell r="AM12">
            <v>32.116545687494508</v>
          </cell>
          <cell r="AN12">
            <v>50.726184461634581</v>
          </cell>
          <cell r="AO12">
            <v>2.7258016706978543</v>
          </cell>
        </row>
        <row r="13">
          <cell r="H13">
            <v>70</v>
          </cell>
          <cell r="J13">
            <v>13.539720406063346</v>
          </cell>
          <cell r="K13">
            <v>46.712523144633671</v>
          </cell>
          <cell r="L13">
            <v>60.252243550697017</v>
          </cell>
          <cell r="M13">
            <v>4.4500360231748148</v>
          </cell>
          <cell r="V13">
            <v>70</v>
          </cell>
          <cell r="X13">
            <v>16.474550548196756</v>
          </cell>
          <cell r="Y13">
            <v>41.182087641976722</v>
          </cell>
          <cell r="Z13">
            <v>57.656638190173481</v>
          </cell>
          <cell r="AA13">
            <v>3.4997396755375743</v>
          </cell>
          <cell r="AJ13">
            <v>70</v>
          </cell>
          <cell r="AL13">
            <v>20.102369101055238</v>
          </cell>
          <cell r="AM13">
            <v>34.714412490166332</v>
          </cell>
          <cell r="AN13">
            <v>54.81678159122157</v>
          </cell>
          <cell r="AO13">
            <v>2.7268816583585691</v>
          </cell>
        </row>
        <row r="14">
          <cell r="H14">
            <v>75</v>
          </cell>
          <cell r="J14">
            <v>14.619853878952764</v>
          </cell>
          <cell r="K14">
            <v>50.025941692074738</v>
          </cell>
          <cell r="L14">
            <v>64.645795571027506</v>
          </cell>
          <cell r="M14">
            <v>4.4217812370952476</v>
          </cell>
          <cell r="V14">
            <v>75</v>
          </cell>
          <cell r="X14">
            <v>17.748767042966442</v>
          </cell>
          <cell r="Y14">
            <v>44.157611352515133</v>
          </cell>
          <cell r="Z14">
            <v>61.906378395481575</v>
          </cell>
          <cell r="AA14">
            <v>3.487925569456054</v>
          </cell>
          <cell r="AJ14">
            <v>75</v>
          </cell>
          <cell r="AL14">
            <v>21.621472174878086</v>
          </cell>
          <cell r="AM14">
            <v>37.310835879375276</v>
          </cell>
          <cell r="AN14">
            <v>58.932308054253362</v>
          </cell>
          <cell r="AO14">
            <v>2.7256380868795147</v>
          </cell>
        </row>
        <row r="15">
          <cell r="H15">
            <v>80</v>
          </cell>
          <cell r="J15">
            <v>15.718948530080205</v>
          </cell>
          <cell r="K15">
            <v>53.327806810566663</v>
          </cell>
          <cell r="L15">
            <v>69.046755340646868</v>
          </cell>
          <cell r="M15">
            <v>4.3925810437331183</v>
          </cell>
          <cell r="V15">
            <v>80</v>
          </cell>
          <cell r="X15">
            <v>19.04339738780337</v>
          </cell>
          <cell r="Y15">
            <v>47.124486811983544</v>
          </cell>
          <cell r="Z15">
            <v>66.167884199786911</v>
          </cell>
          <cell r="AA15">
            <v>3.4745840173542315</v>
          </cell>
          <cell r="AJ15">
            <v>80</v>
          </cell>
          <cell r="AL15">
            <v>23.166972620998283</v>
          </cell>
          <cell r="AM15">
            <v>39.905722180594282</v>
          </cell>
          <cell r="AN15">
            <v>63.072694801592569</v>
          </cell>
          <cell r="AO15">
            <v>2.7225264100508406</v>
          </cell>
        </row>
        <row r="16">
          <cell r="H16">
            <v>85</v>
          </cell>
          <cell r="J16">
            <v>16.837026478127736</v>
          </cell>
          <cell r="K16">
            <v>56.618164726469601</v>
          </cell>
          <cell r="L16">
            <v>73.455191204597341</v>
          </cell>
          <cell r="M16">
            <v>4.3627175677379766</v>
          </cell>
          <cell r="V16">
            <v>85</v>
          </cell>
          <cell r="X16">
            <v>20.358474041329337</v>
          </cell>
          <cell r="Y16">
            <v>50.082737046974081</v>
          </cell>
          <cell r="Z16">
            <v>70.441211088303419</v>
          </cell>
          <cell r="AA16">
            <v>3.4600437609077233</v>
          </cell>
          <cell r="AJ16">
            <v>85</v>
          </cell>
          <cell r="AL16">
            <v>24.738916518200138</v>
          </cell>
          <cell r="AM16">
            <v>42.499063190313237</v>
          </cell>
          <cell r="AN16">
            <v>67.237979708513379</v>
          </cell>
          <cell r="AO16">
            <v>2.717903173287608</v>
          </cell>
        </row>
        <row r="17">
          <cell r="H17">
            <v>90</v>
          </cell>
          <cell r="J17">
            <v>17.974080265862749</v>
          </cell>
          <cell r="K17">
            <v>59.896871788109181</v>
          </cell>
          <cell r="L17">
            <v>77.870952053971934</v>
          </cell>
          <cell r="M17">
            <v>4.3324025987503934</v>
          </cell>
          <cell r="V17">
            <v>90</v>
          </cell>
          <cell r="X17">
            <v>21.693975072382429</v>
          </cell>
          <cell r="Y17">
            <v>53.032262217259486</v>
          </cell>
          <cell r="Z17">
            <v>74.726237289641915</v>
          </cell>
          <cell r="AA17">
            <v>3.4445617753462039</v>
          </cell>
          <cell r="AJ17">
            <v>90</v>
          </cell>
          <cell r="AL17">
            <v>26.33726786360921</v>
          </cell>
          <cell r="AM17">
            <v>45.090819280720851</v>
          </cell>
          <cell r="AN17">
            <v>71.428087144330064</v>
          </cell>
          <cell r="AO17">
            <v>2.7120537906296591</v>
          </cell>
        </row>
        <row r="18">
          <cell r="H18">
            <v>95</v>
          </cell>
          <cell r="J18">
            <v>19.130009624278948</v>
          </cell>
          <cell r="K18">
            <v>63.164548422296029</v>
          </cell>
          <cell r="L18">
            <v>82.294558046574977</v>
          </cell>
          <cell r="M18">
            <v>4.3018565940568285</v>
          </cell>
          <cell r="V18">
            <v>95</v>
          </cell>
          <cell r="X18">
            <v>23.049803644264603</v>
          </cell>
          <cell r="Y18">
            <v>55.973606420062737</v>
          </cell>
          <cell r="Z18">
            <v>79.023410064327336</v>
          </cell>
          <cell r="AA18">
            <v>3.4283767134819145</v>
          </cell>
          <cell r="AJ18">
            <v>95</v>
          </cell>
          <cell r="AL18">
            <v>27.961930233685546</v>
          </cell>
          <cell r="AM18">
            <v>47.681417736433517</v>
          </cell>
          <cell r="AN18">
            <v>75.643347970119066</v>
          </cell>
          <cell r="AO18">
            <v>2.7052262607748032</v>
          </cell>
        </row>
        <row r="19">
          <cell r="H19">
            <v>100</v>
          </cell>
          <cell r="J19">
            <v>20.304951346480021</v>
          </cell>
          <cell r="K19">
            <v>66.420276379035741</v>
          </cell>
          <cell r="L19">
            <v>86.725227725515765</v>
          </cell>
          <cell r="M19">
            <v>4.2711369382596462</v>
          </cell>
          <cell r="V19">
            <v>100</v>
          </cell>
          <cell r="X19">
            <v>24.426109965358442</v>
          </cell>
          <cell r="Y19">
            <v>58.905914890606489</v>
          </cell>
          <cell r="Z19">
            <v>83.332024855964931</v>
          </cell>
          <cell r="AA19">
            <v>3.4115962375567759</v>
          </cell>
          <cell r="AJ19">
            <v>100</v>
          </cell>
          <cell r="AL19">
            <v>29.613072774082298</v>
          </cell>
          <cell r="AM19">
            <v>50.270124444277585</v>
          </cell>
          <cell r="AN19">
            <v>79.883197218359882</v>
          </cell>
          <cell r="AO19">
            <v>2.6975652890798476</v>
          </cell>
        </row>
      </sheetData>
      <sheetData sheetId="3">
        <row r="4">
          <cell r="H4">
            <v>25</v>
          </cell>
          <cell r="J4">
            <v>4.6803080637003065</v>
          </cell>
          <cell r="K4">
            <v>19.771155087780699</v>
          </cell>
          <cell r="L4">
            <v>24.451463151481004</v>
          </cell>
          <cell r="M4">
            <v>5.2243277191778246</v>
          </cell>
          <cell r="V4">
            <v>25</v>
          </cell>
          <cell r="X4">
            <v>5.9098076838852673</v>
          </cell>
          <cell r="Y4">
            <v>17.037327084565803</v>
          </cell>
          <cell r="Z4">
            <v>22.947134768451072</v>
          </cell>
          <cell r="AA4">
            <v>3.8828902725587517</v>
          </cell>
          <cell r="AJ4">
            <v>25</v>
          </cell>
          <cell r="AL4">
            <v>7.4974236990801097</v>
          </cell>
          <cell r="AM4">
            <v>13.855523202692108</v>
          </cell>
          <cell r="AN4">
            <v>21.352946901772217</v>
          </cell>
          <cell r="AO4">
            <v>2.8480379072603434</v>
          </cell>
        </row>
        <row r="5">
          <cell r="H5">
            <v>30</v>
          </cell>
          <cell r="J5">
            <v>5.6006184850809344</v>
          </cell>
          <cell r="K5">
            <v>23.85420716477563</v>
          </cell>
          <cell r="L5">
            <v>29.454825649856563</v>
          </cell>
          <cell r="M5">
            <v>5.259209447727792</v>
          </cell>
          <cell r="V5">
            <v>30</v>
          </cell>
          <cell r="X5">
            <v>7.0153374866263079</v>
          </cell>
          <cell r="Y5">
            <v>20.675143189180375</v>
          </cell>
          <cell r="Z5">
            <v>27.690480675806683</v>
          </cell>
          <cell r="AA5">
            <v>3.9471345075834834</v>
          </cell>
          <cell r="AJ5">
            <v>30</v>
          </cell>
          <cell r="AL5">
            <v>8.797051675187344</v>
          </cell>
          <cell r="AM5">
            <v>16.949914300970828</v>
          </cell>
          <cell r="AN5">
            <v>25.746965976158172</v>
          </cell>
          <cell r="AO5">
            <v>2.9267721649037441</v>
          </cell>
        </row>
        <row r="6">
          <cell r="H6">
            <v>35</v>
          </cell>
          <cell r="J6">
            <v>6.5432071430660255</v>
          </cell>
          <cell r="K6">
            <v>27.927462610779074</v>
          </cell>
          <cell r="L6">
            <v>34.470669753845101</v>
          </cell>
          <cell r="M6">
            <v>5.2681611631956962</v>
          </cell>
          <cell r="V6">
            <v>35</v>
          </cell>
          <cell r="X6">
            <v>8.1429864657616555</v>
          </cell>
          <cell r="Y6">
            <v>24.306825838752356</v>
          </cell>
          <cell r="Z6">
            <v>32.449812304514012</v>
          </cell>
          <cell r="AA6">
            <v>3.9850013801390758</v>
          </cell>
          <cell r="AJ6">
            <v>35</v>
          </cell>
          <cell r="AL6">
            <v>10.124824142884185</v>
          </cell>
          <cell r="AM6">
            <v>20.048040349778731</v>
          </cell>
          <cell r="AN6">
            <v>30.172864492662917</v>
          </cell>
          <cell r="AO6">
            <v>2.980087759239618</v>
          </cell>
        </row>
        <row r="7">
          <cell r="H7">
            <v>40</v>
          </cell>
          <cell r="J7">
            <v>7.5080323959476116</v>
          </cell>
          <cell r="K7">
            <v>31.990985948467813</v>
          </cell>
          <cell r="L7">
            <v>39.499018344415425</v>
          </cell>
          <cell r="M7">
            <v>5.2609014268151855</v>
          </cell>
          <cell r="V7">
            <v>40</v>
          </cell>
          <cell r="X7">
            <v>9.2927006878061622</v>
          </cell>
          <cell r="Y7">
            <v>27.932428646347901</v>
          </cell>
          <cell r="Z7">
            <v>37.225129334154062</v>
          </cell>
          <cell r="AA7">
            <v>4.0058461565431349</v>
          </cell>
          <cell r="AJ7">
            <v>40</v>
          </cell>
          <cell r="AL7">
            <v>11.480671254502468</v>
          </cell>
          <cell r="AM7">
            <v>23.149944611156641</v>
          </cell>
          <cell r="AN7">
            <v>34.630615865659109</v>
          </cell>
          <cell r="AO7">
            <v>3.0164277939826678</v>
          </cell>
        </row>
        <row r="8">
          <cell r="H8">
            <v>45</v>
          </cell>
          <cell r="J8">
            <v>8.4950850738304879</v>
          </cell>
          <cell r="K8">
            <v>36.044742336611733</v>
          </cell>
          <cell r="L8">
            <v>44.539827410442221</v>
          </cell>
          <cell r="M8">
            <v>5.2430113440122303</v>
          </cell>
          <cell r="V8">
            <v>45</v>
          </cell>
          <cell r="X8">
            <v>10.464465240211858</v>
          </cell>
          <cell r="Y8">
            <v>31.551931004471633</v>
          </cell>
          <cell r="Z8">
            <v>42.016396244683492</v>
          </cell>
          <cell r="AA8">
            <v>4.0151498696012533</v>
          </cell>
          <cell r="AJ8">
            <v>45</v>
          </cell>
          <cell r="AL8">
            <v>12.8645740324508</v>
          </cell>
          <cell r="AM8">
            <v>26.255618060179675</v>
          </cell>
          <cell r="AN8">
            <v>39.120192092630475</v>
          </cell>
          <cell r="AO8">
            <v>3.0409240130260091</v>
          </cell>
        </row>
        <row r="9">
          <cell r="H9">
            <v>50</v>
          </cell>
          <cell r="J9">
            <v>9.5044337763259676</v>
          </cell>
          <cell r="K9">
            <v>40.088776937952289</v>
          </cell>
          <cell r="L9">
            <v>49.593210714278257</v>
          </cell>
          <cell r="M9">
            <v>5.2179027053465354</v>
          </cell>
          <cell r="V9">
            <v>50</v>
          </cell>
          <cell r="X9">
            <v>11.658370002528859</v>
          </cell>
          <cell r="Y9">
            <v>35.165371675967137</v>
          </cell>
          <cell r="Z9">
            <v>46.823741678495992</v>
          </cell>
          <cell r="AA9">
            <v>4.0163197486732098</v>
          </cell>
          <cell r="AJ9">
            <v>50</v>
          </cell>
          <cell r="AL9">
            <v>14.276644827628298</v>
          </cell>
          <cell r="AM9">
            <v>29.365096351121657</v>
          </cell>
          <cell r="AN9">
            <v>43.641741178749953</v>
          </cell>
          <cell r="AO9">
            <v>3.0568625685983339</v>
          </cell>
        </row>
        <row r="10">
          <cell r="H10">
            <v>55</v>
          </cell>
          <cell r="J10">
            <v>10.535993598134556</v>
          </cell>
          <cell r="K10">
            <v>44.123147177333323</v>
          </cell>
          <cell r="L10">
            <v>54.659140775467883</v>
          </cell>
          <cell r="M10">
            <v>5.187848707989489</v>
          </cell>
          <cell r="V10">
            <v>55</v>
          </cell>
          <cell r="X10">
            <v>12.87430093391958</v>
          </cell>
          <cell r="Y10">
            <v>38.772808861192708</v>
          </cell>
          <cell r="Z10">
            <v>51.647109795112286</v>
          </cell>
          <cell r="AA10">
            <v>4.0116438212997654</v>
          </cell>
          <cell r="AJ10">
            <v>55</v>
          </cell>
          <cell r="AL10">
            <v>15.716734364306095</v>
          </cell>
          <cell r="AM10">
            <v>32.478434673336636</v>
          </cell>
          <cell r="AN10">
            <v>48.195169037642735</v>
          </cell>
          <cell r="AO10">
            <v>3.0664874725564903</v>
          </cell>
        </row>
        <row r="11">
          <cell r="H11">
            <v>60</v>
          </cell>
          <cell r="J11">
            <v>11.589829744778926</v>
          </cell>
          <cell r="K11">
            <v>48.147668717763928</v>
          </cell>
          <cell r="L11">
            <v>59.737498462542852</v>
          </cell>
          <cell r="M11">
            <v>5.1543033657982633</v>
          </cell>
          <cell r="V11">
            <v>60</v>
          </cell>
          <cell r="X11">
            <v>14.112350468929062</v>
          </cell>
          <cell r="Y11">
            <v>42.374053725961829</v>
          </cell>
          <cell r="Z11">
            <v>56.486404194890888</v>
          </cell>
          <cell r="AA11">
            <v>4.0026219813103499</v>
          </cell>
          <cell r="AJ11">
            <v>60</v>
          </cell>
          <cell r="AL11">
            <v>17.18497096758523</v>
          </cell>
          <cell r="AM11">
            <v>35.595446311732658</v>
          </cell>
          <cell r="AN11">
            <v>52.780417279317888</v>
          </cell>
          <cell r="AO11">
            <v>3.0713125660132787</v>
          </cell>
        </row>
        <row r="12">
          <cell r="H12">
            <v>65</v>
          </cell>
          <cell r="J12">
            <v>12.665903525579688</v>
          </cell>
          <cell r="K12">
            <v>52.16250442213174</v>
          </cell>
          <cell r="L12">
            <v>64.828407947711426</v>
          </cell>
          <cell r="M12">
            <v>5.1183405760817511</v>
          </cell>
          <cell r="V12">
            <v>65</v>
          </cell>
          <cell r="X12">
            <v>15.372462736353702</v>
          </cell>
          <cell r="Y12">
            <v>45.969277716801294</v>
          </cell>
          <cell r="Z12">
            <v>61.341740453154998</v>
          </cell>
          <cell r="AA12">
            <v>3.9903652072670472</v>
          </cell>
          <cell r="AJ12">
            <v>65</v>
          </cell>
          <cell r="AL12">
            <v>18.681275338153267</v>
          </cell>
          <cell r="AM12">
            <v>38.716305859986932</v>
          </cell>
          <cell r="AN12">
            <v>57.397581198140202</v>
          </cell>
          <cell r="AO12">
            <v>3.0724658867864116</v>
          </cell>
        </row>
        <row r="13">
          <cell r="H13">
            <v>70</v>
          </cell>
          <cell r="J13">
            <v>13.76424563280151</v>
          </cell>
          <cell r="K13">
            <v>56.167534012940315</v>
          </cell>
          <cell r="L13">
            <v>69.931779645741827</v>
          </cell>
          <cell r="M13">
            <v>5.0806837883717888</v>
          </cell>
          <cell r="V13">
            <v>70</v>
          </cell>
          <cell r="X13">
            <v>16.654681218274476</v>
          </cell>
          <cell r="Y13">
            <v>49.55834478727688</v>
          </cell>
          <cell r="Z13">
            <v>66.213026005551356</v>
          </cell>
          <cell r="AA13">
            <v>3.975640550411653</v>
          </cell>
          <cell r="AJ13">
            <v>70</v>
          </cell>
          <cell r="AL13">
            <v>20.205706735512162</v>
          </cell>
          <cell r="AM13">
            <v>41.840859839389196</v>
          </cell>
          <cell r="AN13">
            <v>62.046566574901362</v>
          </cell>
          <cell r="AO13">
            <v>3.0707446855027634</v>
          </cell>
        </row>
        <row r="14">
          <cell r="H14">
            <v>75</v>
          </cell>
          <cell r="J14">
            <v>14.884817378103346</v>
          </cell>
          <cell r="K14">
            <v>60.162903375013187</v>
          </cell>
          <cell r="L14">
            <v>75.047720753116536</v>
          </cell>
          <cell r="M14">
            <v>5.041897313669244</v>
          </cell>
          <cell r="V14">
            <v>75</v>
          </cell>
          <cell r="X14">
            <v>17.958957251319383</v>
          </cell>
          <cell r="Y14">
            <v>53.141420701749162</v>
          </cell>
          <cell r="Z14">
            <v>71.100377953068545</v>
          </cell>
          <cell r="AA14">
            <v>3.9590482319258844</v>
          </cell>
          <cell r="AJ14">
            <v>75</v>
          </cell>
          <cell r="AL14">
            <v>21.75820791574623</v>
          </cell>
          <cell r="AM14">
            <v>44.969296948141206</v>
          </cell>
          <cell r="AN14">
            <v>66.727504863887432</v>
          </cell>
          <cell r="AO14">
            <v>3.0667739329578381</v>
          </cell>
        </row>
        <row r="15">
          <cell r="H15">
            <v>80</v>
          </cell>
          <cell r="J15">
            <v>16.027645148773473</v>
          </cell>
          <cell r="K15">
            <v>64.148457904510721</v>
          </cell>
          <cell r="L15">
            <v>80.176103053284194</v>
          </cell>
          <cell r="M15">
            <v>5.002363248566164</v>
          </cell>
          <cell r="V15">
            <v>80</v>
          </cell>
          <cell r="X15">
            <v>19.285317714478911</v>
          </cell>
          <cell r="Y15">
            <v>56.718351188974268</v>
          </cell>
          <cell r="Z15">
            <v>76.003668903453175</v>
          </cell>
          <cell r="AA15">
            <v>3.9410120190237579</v>
          </cell>
          <cell r="AJ15">
            <v>80</v>
          </cell>
          <cell r="AL15">
            <v>23.338801135934073</v>
          </cell>
          <cell r="AM15">
            <v>48.101466617618172</v>
          </cell>
          <cell r="AN15">
            <v>71.440267753552249</v>
          </cell>
          <cell r="AO15">
            <v>3.0610084612940014</v>
          </cell>
        </row>
        <row r="16">
          <cell r="H16">
            <v>85</v>
          </cell>
          <cell r="J16">
            <v>17.192751288339064</v>
          </cell>
          <cell r="K16">
            <v>68.124292436506622</v>
          </cell>
          <cell r="L16">
            <v>85.317043724845689</v>
          </cell>
          <cell r="M16">
            <v>4.9623845709157521</v>
          </cell>
          <cell r="V16">
            <v>85</v>
          </cell>
          <cell r="X16">
            <v>20.633795404802285</v>
          </cell>
          <cell r="Y16">
            <v>60.289206066597487</v>
          </cell>
          <cell r="Z16">
            <v>80.923001471399772</v>
          </cell>
          <cell r="AA16">
            <v>3.9218670091381176</v>
          </cell>
          <cell r="AJ16">
            <v>85</v>
          </cell>
          <cell r="AL16">
            <v>24.947532737643066</v>
          </cell>
          <cell r="AM16">
            <v>51.237405597361892</v>
          </cell>
          <cell r="AN16">
            <v>76.184938335004958</v>
          </cell>
          <cell r="AO16">
            <v>3.0538065281321516</v>
          </cell>
        </row>
        <row r="17">
          <cell r="H17">
            <v>90</v>
          </cell>
          <cell r="J17">
            <v>18.380128308785157</v>
          </cell>
          <cell r="K17">
            <v>72.090268636556843</v>
          </cell>
          <cell r="L17">
            <v>90.470396945342003</v>
          </cell>
          <cell r="M17">
            <v>4.9221852766990661</v>
          </cell>
          <cell r="V17">
            <v>90</v>
          </cell>
          <cell r="X17">
            <v>22.00436951997834</v>
          </cell>
          <cell r="Y17">
            <v>63.853895302964773</v>
          </cell>
          <cell r="Z17">
            <v>85.858264822943113</v>
          </cell>
          <cell r="AA17">
            <v>3.9018734322285469</v>
          </cell>
          <cell r="AJ17">
            <v>90</v>
          </cell>
          <cell r="AL17">
            <v>26.584369395821728</v>
          </cell>
          <cell r="AM17">
            <v>54.377089568190314</v>
          </cell>
          <cell r="AN17">
            <v>80.961458964012039</v>
          </cell>
          <cell r="AO17">
            <v>3.0454534301173521</v>
          </cell>
        </row>
        <row r="18">
          <cell r="H18">
            <v>95</v>
          </cell>
          <cell r="J18">
            <v>19.589673442982992</v>
          </cell>
          <cell r="K18">
            <v>76.046922490574758</v>
          </cell>
          <cell r="L18">
            <v>95.636595933557743</v>
          </cell>
          <cell r="M18">
            <v>4.8819903104517914</v>
          </cell>
          <cell r="V18">
            <v>95</v>
          </cell>
          <cell r="X18">
            <v>23.39693882583229</v>
          </cell>
          <cell r="Y18">
            <v>67.412882800833046</v>
          </cell>
          <cell r="Z18">
            <v>90.80982162666534</v>
          </cell>
          <cell r="AA18">
            <v>3.8812693533396456</v>
          </cell>
          <cell r="AJ18">
            <v>95</v>
          </cell>
          <cell r="AL18">
            <v>28.249207859476847</v>
          </cell>
          <cell r="AM18">
            <v>57.520869878314905</v>
          </cell>
          <cell r="AN18">
            <v>85.770077737791752</v>
          </cell>
          <cell r="AO18">
            <v>3.0361940824835627</v>
          </cell>
        </row>
        <row r="19">
          <cell r="H19">
            <v>100</v>
          </cell>
          <cell r="J19">
            <v>20.821531028747906</v>
          </cell>
          <cell r="K19">
            <v>79.993444903507822</v>
          </cell>
          <cell r="L19">
            <v>100.81497593225572</v>
          </cell>
          <cell r="M19">
            <v>4.8418618108852005</v>
          </cell>
          <cell r="V19">
            <v>100</v>
          </cell>
          <cell r="X19">
            <v>24.811663019328382</v>
          </cell>
          <cell r="Y19">
            <v>70.965409549416648</v>
          </cell>
          <cell r="Z19">
            <v>95.777072568745027</v>
          </cell>
          <cell r="AA19">
            <v>3.8601633632592187</v>
          </cell>
          <cell r="AJ19">
            <v>100</v>
          </cell>
          <cell r="AL19">
            <v>29.942229208847294</v>
          </cell>
          <cell r="AM19">
            <v>60.668093744118991</v>
          </cell>
          <cell r="AN19">
            <v>90.610322952966285</v>
          </cell>
          <cell r="AO19">
            <v>3.0261715759691286</v>
          </cell>
        </row>
      </sheetData>
      <sheetData sheetId="4">
        <row r="4">
          <cell r="H4">
            <v>25</v>
          </cell>
          <cell r="J4">
            <v>4.6691587095196256</v>
          </cell>
          <cell r="K4">
            <v>23.659960178244159</v>
          </cell>
          <cell r="L4">
            <v>28.329118887763784</v>
          </cell>
          <cell r="M4">
            <v>6.0672854897833091</v>
          </cell>
          <cell r="V4">
            <v>25</v>
          </cell>
          <cell r="X4">
            <v>5.9249633625012832</v>
          </cell>
          <cell r="Y4">
            <v>20.501307036528583</v>
          </cell>
          <cell r="Z4">
            <v>26.426270399029868</v>
          </cell>
          <cell r="AA4">
            <v>4.4601576047339053</v>
          </cell>
          <cell r="AJ4">
            <v>25</v>
          </cell>
          <cell r="AL4">
            <v>7.4572040101159534</v>
          </cell>
          <cell r="AM4">
            <v>16.824025932757557</v>
          </cell>
          <cell r="AN4">
            <v>24.281229942873509</v>
          </cell>
          <cell r="AO4">
            <v>3.256076930433335</v>
          </cell>
        </row>
        <row r="5">
          <cell r="H5">
            <v>30</v>
          </cell>
          <cell r="J5">
            <v>5.5951467235416388</v>
          </cell>
          <cell r="K5">
            <v>28.527056573648785</v>
          </cell>
          <cell r="L5">
            <v>34.122203297190424</v>
          </cell>
          <cell r="M5">
            <v>6.0985359246471402</v>
          </cell>
          <cell r="V5">
            <v>30</v>
          </cell>
          <cell r="X5">
            <v>7.0431485031621976</v>
          </cell>
          <cell r="Y5">
            <v>24.831547199404415</v>
          </cell>
          <cell r="Z5">
            <v>31.874695702566612</v>
          </cell>
          <cell r="AA5">
            <v>4.525631638784227</v>
          </cell>
          <cell r="AJ5">
            <v>30</v>
          </cell>
          <cell r="AL5">
            <v>8.775347552593713</v>
          </cell>
          <cell r="AM5">
            <v>20.500052508318056</v>
          </cell>
          <cell r="AN5">
            <v>29.275400060911767</v>
          </cell>
          <cell r="AO5">
            <v>3.3360957939789966</v>
          </cell>
        </row>
        <row r="6">
          <cell r="H6">
            <v>35</v>
          </cell>
          <cell r="J6">
            <v>6.5482846653208053</v>
          </cell>
          <cell r="K6">
            <v>33.383601045449602</v>
          </cell>
          <cell r="L6">
            <v>39.931885710770409</v>
          </cell>
          <cell r="M6">
            <v>6.0980680822027331</v>
          </cell>
          <cell r="V6">
            <v>35</v>
          </cell>
          <cell r="X6">
            <v>8.185082706819065</v>
          </cell>
          <cell r="Y6">
            <v>29.155396543498576</v>
          </cell>
          <cell r="Z6">
            <v>37.340479250317642</v>
          </cell>
          <cell r="AA6">
            <v>4.5620161197893525</v>
          </cell>
          <cell r="AJ6">
            <v>35</v>
          </cell>
          <cell r="AL6">
            <v>10.121671987503806</v>
          </cell>
          <cell r="AM6">
            <v>24.182057683067764</v>
          </cell>
          <cell r="AN6">
            <v>34.30372967057157</v>
          </cell>
          <cell r="AO6">
            <v>3.3891366676299013</v>
          </cell>
        </row>
        <row r="7">
          <cell r="H7">
            <v>40</v>
          </cell>
          <cell r="J7">
            <v>7.528521944472697</v>
          </cell>
          <cell r="K7">
            <v>38.229714152445922</v>
          </cell>
          <cell r="L7">
            <v>45.758236096918615</v>
          </cell>
          <cell r="M7">
            <v>6.077984023213677</v>
          </cell>
          <cell r="V7">
            <v>40</v>
          </cell>
          <cell r="X7">
            <v>9.3507020655487025</v>
          </cell>
          <cell r="Y7">
            <v>33.472966388299</v>
          </cell>
          <cell r="Z7">
            <v>42.823668453847702</v>
          </cell>
          <cell r="AA7">
            <v>4.5797276133548586</v>
          </cell>
          <cell r="AJ7">
            <v>40</v>
          </cell>
          <cell r="AL7">
            <v>11.496096578152052</v>
          </cell>
          <cell r="AM7">
            <v>27.870144291375521</v>
          </cell>
          <cell r="AN7">
            <v>39.366240869527573</v>
          </cell>
          <cell r="AO7">
            <v>3.4243136878600864</v>
          </cell>
        </row>
        <row r="8">
          <cell r="H8">
            <v>45</v>
          </cell>
          <cell r="J8">
            <v>8.535857001730415</v>
          </cell>
          <cell r="K8">
            <v>43.065350164651818</v>
          </cell>
          <cell r="L8">
            <v>51.601207166382231</v>
          </cell>
          <cell r="M8">
            <v>6.0452286344442596</v>
          </cell>
          <cell r="V8">
            <v>45</v>
          </cell>
          <cell r="X8">
            <v>10.539999467908858</v>
          </cell>
          <cell r="Y8">
            <v>37.784219733227445</v>
          </cell>
          <cell r="Z8">
            <v>48.324219201136302</v>
          </cell>
          <cell r="AA8">
            <v>4.5848407628737622</v>
          </cell>
          <cell r="AJ8">
            <v>45</v>
          </cell>
          <cell r="AL8">
            <v>12.898610034655718</v>
          </cell>
          <cell r="AM8">
            <v>31.564280718295095</v>
          </cell>
          <cell r="AN8">
            <v>44.462890752950813</v>
          </cell>
          <cell r="AO8">
            <v>3.4471071404972196</v>
          </cell>
        </row>
        <row r="9">
          <cell r="H9">
            <v>50</v>
          </cell>
          <cell r="J9">
            <v>9.5703474508285478</v>
          </cell>
          <cell r="K9">
            <v>47.890511539049143</v>
          </cell>
          <cell r="L9">
            <v>57.460858989877693</v>
          </cell>
          <cell r="M9">
            <v>6.0040515023206442</v>
          </cell>
          <cell r="V9">
            <v>50</v>
          </cell>
          <cell r="X9">
            <v>11.753054388640161</v>
          </cell>
          <cell r="Y9">
            <v>42.089158824569097</v>
          </cell>
          <cell r="Z9">
            <v>53.842213213209256</v>
          </cell>
          <cell r="AA9">
            <v>4.5811251639616426</v>
          </cell>
          <cell r="AJ9">
            <v>50</v>
          </cell>
          <cell r="AL9">
            <v>14.329315276984998</v>
          </cell>
          <cell r="AM9">
            <v>35.264473276930815</v>
          </cell>
          <cell r="AN9">
            <v>49.593788553915815</v>
          </cell>
          <cell r="AO9">
            <v>3.4610019805741019</v>
          </cell>
        </row>
        <row r="10">
          <cell r="H10">
            <v>55</v>
          </cell>
          <cell r="J10">
            <v>10.63191980323459</v>
          </cell>
          <cell r="K10">
            <v>52.705303740621233</v>
          </cell>
          <cell r="L10">
            <v>63.337223543855821</v>
          </cell>
          <cell r="M10">
            <v>5.9572706261936341</v>
          </cell>
          <cell r="V10">
            <v>55</v>
          </cell>
          <cell r="X10">
            <v>12.989763232014935</v>
          </cell>
          <cell r="Y10">
            <v>46.387885602500667</v>
          </cell>
          <cell r="Z10">
            <v>59.377648834515604</v>
          </cell>
          <cell r="AA10">
            <v>4.5711109412811917</v>
          </cell>
          <cell r="AJ10">
            <v>55</v>
          </cell>
          <cell r="AL10">
            <v>15.7880721174621</v>
          </cell>
          <cell r="AM10">
            <v>38.970815631927586</v>
          </cell>
          <cell r="AN10">
            <v>54.758887749389686</v>
          </cell>
          <cell r="AO10">
            <v>3.4683707638264871</v>
          </cell>
        </row>
        <row r="11">
          <cell r="H11">
            <v>60</v>
          </cell>
          <cell r="J11">
            <v>11.7206332924859</v>
          </cell>
          <cell r="K11">
            <v>57.509490955513485</v>
          </cell>
          <cell r="L11">
            <v>69.230124247999385</v>
          </cell>
          <cell r="M11">
            <v>5.90668801935667</v>
          </cell>
          <cell r="V11">
            <v>60</v>
          </cell>
          <cell r="X11">
            <v>14.25021342039147</v>
          </cell>
          <cell r="Y11">
            <v>50.680161753911513</v>
          </cell>
          <cell r="Z11">
            <v>64.930375174302981</v>
          </cell>
          <cell r="AA11">
            <v>4.5564493147443166</v>
          </cell>
          <cell r="AJ11">
            <v>60</v>
          </cell>
          <cell r="AL11">
            <v>17.275005010383396</v>
          </cell>
          <cell r="AM11">
            <v>42.683074546705086</v>
          </cell>
          <cell r="AN11">
            <v>59.958079557088482</v>
          </cell>
          <cell r="AO11">
            <v>3.4707995465732018</v>
          </cell>
        </row>
        <row r="12">
          <cell r="H12">
            <v>65</v>
          </cell>
          <cell r="J12">
            <v>12.836450222378549</v>
          </cell>
          <cell r="K12">
            <v>62.303285816016512</v>
          </cell>
          <cell r="L12">
            <v>75.139736038395057</v>
          </cell>
          <cell r="M12">
            <v>5.8536226711181785</v>
          </cell>
          <cell r="V12">
            <v>65</v>
          </cell>
          <cell r="X12">
            <v>15.534349361269063</v>
          </cell>
          <cell r="Y12">
            <v>54.966206886921896</v>
          </cell>
          <cell r="Z12">
            <v>70.500556248190961</v>
          </cell>
          <cell r="AA12">
            <v>4.5383655670810459</v>
          </cell>
          <cell r="AJ12">
            <v>65</v>
          </cell>
          <cell r="AL12">
            <v>18.790034430596595</v>
          </cell>
          <cell r="AM12">
            <v>46.401470174686452</v>
          </cell>
          <cell r="AN12">
            <v>65.191504605283043</v>
          </cell>
          <cell r="AO12">
            <v>3.4694723336498523</v>
          </cell>
        </row>
        <row r="13">
          <cell r="H13">
            <v>70</v>
          </cell>
          <cell r="J13">
            <v>13.979401817985858</v>
          </cell>
          <cell r="K13">
            <v>67.086527576390978</v>
          </cell>
          <cell r="L13">
            <v>81.065929394376838</v>
          </cell>
          <cell r="M13">
            <v>5.7989555239822668</v>
          </cell>
          <cell r="V13">
            <v>70</v>
          </cell>
          <cell r="X13">
            <v>16.842215419548829</v>
          </cell>
          <cell r="Y13">
            <v>59.245848494157777</v>
          </cell>
          <cell r="Z13">
            <v>76.088063913706605</v>
          </cell>
          <cell r="AA13">
            <v>4.5176992467030717</v>
          </cell>
          <cell r="AJ13">
            <v>70</v>
          </cell>
          <cell r="AL13">
            <v>20.333220473916171</v>
          </cell>
          <cell r="AM13">
            <v>50.125817616629561</v>
          </cell>
          <cell r="AN13">
            <v>70.459038090545732</v>
          </cell>
          <cell r="AO13">
            <v>3.4652178281808275</v>
          </cell>
        </row>
        <row r="14">
          <cell r="H14">
            <v>75</v>
          </cell>
          <cell r="J14">
            <v>15.149449545567538</v>
          </cell>
          <cell r="K14">
            <v>71.859400620417034</v>
          </cell>
          <cell r="L14">
            <v>87.008850165984569</v>
          </cell>
          <cell r="M14">
            <v>5.7433671041494589</v>
          </cell>
          <cell r="V14">
            <v>75</v>
          </cell>
          <cell r="X14">
            <v>18.17376333979632</v>
          </cell>
          <cell r="Y14">
            <v>63.519288246878546</v>
          </cell>
          <cell r="Z14">
            <v>81.693051586674869</v>
          </cell>
          <cell r="AA14">
            <v>4.4951092439828386</v>
          </cell>
          <cell r="AJ14">
            <v>75</v>
          </cell>
          <cell r="AL14">
            <v>21.904506748548773</v>
          </cell>
          <cell r="AM14">
            <v>53.856338846232418</v>
          </cell>
          <cell r="AN14">
            <v>75.760845594781188</v>
          </cell>
          <cell r="AO14">
            <v>3.4586875871925549</v>
          </cell>
        </row>
        <row r="15">
          <cell r="H15">
            <v>80</v>
          </cell>
          <cell r="J15">
            <v>16.34661921204988</v>
          </cell>
          <cell r="K15">
            <v>76.6217063694736</v>
          </cell>
          <cell r="L15">
            <v>92.968325581523487</v>
          </cell>
          <cell r="M15">
            <v>5.6873121209670101</v>
          </cell>
          <cell r="V15">
            <v>80</v>
          </cell>
          <cell r="X15">
            <v>19.52901875582204</v>
          </cell>
          <cell r="Y15">
            <v>67.786327279628878</v>
          </cell>
          <cell r="Z15">
            <v>87.315346035450915</v>
          </cell>
          <cell r="AA15">
            <v>4.4710564891756404</v>
          </cell>
          <cell r="AJ15">
            <v>80</v>
          </cell>
          <cell r="AL15">
            <v>23.503913635621906</v>
          </cell>
          <cell r="AM15">
            <v>57.592837110951017</v>
          </cell>
          <cell r="AN15">
            <v>81.096750746572923</v>
          </cell>
          <cell r="AO15">
            <v>3.4503509502206833</v>
          </cell>
        </row>
        <row r="16">
          <cell r="H16">
            <v>85</v>
          </cell>
          <cell r="J16">
            <v>17.570933323872204</v>
          </cell>
          <cell r="K16">
            <v>81.373581135768603</v>
          </cell>
          <cell r="L16">
            <v>98.9445144596408</v>
          </cell>
          <cell r="M16">
            <v>5.6311473406602088</v>
          </cell>
          <cell r="V16">
            <v>85</v>
          </cell>
          <cell r="X16">
            <v>20.908014590622116</v>
          </cell>
          <cell r="Y16">
            <v>72.047074540613536</v>
          </cell>
          <cell r="Z16">
            <v>92.955089131235653</v>
          </cell>
          <cell r="AA16">
            <v>4.4459070337997968</v>
          </cell>
          <cell r="AJ16">
            <v>85</v>
          </cell>
          <cell r="AL16">
            <v>25.131487376457947</v>
          </cell>
          <cell r="AM16">
            <v>61.335385923970911</v>
          </cell>
          <cell r="AN16">
            <v>86.466873300428858</v>
          </cell>
          <cell r="AO16">
            <v>3.440579222598148</v>
          </cell>
        </row>
        <row r="17">
          <cell r="H17">
            <v>90</v>
          </cell>
          <cell r="J17">
            <v>18.822384041825668</v>
          </cell>
          <cell r="K17">
            <v>86.114895358786995</v>
          </cell>
          <cell r="L17">
            <v>104.93727940061267</v>
          </cell>
          <cell r="M17">
            <v>5.5751322025641938</v>
          </cell>
          <cell r="V17">
            <v>90</v>
          </cell>
          <cell r="X17">
            <v>22.310730953623413</v>
          </cell>
          <cell r="Y17">
            <v>76.301452796349452</v>
          </cell>
          <cell r="Z17">
            <v>98.612183749972871</v>
          </cell>
          <cell r="AA17">
            <v>4.4199441046980841</v>
          </cell>
          <cell r="AJ17">
            <v>90</v>
          </cell>
          <cell r="AL17">
            <v>26.787197210014448</v>
          </cell>
          <cell r="AM17">
            <v>65.083978797236057</v>
          </cell>
          <cell r="AN17">
            <v>91.871176007250497</v>
          </cell>
          <cell r="AO17">
            <v>3.429667362619941</v>
          </cell>
        </row>
        <row r="18">
          <cell r="H18">
            <v>95</v>
          </cell>
          <cell r="J18">
            <v>20.100866601496058</v>
          </cell>
          <cell r="K18">
            <v>90.846101112826204</v>
          </cell>
          <cell r="L18">
            <v>110.94696771432227</v>
          </cell>
          <cell r="M18">
            <v>5.519511666530077</v>
          </cell>
          <cell r="V18">
            <v>95</v>
          </cell>
          <cell r="X18">
            <v>23.737062956740345</v>
          </cell>
          <cell r="Y18">
            <v>80.549847762388495</v>
          </cell>
          <cell r="Z18">
            <v>104.28691071912884</v>
          </cell>
          <cell r="AA18">
            <v>4.3934209935402162</v>
          </cell>
          <cell r="AJ18">
            <v>95</v>
          </cell>
          <cell r="AL18">
            <v>28.47093404413986</v>
          </cell>
          <cell r="AM18">
            <v>68.838894627793763</v>
          </cell>
          <cell r="AN18">
            <v>97.309828671933616</v>
          </cell>
          <cell r="AO18">
            <v>3.4178656914124947</v>
          </cell>
        </row>
        <row r="19">
          <cell r="H19">
            <v>100</v>
          </cell>
          <cell r="J19">
            <v>21.406531692703087</v>
          </cell>
          <cell r="K19">
            <v>95.56649766208433</v>
          </cell>
          <cell r="L19">
            <v>116.97302935478741</v>
          </cell>
          <cell r="M19">
            <v>5.4643615805665702</v>
          </cell>
          <cell r="V19">
            <v>100</v>
          </cell>
          <cell r="X19">
            <v>25.187177998032951</v>
          </cell>
          <cell r="Y19">
            <v>84.79159389606582</v>
          </cell>
          <cell r="Z19">
            <v>109.97877189409877</v>
          </cell>
          <cell r="AA19">
            <v>4.3664586760250712</v>
          </cell>
          <cell r="AJ19">
            <v>100</v>
          </cell>
          <cell r="AL19">
            <v>30.182888511394246</v>
          </cell>
          <cell r="AM19">
            <v>72.599558185533937</v>
          </cell>
          <cell r="AN19">
            <v>102.78244669692819</v>
          </cell>
          <cell r="AO19">
            <v>3.4053217490475478</v>
          </cell>
        </row>
      </sheetData>
      <sheetData sheetId="5">
        <row r="4">
          <cell r="H4">
            <v>25</v>
          </cell>
          <cell r="J4">
            <v>4.6045715034967243</v>
          </cell>
          <cell r="K4">
            <v>28.085140721123057</v>
          </cell>
          <cell r="L4">
            <v>32.689712224619782</v>
          </cell>
          <cell r="M4">
            <v>7.0994037555492673</v>
          </cell>
          <cell r="V4">
            <v>25</v>
          </cell>
          <cell r="X4">
            <v>5.9370436215403819</v>
          </cell>
          <cell r="Y4">
            <v>24.451557818648855</v>
          </cell>
          <cell r="Z4">
            <v>30.388601440189237</v>
          </cell>
          <cell r="AA4">
            <v>5.1184736675902736</v>
          </cell>
          <cell r="AJ4">
            <v>25</v>
          </cell>
          <cell r="AL4">
            <v>7.4642713338401805</v>
          </cell>
          <cell r="AM4">
            <v>20.228694870722553</v>
          </cell>
          <cell r="AN4">
            <v>27.692966204562733</v>
          </cell>
          <cell r="AO4">
            <v>3.7100696057247151</v>
          </cell>
        </row>
        <row r="5">
          <cell r="H5">
            <v>30</v>
          </cell>
          <cell r="J5">
            <v>5.5294903650522897</v>
          </cell>
          <cell r="K5">
            <v>33.865987857661132</v>
          </cell>
          <cell r="L5">
            <v>39.395478222713422</v>
          </cell>
          <cell r="M5">
            <v>7.1246128706005765</v>
          </cell>
          <cell r="V5">
            <v>30</v>
          </cell>
          <cell r="X5">
            <v>7.063879421721861</v>
          </cell>
          <cell r="Y5">
            <v>29.593594859647762</v>
          </cell>
          <cell r="Z5">
            <v>36.657474281369623</v>
          </cell>
          <cell r="AA5">
            <v>5.1894252567003978</v>
          </cell>
          <cell r="AJ5">
            <v>30</v>
          </cell>
          <cell r="AL5">
            <v>8.7996678309976826</v>
          </cell>
          <cell r="AM5">
            <v>24.595396140564716</v>
          </cell>
          <cell r="AN5">
            <v>33.395063971562401</v>
          </cell>
          <cell r="AO5">
            <v>3.7950368824065213</v>
          </cell>
        </row>
        <row r="6">
          <cell r="H6">
            <v>35</v>
          </cell>
          <cell r="J6">
            <v>6.4890078074158737</v>
          </cell>
          <cell r="K6">
            <v>39.632646969096506</v>
          </cell>
          <cell r="L6">
            <v>46.121654776512379</v>
          </cell>
          <cell r="M6">
            <v>7.107659005095182</v>
          </cell>
          <cell r="V6">
            <v>35</v>
          </cell>
          <cell r="X6">
            <v>8.2170531501712247</v>
          </cell>
          <cell r="Y6">
            <v>34.725835307493348</v>
          </cell>
          <cell r="Z6">
            <v>42.942888457664573</v>
          </cell>
          <cell r="AA6">
            <v>5.2260692091020173</v>
          </cell>
          <cell r="AJ6">
            <v>35</v>
          </cell>
          <cell r="AL6">
            <v>10.162622616872643</v>
          </cell>
          <cell r="AM6">
            <v>28.966903645877519</v>
          </cell>
          <cell r="AN6">
            <v>39.129526262750161</v>
          </cell>
          <cell r="AO6">
            <v>3.8503374313816194</v>
          </cell>
        </row>
        <row r="7">
          <cell r="H7">
            <v>40</v>
          </cell>
          <cell r="J7">
            <v>7.4830620597169597</v>
          </cell>
          <cell r="K7">
            <v>45.385297362752929</v>
          </cell>
          <cell r="L7">
            <v>52.868359422469887</v>
          </cell>
          <cell r="M7">
            <v>7.0650702881474681</v>
          </cell>
          <cell r="V7">
            <v>40</v>
          </cell>
          <cell r="X7">
            <v>9.3964876995669915</v>
          </cell>
          <cell r="Y7">
            <v>39.848451449343628</v>
          </cell>
          <cell r="Z7">
            <v>49.244939148910618</v>
          </cell>
          <cell r="AA7">
            <v>5.2407815263973498</v>
          </cell>
          <cell r="AJ7">
            <v>40</v>
          </cell>
          <cell r="AL7">
            <v>11.553039847633951</v>
          </cell>
          <cell r="AM7">
            <v>33.343383603452551</v>
          </cell>
          <cell r="AN7">
            <v>44.896423451086505</v>
          </cell>
          <cell r="AO7">
            <v>3.8861134422799766</v>
          </cell>
        </row>
        <row r="8">
          <cell r="H8">
            <v>45</v>
          </cell>
          <cell r="J8">
            <v>8.511657529245003</v>
          </cell>
          <cell r="K8">
            <v>51.123887760339542</v>
          </cell>
          <cell r="L8">
            <v>59.635545289584542</v>
          </cell>
          <cell r="M8">
            <v>7.0063374947457859</v>
          </cell>
          <cell r="V8">
            <v>45</v>
          </cell>
          <cell r="X8">
            <v>10.602182108089082</v>
          </cell>
          <cell r="Y8">
            <v>44.961394241431741</v>
          </cell>
          <cell r="Z8">
            <v>55.563576349520822</v>
          </cell>
          <cell r="AA8">
            <v>5.2407679648445029</v>
          </cell>
          <cell r="AJ8">
            <v>45</v>
          </cell>
          <cell r="AL8">
            <v>12.970914262212418</v>
          </cell>
          <cell r="AM8">
            <v>37.724785167659839</v>
          </cell>
          <cell r="AN8">
            <v>50.695699429872256</v>
          </cell>
          <cell r="AO8">
            <v>3.9084137328362245</v>
          </cell>
        </row>
        <row r="9">
          <cell r="H9">
            <v>50</v>
          </cell>
          <cell r="J9">
            <v>9.5748443365611653</v>
          </cell>
          <cell r="K9">
            <v>56.848366895613488</v>
          </cell>
          <cell r="L9">
            <v>66.423211232174651</v>
          </cell>
          <cell r="M9">
            <v>6.9372627791493429</v>
          </cell>
          <cell r="V9">
            <v>50</v>
          </cell>
          <cell r="X9">
            <v>11.834209694352298</v>
          </cell>
          <cell r="Y9">
            <v>50.064619341696968</v>
          </cell>
          <cell r="Z9">
            <v>61.898829036049264</v>
          </cell>
          <cell r="AA9">
            <v>5.2304995969092527</v>
          </cell>
          <cell r="AJ9">
            <v>50</v>
          </cell>
          <cell r="AL9">
            <v>14.416344354313321</v>
          </cell>
          <cell r="AM9">
            <v>42.111076184324332</v>
          </cell>
          <cell r="AN9">
            <v>56.527420538637656</v>
          </cell>
          <cell r="AO9">
            <v>3.9210648101454963</v>
          </cell>
        </row>
        <row r="10">
          <cell r="H10">
            <v>55</v>
          </cell>
          <cell r="J10">
            <v>10.672558656507292</v>
          </cell>
          <cell r="K10">
            <v>62.558895828711556</v>
          </cell>
          <cell r="L10">
            <v>73.231454485218848</v>
          </cell>
          <cell r="M10">
            <v>6.8616586558245833</v>
          </cell>
          <cell r="V10">
            <v>55</v>
          </cell>
          <cell r="X10">
            <v>13.092474998478316</v>
          </cell>
          <cell r="Y10">
            <v>55.158279528654155</v>
          </cell>
          <cell r="Z10">
            <v>68.250754527132472</v>
          </cell>
          <cell r="AA10">
            <v>5.212975738740381</v>
          </cell>
          <cell r="AJ10">
            <v>55</v>
          </cell>
          <cell r="AL10">
            <v>15.889196159181488</v>
          </cell>
          <cell r="AM10">
            <v>46.502395435407131</v>
          </cell>
          <cell r="AN10">
            <v>62.391591594588618</v>
          </cell>
          <cell r="AO10">
            <v>3.9266675903258936</v>
          </cell>
        </row>
        <row r="11">
          <cell r="H11">
            <v>60</v>
          </cell>
          <cell r="J11">
            <v>11.804853881634953</v>
          </cell>
          <cell r="K11">
            <v>68.255188901120789</v>
          </cell>
          <cell r="L11">
            <v>80.060042782755744</v>
          </cell>
          <cell r="M11">
            <v>6.7819596570616394</v>
          </cell>
          <cell r="V11">
            <v>60</v>
          </cell>
          <cell r="X11">
            <v>14.377060813631669</v>
          </cell>
          <cell r="Y11">
            <v>60.242088614972872</v>
          </cell>
          <cell r="Z11">
            <v>74.619149428604544</v>
          </cell>
          <cell r="AA11">
            <v>5.1901532862582105</v>
          </cell>
          <cell r="AJ11">
            <v>60</v>
          </cell>
          <cell r="AL11">
            <v>17.389590895295065</v>
          </cell>
          <cell r="AM11">
            <v>50.898464740043131</v>
          </cell>
          <cell r="AN11">
            <v>68.288055635338196</v>
          </cell>
          <cell r="AO11">
            <v>3.9269500959803625</v>
          </cell>
        </row>
        <row r="12">
          <cell r="H12">
            <v>65</v>
          </cell>
          <cell r="J12">
            <v>12.971693589539319</v>
          </cell>
          <cell r="K12">
            <v>73.93750265707817</v>
          </cell>
          <cell r="L12">
            <v>86.909196246617483</v>
          </cell>
          <cell r="M12">
            <v>6.6999112834967915</v>
          </cell>
          <cell r="V12">
            <v>65</v>
          </cell>
          <cell r="X12">
            <v>15.687911958959628</v>
          </cell>
          <cell r="Y12">
            <v>65.31630853513046</v>
          </cell>
          <cell r="Z12">
            <v>81.004220494090092</v>
          </cell>
          <cell r="AA12">
            <v>5.1634800543247081</v>
          </cell>
          <cell r="AJ12">
            <v>65</v>
          </cell>
          <cell r="AL12">
            <v>18.917448798228428</v>
          </cell>
          <cell r="AM12">
            <v>55.299543998385012</v>
          </cell>
          <cell r="AN12">
            <v>74.21699279661344</v>
          </cell>
          <cell r="AO12">
            <v>3.9232030485825171</v>
          </cell>
        </row>
        <row r="13">
          <cell r="H13">
            <v>70</v>
          </cell>
          <cell r="J13">
            <v>14.173109437953473</v>
          </cell>
          <cell r="K13">
            <v>79.605641810820444</v>
          </cell>
          <cell r="L13">
            <v>93.778751248773915</v>
          </cell>
          <cell r="M13">
            <v>6.6166674052236134</v>
          </cell>
          <cell r="V13">
            <v>70</v>
          </cell>
          <cell r="X13">
            <v>17.0250736283569</v>
          </cell>
          <cell r="Y13">
            <v>70.38073673845426</v>
          </cell>
          <cell r="Z13">
            <v>87.405810366811153</v>
          </cell>
          <cell r="AA13">
            <v>5.13394610060472</v>
          </cell>
          <cell r="AJ13">
            <v>70</v>
          </cell>
          <cell r="AL13">
            <v>20.472830792604352</v>
          </cell>
          <cell r="AM13">
            <v>59.705423797722233</v>
          </cell>
          <cell r="AN13">
            <v>80.178254590326588</v>
          </cell>
          <cell r="AO13">
            <v>3.9163247819783842</v>
          </cell>
        </row>
        <row r="14">
          <cell r="H14">
            <v>75</v>
          </cell>
          <cell r="J14">
            <v>15.409062556952865</v>
          </cell>
          <cell r="K14">
            <v>85.259821567213507</v>
          </cell>
          <cell r="L14">
            <v>100.66888412416637</v>
          </cell>
          <cell r="M14">
            <v>6.5330959461088458</v>
          </cell>
          <cell r="V14">
            <v>75</v>
          </cell>
          <cell r="X14">
            <v>18.388497484004787</v>
          </cell>
          <cell r="Y14">
            <v>75.435602126830517</v>
          </cell>
          <cell r="Z14">
            <v>93.824099610835304</v>
          </cell>
          <cell r="AA14">
            <v>5.1023254995383978</v>
          </cell>
          <cell r="AJ14">
            <v>75</v>
          </cell>
          <cell r="AL14">
            <v>22.055680848893228</v>
          </cell>
          <cell r="AM14">
            <v>64.116349712576124</v>
          </cell>
          <cell r="AN14">
            <v>86.172030561469356</v>
          </cell>
          <cell r="AO14">
            <v>3.9070220117822179</v>
          </cell>
        </row>
        <row r="15">
          <cell r="H15">
            <v>80</v>
          </cell>
          <cell r="J15">
            <v>16.679578965051427</v>
          </cell>
          <cell r="K15">
            <v>90.899808041495902</v>
          </cell>
          <cell r="L15">
            <v>107.57938700654734</v>
          </cell>
          <cell r="M15">
            <v>6.4497663419416922</v>
          </cell>
          <cell r="V15">
            <v>80</v>
          </cell>
          <cell r="X15">
            <v>19.778208756974745</v>
          </cell>
          <cell r="Y15">
            <v>80.480670919987972</v>
          </cell>
          <cell r="Z15">
            <v>100.25887967696272</v>
          </cell>
          <cell r="AA15">
            <v>5.0691587346911096</v>
          </cell>
          <cell r="AJ15">
            <v>80</v>
          </cell>
          <cell r="AL15">
            <v>23.666018365203762</v>
          </cell>
          <cell r="AM15">
            <v>68.532089496633432</v>
          </cell>
          <cell r="AN15">
            <v>92.198107861837201</v>
          </cell>
          <cell r="AO15">
            <v>3.8958014161518792</v>
          </cell>
        </row>
        <row r="16">
          <cell r="H16">
            <v>85</v>
          </cell>
          <cell r="J16">
            <v>17.984681017095188</v>
          </cell>
          <cell r="K16">
            <v>96.525771904059042</v>
          </cell>
          <cell r="L16">
            <v>114.51045292115423</v>
          </cell>
          <cell r="M16">
            <v>6.367110587744496</v>
          </cell>
          <cell r="V16">
            <v>85</v>
          </cell>
          <cell r="X16">
            <v>21.194240031156866</v>
          </cell>
          <cell r="Y16">
            <v>85.51608354882579</v>
          </cell>
          <cell r="Z16">
            <v>106.71032357998266</v>
          </cell>
          <cell r="AA16">
            <v>5.0348737875532112</v>
          </cell>
          <cell r="AJ16">
            <v>85</v>
          </cell>
          <cell r="AL16">
            <v>25.303888867012816</v>
          </cell>
          <cell r="AM16">
            <v>72.952745249943831</v>
          </cell>
          <cell r="AN16">
            <v>98.256634116956647</v>
          </cell>
          <cell r="AO16">
            <v>3.88306456107812</v>
          </cell>
        </row>
        <row r="17">
          <cell r="H17">
            <v>90</v>
          </cell>
          <cell r="J17">
            <v>19.324360560457311</v>
          </cell>
          <cell r="K17">
            <v>102.13759579593041</v>
          </cell>
          <cell r="L17">
            <v>121.46195635638772</v>
          </cell>
          <cell r="M17">
            <v>6.2854321091964414</v>
          </cell>
          <cell r="V17">
            <v>90</v>
          </cell>
          <cell r="X17">
            <v>22.636572468790643</v>
          </cell>
          <cell r="Y17">
            <v>90.541778538544321</v>
          </cell>
          <cell r="Z17">
            <v>113.17835100733497</v>
          </cell>
          <cell r="AA17">
            <v>4.99980070584341</v>
          </cell>
          <cell r="AJ17">
            <v>90</v>
          </cell>
          <cell r="AL17">
            <v>26.969264401660382</v>
          </cell>
          <cell r="AM17">
            <v>77.378330808988906</v>
          </cell>
          <cell r="AN17">
            <v>104.34759521064929</v>
          </cell>
          <cell r="AO17">
            <v>3.869130194156317</v>
          </cell>
        </row>
        <row r="18">
          <cell r="H18">
            <v>95</v>
          </cell>
          <cell r="J18">
            <v>20.698510775280393</v>
          </cell>
          <cell r="K18">
            <v>107.73564845937429</v>
          </cell>
          <cell r="L18">
            <v>128.43415923465469</v>
          </cell>
          <cell r="M18">
            <v>6.2049951626490794</v>
          </cell>
          <cell r="V18">
            <v>95</v>
          </cell>
          <cell r="X18">
            <v>24.105097712451013</v>
          </cell>
          <cell r="Y18">
            <v>95.558065475052899</v>
          </cell>
          <cell r="Z18">
            <v>119.66316318750391</v>
          </cell>
          <cell r="AA18">
            <v>4.9642264310629312</v>
          </cell>
          <cell r="AJ18">
            <v>95</v>
          </cell>
          <cell r="AL18">
            <v>28.66203046313683</v>
          </cell>
          <cell r="AM18">
            <v>81.809056155193957</v>
          </cell>
          <cell r="AN18">
            <v>110.47108661833079</v>
          </cell>
          <cell r="AO18">
            <v>3.8542658992848131</v>
          </cell>
        </row>
        <row r="19">
          <cell r="H19">
            <v>100</v>
          </cell>
          <cell r="J19">
            <v>22.107287880333537</v>
          </cell>
          <cell r="K19">
            <v>113.31933593253035</v>
          </cell>
          <cell r="L19">
            <v>135.42662381286388</v>
          </cell>
          <cell r="M19">
            <v>6.125881408245391</v>
          </cell>
          <cell r="V19">
            <v>100</v>
          </cell>
          <cell r="X19">
            <v>25.599989443460107</v>
          </cell>
          <cell r="Y19">
            <v>100.56436920831904</v>
          </cell>
          <cell r="Z19">
            <v>126.16435865177914</v>
          </cell>
          <cell r="AA19">
            <v>4.9282972920916448</v>
          </cell>
          <cell r="AJ19">
            <v>100</v>
          </cell>
          <cell r="AL19">
            <v>30.382385223711108</v>
          </cell>
          <cell r="AM19">
            <v>86.244419046287504</v>
          </cell>
          <cell r="AN19">
            <v>116.62680426999862</v>
          </cell>
          <cell r="AO19">
            <v>3.8386322670604676</v>
          </cell>
        </row>
      </sheetData>
      <sheetData sheetId="6">
        <row r="4">
          <cell r="A4">
            <v>25</v>
          </cell>
          <cell r="C4">
            <v>3.4891136455334122</v>
          </cell>
          <cell r="D4">
            <v>26.335320039522447</v>
          </cell>
          <cell r="E4">
            <v>29.824433685055858</v>
          </cell>
          <cell r="F4">
            <v>7.5478539007279393</v>
          </cell>
          <cell r="H4">
            <v>25</v>
          </cell>
          <cell r="J4">
            <v>3.2661785740716409</v>
          </cell>
          <cell r="K4">
            <v>31.164778259763334</v>
          </cell>
          <cell r="L4">
            <v>34.430956833834976</v>
          </cell>
          <cell r="M4">
            <v>9.5416639210002234</v>
          </cell>
          <cell r="O4">
            <v>25</v>
          </cell>
          <cell r="Q4">
            <v>2.8145897216399516</v>
          </cell>
          <cell r="R4">
            <v>37.797176404844251</v>
          </cell>
          <cell r="S4">
            <v>40.611766126484206</v>
          </cell>
          <cell r="T4">
            <v>13.42901813157383</v>
          </cell>
        </row>
        <row r="5">
          <cell r="A5">
            <v>30</v>
          </cell>
          <cell r="C5">
            <v>4.2461626491893645</v>
          </cell>
          <cell r="D5">
            <v>31.647157727627025</v>
          </cell>
          <cell r="E5">
            <v>35.893320376816391</v>
          </cell>
          <cell r="F5">
            <v>7.4531195204377738</v>
          </cell>
          <cell r="H5">
            <v>30</v>
          </cell>
          <cell r="J5">
            <v>4.0113210964462986</v>
          </cell>
          <cell r="K5">
            <v>37.473152231180677</v>
          </cell>
          <cell r="L5">
            <v>41.484473327626972</v>
          </cell>
          <cell r="M5">
            <v>9.3418480670567146</v>
          </cell>
          <cell r="O5">
            <v>30</v>
          </cell>
          <cell r="Q5">
            <v>3.5306014752729542</v>
          </cell>
          <cell r="R5">
            <v>45.502711099975905</v>
          </cell>
          <cell r="S5">
            <v>49.033312575248857</v>
          </cell>
          <cell r="T5">
            <v>12.888090434069182</v>
          </cell>
        </row>
        <row r="6">
          <cell r="A6">
            <v>35</v>
          </cell>
          <cell r="C6">
            <v>5.039704888529748</v>
          </cell>
          <cell r="D6">
            <v>36.957540434904786</v>
          </cell>
          <cell r="E6">
            <v>41.997245323434534</v>
          </cell>
          <cell r="F6">
            <v>7.3332747159499947</v>
          </cell>
          <cell r="H6">
            <v>35</v>
          </cell>
          <cell r="J6">
            <v>4.8069136141273106</v>
          </cell>
          <cell r="K6">
            <v>43.778207876670947</v>
          </cell>
          <cell r="L6">
            <v>48.585121490798258</v>
          </cell>
          <cell r="M6">
            <v>9.1073423387532273</v>
          </cell>
          <cell r="O6">
            <v>35</v>
          </cell>
          <cell r="Q6">
            <v>4.3207627026816269</v>
          </cell>
          <cell r="R6">
            <v>53.198703094306936</v>
          </cell>
          <cell r="S6">
            <v>57.519465796988563</v>
          </cell>
          <cell r="T6">
            <v>12.312340842344764</v>
          </cell>
        </row>
        <row r="7">
          <cell r="A7">
            <v>40</v>
          </cell>
          <cell r="C7">
            <v>5.8697007690339582</v>
          </cell>
          <cell r="D7">
            <v>42.266598360814314</v>
          </cell>
          <cell r="E7">
            <v>48.136299129848268</v>
          </cell>
          <cell r="F7">
            <v>7.2008097216462703</v>
          </cell>
          <cell r="H7">
            <v>40</v>
          </cell>
          <cell r="J7">
            <v>5.6529074821937844</v>
          </cell>
          <cell r="K7">
            <v>50.080132120678485</v>
          </cell>
          <cell r="L7">
            <v>55.733039602872267</v>
          </cell>
          <cell r="M7">
            <v>8.8591812759057138</v>
          </cell>
          <cell r="O7">
            <v>40</v>
          </cell>
          <cell r="Q7">
            <v>5.1850121577755246</v>
          </cell>
          <cell r="R7">
            <v>60.885411506224791</v>
          </cell>
          <cell r="S7">
            <v>66.070423664000316</v>
          </cell>
          <cell r="T7">
            <v>11.742578349584019</v>
          </cell>
        </row>
        <row r="8">
          <cell r="A8">
            <v>45</v>
          </cell>
          <cell r="C8">
            <v>6.7361544677880127</v>
          </cell>
          <cell r="D8">
            <v>47.574274225462766</v>
          </cell>
          <cell r="E8">
            <v>54.310428693250778</v>
          </cell>
          <cell r="F8">
            <v>7.062527210882827</v>
          </cell>
          <cell r="H8">
            <v>45</v>
          </cell>
          <cell r="J8">
            <v>6.549312357347806</v>
          </cell>
          <cell r="K8">
            <v>56.378867937277796</v>
          </cell>
          <cell r="L8">
            <v>62.928180294625605</v>
          </cell>
          <cell r="M8">
            <v>8.6083644909721251</v>
          </cell>
          <cell r="O8">
            <v>45</v>
          </cell>
          <cell r="Q8">
            <v>6.1233638067449192</v>
          </cell>
          <cell r="R8">
            <v>68.562786175048444</v>
          </cell>
          <cell r="S8">
            <v>74.686149981793363</v>
          </cell>
          <cell r="T8">
            <v>11.196915345700374</v>
          </cell>
        </row>
        <row r="9">
          <cell r="A9">
            <v>50</v>
          </cell>
          <cell r="C9">
            <v>7.6391039109639483</v>
          </cell>
          <cell r="D9">
            <v>52.880574955759386</v>
          </cell>
          <cell r="E9">
            <v>60.519678866723332</v>
          </cell>
          <cell r="F9">
            <v>6.9223531414284158</v>
          </cell>
          <cell r="H9">
            <v>50</v>
          </cell>
          <cell r="J9">
            <v>7.496157728353718</v>
          </cell>
          <cell r="K9">
            <v>62.674362381462281</v>
          </cell>
          <cell r="L9">
            <v>70.170520109815996</v>
          </cell>
          <cell r="M9">
            <v>8.360864946104412</v>
          </cell>
          <cell r="O9">
            <v>50</v>
          </cell>
          <cell r="Q9">
            <v>7.1358408372579785</v>
          </cell>
          <cell r="R9">
            <v>76.230687467431139</v>
          </cell>
          <cell r="S9">
            <v>83.366528304689112</v>
          </cell>
          <cell r="T9">
            <v>10.682789765911256</v>
          </cell>
        </row>
        <row r="10">
          <cell r="A10">
            <v>55</v>
          </cell>
          <cell r="C10">
            <v>8.5784998439242006</v>
          </cell>
          <cell r="D10">
            <v>58.185603542026193</v>
          </cell>
          <cell r="E10">
            <v>66.764103385950392</v>
          </cell>
          <cell r="F10">
            <v>6.7827247887912092</v>
          </cell>
          <cell r="H10">
            <v>55</v>
          </cell>
          <cell r="J10">
            <v>8.493405146071547</v>
          </cell>
          <cell r="K10">
            <v>68.966777831316264</v>
          </cell>
          <cell r="L10">
            <v>77.460182977387817</v>
          </cell>
          <cell r="M10">
            <v>8.1200386235213866</v>
          </cell>
          <cell r="O10">
            <v>55</v>
          </cell>
          <cell r="Q10">
            <v>8.2224159786337498</v>
          </cell>
          <cell r="R10">
            <v>83.889358550178585</v>
          </cell>
          <cell r="S10">
            <v>92.111774528812333</v>
          </cell>
          <cell r="T10">
            <v>10.202519401617257</v>
          </cell>
        </row>
        <row r="11">
          <cell r="A11">
            <v>60</v>
          </cell>
          <cell r="C11">
            <v>9.554380364607697</v>
          </cell>
          <cell r="D11">
            <v>63.489134971970529</v>
          </cell>
          <cell r="E11">
            <v>73.043515336578224</v>
          </cell>
          <cell r="F11">
            <v>6.6450290389477695</v>
          </cell>
          <cell r="H11">
            <v>60</v>
          </cell>
          <cell r="J11">
            <v>9.5410858372459302</v>
          </cell>
          <cell r="K11">
            <v>75.255838418946368</v>
          </cell>
          <cell r="L11">
            <v>84.796924256192298</v>
          </cell>
          <cell r="M11">
            <v>7.8875549075522464</v>
          </cell>
          <cell r="O11">
            <v>60</v>
          </cell>
          <cell r="Q11">
            <v>9.3831122598771728</v>
          </cell>
          <cell r="R11">
            <v>91.538466825559851</v>
          </cell>
          <cell r="S11">
            <v>100.92157908543703</v>
          </cell>
          <cell r="T11">
            <v>9.7556614788660863</v>
          </cell>
        </row>
        <row r="12">
          <cell r="A12">
            <v>65</v>
          </cell>
          <cell r="C12">
            <v>10.566721404412373</v>
          </cell>
          <cell r="D12">
            <v>68.791369545433966</v>
          </cell>
          <cell r="E12">
            <v>79.358090949846343</v>
          </cell>
          <cell r="F12">
            <v>6.5101905229287658</v>
          </cell>
          <cell r="H12">
            <v>65</v>
          </cell>
          <cell r="J12">
            <v>10.639178080454803</v>
          </cell>
          <cell r="K12">
            <v>81.541788947691757</v>
          </cell>
          <cell r="L12">
            <v>92.180967028146554</v>
          </cell>
          <cell r="M12">
            <v>7.6642940207469499</v>
          </cell>
          <cell r="O12">
            <v>65</v>
          </cell>
          <cell r="Q12">
            <v>10.617911124833661</v>
          </cell>
          <cell r="R12">
            <v>99.178301696315003</v>
          </cell>
          <cell r="S12">
            <v>109.79621282114866</v>
          </cell>
          <cell r="T12">
            <v>9.3406603738048073</v>
          </cell>
        </row>
        <row r="13">
          <cell r="A13">
            <v>70</v>
          </cell>
          <cell r="C13">
            <v>11.615543661904059</v>
          </cell>
          <cell r="D13">
            <v>74.092155858827553</v>
          </cell>
          <cell r="E13">
            <v>85.707699520731609</v>
          </cell>
          <cell r="F13">
            <v>6.378707533236728</v>
          </cell>
          <cell r="H13">
            <v>70</v>
          </cell>
          <cell r="J13">
            <v>11.78770221407086</v>
          </cell>
          <cell r="K13">
            <v>87.824440010319222</v>
          </cell>
          <cell r="L13">
            <v>99.612142224390084</v>
          </cell>
          <cell r="M13">
            <v>7.4505139691672975</v>
          </cell>
          <cell r="O13">
            <v>70</v>
          </cell>
          <cell r="Q13">
            <v>11.926832605236937</v>
          </cell>
          <cell r="R13">
            <v>106.80863424408018</v>
          </cell>
          <cell r="S13">
            <v>118.73546684931712</v>
          </cell>
          <cell r="T13">
            <v>8.9553226560069028</v>
          </cell>
        </row>
        <row r="14">
          <cell r="A14">
            <v>75</v>
          </cell>
          <cell r="C14">
            <v>12.700817520139895</v>
          </cell>
          <cell r="D14">
            <v>79.391664746420162</v>
          </cell>
          <cell r="E14">
            <v>92.092482266560054</v>
          </cell>
          <cell r="F14">
            <v>6.2509098032884491</v>
          </cell>
          <cell r="H14">
            <v>75</v>
          </cell>
          <cell r="J14">
            <v>12.986628222014938</v>
          </cell>
          <cell r="K14">
            <v>94.103996813297428</v>
          </cell>
          <cell r="L14">
            <v>107.09062503531237</v>
          </cell>
          <cell r="M14">
            <v>7.246222437766586</v>
          </cell>
          <cell r="O14">
            <v>75</v>
          </cell>
          <cell r="Q14">
            <v>13.309845001906538</v>
          </cell>
          <cell r="R14">
            <v>114.42970320287047</v>
          </cell>
          <cell r="S14">
            <v>127.73954820477701</v>
          </cell>
          <cell r="T14">
            <v>8.5973730863491831</v>
          </cell>
        </row>
        <row r="15">
          <cell r="A15">
            <v>80</v>
          </cell>
          <cell r="C15">
            <v>13.822566847929364</v>
          </cell>
          <cell r="D15">
            <v>84.689700793602611</v>
          </cell>
          <cell r="E15">
            <v>98.512267641531977</v>
          </cell>
          <cell r="F15">
            <v>6.1269156246684542</v>
          </cell>
          <cell r="H15">
            <v>80</v>
          </cell>
          <cell r="J15">
            <v>14.235980833057729</v>
          </cell>
          <cell r="K15">
            <v>100.38022727427463</v>
          </cell>
          <cell r="L15">
            <v>114.61620810733235</v>
          </cell>
          <cell r="M15">
            <v>7.0511634183420071</v>
          </cell>
          <cell r="O15">
            <v>80</v>
          </cell>
          <cell r="Q15">
            <v>14.766975618297387</v>
          </cell>
          <cell r="R15">
            <v>122.04124256925311</v>
          </cell>
          <cell r="S15">
            <v>136.80821818755049</v>
          </cell>
          <cell r="T15">
            <v>8.2644710551316205</v>
          </cell>
        </row>
        <row r="16">
          <cell r="A16">
            <v>85</v>
          </cell>
          <cell r="C16">
            <v>14.980805469601766</v>
          </cell>
          <cell r="D16">
            <v>89.986419619232436</v>
          </cell>
          <cell r="E16">
            <v>104.9672250888342</v>
          </cell>
          <cell r="F16">
            <v>6.0067811308162282</v>
          </cell>
          <cell r="H16">
            <v>85</v>
          </cell>
          <cell r="J16">
            <v>15.535773718221341</v>
          </cell>
          <cell r="K16">
            <v>106.65332422543997</v>
          </cell>
          <cell r="L16">
            <v>122.18909794366131</v>
          </cell>
          <cell r="M16">
            <v>6.8650152969433504</v>
          </cell>
          <cell r="O16">
            <v>85</v>
          </cell>
          <cell r="Q16">
            <v>16.298237369416501</v>
          </cell>
          <cell r="R16">
            <v>129.64348115034855</v>
          </cell>
          <cell r="S16">
            <v>145.94171851976506</v>
          </cell>
          <cell r="T16">
            <v>7.9544479695469033</v>
          </cell>
        </row>
        <row r="17">
          <cell r="A17">
            <v>90</v>
          </cell>
          <cell r="C17">
            <v>16.175538155635586</v>
          </cell>
          <cell r="D17">
            <v>95.28165537129837</v>
          </cell>
          <cell r="E17">
            <v>111.45719352693395</v>
          </cell>
          <cell r="F17">
            <v>5.8904782304322945</v>
          </cell>
          <cell r="H17">
            <v>90</v>
          </cell>
          <cell r="J17">
            <v>16.886010357674717</v>
          </cell>
          <cell r="K17">
            <v>112.92313146789685</v>
          </cell>
          <cell r="L17">
            <v>129.80914182557157</v>
          </cell>
          <cell r="M17">
            <v>6.6873778397614876</v>
          </cell>
          <cell r="O17">
            <v>90</v>
          </cell>
          <cell r="Q17">
            <v>17.90363260489897</v>
          </cell>
          <cell r="R17">
            <v>137.23627943106879</v>
          </cell>
          <cell r="S17">
            <v>155.13991203596777</v>
          </cell>
          <cell r="T17">
            <v>7.6652756711236822</v>
          </cell>
        </row>
        <row r="18">
          <cell r="A18">
            <v>95</v>
          </cell>
          <cell r="C18">
            <v>17.406656796347967</v>
          </cell>
          <cell r="D18">
            <v>100.57589506731867</v>
          </cell>
          <cell r="E18">
            <v>117.98255186366664</v>
          </cell>
          <cell r="F18">
            <v>5.7780133338654762</v>
          </cell>
          <cell r="H18">
            <v>95</v>
          </cell>
          <cell r="J18">
            <v>18.286581469565945</v>
          </cell>
          <cell r="K18">
            <v>119.19004549636988</v>
          </cell>
          <cell r="L18">
            <v>137.47662696593582</v>
          </cell>
          <cell r="M18">
            <v>6.5178965075968902</v>
          </cell>
          <cell r="O18">
            <v>95</v>
          </cell>
          <cell r="Q18">
            <v>19.583049452055118</v>
          </cell>
          <cell r="R18">
            <v>144.81992416372654</v>
          </cell>
          <cell r="S18">
            <v>164.40297361578166</v>
          </cell>
          <cell r="T18">
            <v>7.3951671581224856</v>
          </cell>
        </row>
        <row r="19">
          <cell r="A19">
            <v>100</v>
          </cell>
          <cell r="C19">
            <v>18.674301899578072</v>
          </cell>
          <cell r="D19">
            <v>105.86843988226821</v>
          </cell>
          <cell r="E19">
            <v>124.54274178184627</v>
          </cell>
          <cell r="F19">
            <v>5.6692046884312282</v>
          </cell>
          <cell r="H19">
            <v>100</v>
          </cell>
          <cell r="J19">
            <v>19.737632838504815</v>
          </cell>
          <cell r="K19">
            <v>125.45348961760018</v>
          </cell>
          <cell r="L19">
            <v>145.19112245610501</v>
          </cell>
          <cell r="M19">
            <v>6.3560554927773021</v>
          </cell>
          <cell r="O19">
            <v>100</v>
          </cell>
          <cell r="Q19">
            <v>21.336640246764819</v>
          </cell>
          <cell r="R19">
            <v>152.39398397582988</v>
          </cell>
          <cell r="S19">
            <v>173.73062422259471</v>
          </cell>
          <cell r="T19">
            <v>7.1423608503188181</v>
          </cell>
        </row>
      </sheetData>
      <sheetData sheetId="7">
        <row r="4">
          <cell r="A4">
            <v>25</v>
          </cell>
          <cell r="C4">
            <v>4.6691587095196256</v>
          </cell>
          <cell r="D4">
            <v>23.659960178244159</v>
          </cell>
          <cell r="E4">
            <v>28.329118887763784</v>
          </cell>
          <cell r="F4">
            <v>5.0672854897833091</v>
          </cell>
          <cell r="H4">
            <v>25</v>
          </cell>
          <cell r="J4">
            <v>4.6045715034967243</v>
          </cell>
          <cell r="K4">
            <v>28.085140721123057</v>
          </cell>
          <cell r="L4">
            <v>32.689712224619782</v>
          </cell>
          <cell r="M4">
            <v>6.0994037555492673</v>
          </cell>
          <cell r="O4">
            <v>25</v>
          </cell>
          <cell r="Q4">
            <v>4.4094785001818781</v>
          </cell>
          <cell r="R4">
            <v>34.166267551989101</v>
          </cell>
          <cell r="S4">
            <v>38.575746052170977</v>
          </cell>
          <cell r="T4">
            <v>7.7483692347246604</v>
          </cell>
        </row>
        <row r="5">
          <cell r="A5">
            <v>30</v>
          </cell>
          <cell r="C5">
            <v>5.5951467235416388</v>
          </cell>
          <cell r="D5">
            <v>28.527056573648785</v>
          </cell>
          <cell r="E5">
            <v>34.122203297190424</v>
          </cell>
          <cell r="F5">
            <v>5.0985359246471402</v>
          </cell>
          <cell r="H5">
            <v>30</v>
          </cell>
          <cell r="J5">
            <v>5.5294903650522897</v>
          </cell>
          <cell r="K5">
            <v>33.865987857661132</v>
          </cell>
          <cell r="L5">
            <v>39.395478222713422</v>
          </cell>
          <cell r="M5">
            <v>6.1246128706005765</v>
          </cell>
          <cell r="O5">
            <v>30</v>
          </cell>
          <cell r="Q5">
            <v>5.3218909156288614</v>
          </cell>
          <cell r="R5">
            <v>41.231292405848563</v>
          </cell>
          <cell r="S5">
            <v>46.553183321477427</v>
          </cell>
          <cell r="T5">
            <v>7.7474892025246378</v>
          </cell>
        </row>
        <row r="6">
          <cell r="A6">
            <v>35</v>
          </cell>
          <cell r="C6">
            <v>6.5482846653208053</v>
          </cell>
          <cell r="D6">
            <v>33.383601045449602</v>
          </cell>
          <cell r="E6">
            <v>39.931885710770409</v>
          </cell>
          <cell r="F6">
            <v>5.0980680822027331</v>
          </cell>
          <cell r="H6">
            <v>35</v>
          </cell>
          <cell r="J6">
            <v>6.4890078074158737</v>
          </cell>
          <cell r="K6">
            <v>39.632646969096506</v>
          </cell>
          <cell r="L6">
            <v>46.121654776512379</v>
          </cell>
          <cell r="M6">
            <v>6.107659005095182</v>
          </cell>
          <cell r="O6">
            <v>35</v>
          </cell>
          <cell r="Q6">
            <v>6.2826559246070923</v>
          </cell>
          <cell r="R6">
            <v>48.273424317748656</v>
          </cell>
          <cell r="S6">
            <v>54.556080242355748</v>
          </cell>
          <cell r="T6">
            <v>7.6836014731727653</v>
          </cell>
        </row>
        <row r="7">
          <cell r="A7">
            <v>40</v>
          </cell>
          <cell r="C7">
            <v>7.528521944472697</v>
          </cell>
          <cell r="D7">
            <v>38.229714152445922</v>
          </cell>
          <cell r="E7">
            <v>45.758236096918615</v>
          </cell>
          <cell r="F7">
            <v>5.077984023213677</v>
          </cell>
          <cell r="H7">
            <v>40</v>
          </cell>
          <cell r="J7">
            <v>7.4830620597169597</v>
          </cell>
          <cell r="K7">
            <v>45.385297362752929</v>
          </cell>
          <cell r="L7">
            <v>52.868359422469887</v>
          </cell>
          <cell r="M7">
            <v>6.0650702881474681</v>
          </cell>
          <cell r="O7">
            <v>40</v>
          </cell>
          <cell r="Q7">
            <v>7.2916952880146928</v>
          </cell>
          <cell r="R7">
            <v>55.292917941679939</v>
          </cell>
          <cell r="S7">
            <v>62.584613229694632</v>
          </cell>
          <cell r="T7">
            <v>7.5829989813979903</v>
          </cell>
        </row>
        <row r="8">
          <cell r="A8">
            <v>45</v>
          </cell>
          <cell r="C8">
            <v>8.535857001730415</v>
          </cell>
          <cell r="D8">
            <v>43.065350164651818</v>
          </cell>
          <cell r="E8">
            <v>51.601207166382231</v>
          </cell>
          <cell r="F8">
            <v>5.0452286344442605</v>
          </cell>
          <cell r="H8">
            <v>45</v>
          </cell>
          <cell r="J8">
            <v>8.511657529245003</v>
          </cell>
          <cell r="K8">
            <v>51.123887760339542</v>
          </cell>
          <cell r="L8">
            <v>59.635545289584542</v>
          </cell>
          <cell r="M8">
            <v>6.0063374947457868</v>
          </cell>
          <cell r="O8">
            <v>45</v>
          </cell>
          <cell r="Q8">
            <v>8.3490182971743678</v>
          </cell>
          <cell r="R8">
            <v>62.28972059433454</v>
          </cell>
          <cell r="S8">
            <v>70.638738891508908</v>
          </cell>
          <cell r="T8">
            <v>7.4607239291134144</v>
          </cell>
        </row>
        <row r="9">
          <cell r="A9">
            <v>50</v>
          </cell>
          <cell r="C9">
            <v>9.5703474508285478</v>
          </cell>
          <cell r="D9">
            <v>47.890511539049143</v>
          </cell>
          <cell r="E9">
            <v>57.460858989877693</v>
          </cell>
          <cell r="F9">
            <v>5.0040515023206442</v>
          </cell>
          <cell r="H9">
            <v>50</v>
          </cell>
          <cell r="J9">
            <v>9.5748443365611653</v>
          </cell>
          <cell r="K9">
            <v>56.848366895613488</v>
          </cell>
          <cell r="L9">
            <v>66.423211232174651</v>
          </cell>
          <cell r="M9">
            <v>5.9372627791493429</v>
          </cell>
          <cell r="O9">
            <v>50</v>
          </cell>
          <cell r="Q9">
            <v>9.4546709025262849</v>
          </cell>
          <cell r="R9">
            <v>69.263702947853204</v>
          </cell>
          <cell r="S9">
            <v>78.718373850379493</v>
          </cell>
          <cell r="T9">
            <v>7.3258713774316533</v>
          </cell>
        </row>
        <row r="10">
          <cell r="A10">
            <v>55</v>
          </cell>
          <cell r="C10">
            <v>10.63191980323459</v>
          </cell>
          <cell r="D10">
            <v>52.705303740621233</v>
          </cell>
          <cell r="E10">
            <v>63.337223543855821</v>
          </cell>
          <cell r="F10">
            <v>4.9572706261936341</v>
          </cell>
          <cell r="H10">
            <v>55</v>
          </cell>
          <cell r="J10">
            <v>10.672558656507292</v>
          </cell>
          <cell r="K10">
            <v>62.558895828711556</v>
          </cell>
          <cell r="L10">
            <v>73.231454485218848</v>
          </cell>
          <cell r="M10">
            <v>5.8616586558245833</v>
          </cell>
          <cell r="O10">
            <v>55</v>
          </cell>
          <cell r="Q10">
            <v>10.608598353077792</v>
          </cell>
          <cell r="R10">
            <v>76.215101697391034</v>
          </cell>
          <cell r="S10">
            <v>86.82370005046883</v>
          </cell>
          <cell r="T10">
            <v>7.1842762974695269</v>
          </cell>
        </row>
        <row r="11">
          <cell r="A11">
            <v>60</v>
          </cell>
          <cell r="C11">
            <v>11.7206332924859</v>
          </cell>
          <cell r="D11">
            <v>57.509490955513485</v>
          </cell>
          <cell r="E11">
            <v>69.230124247999385</v>
          </cell>
          <cell r="F11">
            <v>4.90668801935667</v>
          </cell>
          <cell r="H11">
            <v>60</v>
          </cell>
          <cell r="J11">
            <v>11.804853881634953</v>
          </cell>
          <cell r="K11">
            <v>68.255188901120789</v>
          </cell>
          <cell r="L11">
            <v>80.060042782755744</v>
          </cell>
          <cell r="M11">
            <v>5.7819596570616385</v>
          </cell>
          <cell r="O11">
            <v>60</v>
          </cell>
          <cell r="Q11">
            <v>11.810847412522323</v>
          </cell>
          <cell r="R11">
            <v>83.14357563142724</v>
          </cell>
          <cell r="S11">
            <v>94.954423043949561</v>
          </cell>
          <cell r="T11">
            <v>7.0395944276847713</v>
          </cell>
        </row>
        <row r="12">
          <cell r="A12">
            <v>65</v>
          </cell>
          <cell r="C12">
            <v>12.836450222378549</v>
          </cell>
          <cell r="D12">
            <v>62.303285816016512</v>
          </cell>
          <cell r="E12">
            <v>75.139736038395057</v>
          </cell>
          <cell r="F12">
            <v>4.8536226711181785</v>
          </cell>
          <cell r="H12">
            <v>65</v>
          </cell>
          <cell r="J12">
            <v>12.971693589539319</v>
          </cell>
          <cell r="K12">
            <v>73.93750265707817</v>
          </cell>
          <cell r="L12">
            <v>86.909196246617483</v>
          </cell>
          <cell r="M12">
            <v>5.6999112834967924</v>
          </cell>
          <cell r="O12">
            <v>65</v>
          </cell>
          <cell r="Q12">
            <v>13.061383342445737</v>
          </cell>
          <cell r="R12">
            <v>90.049425213068687</v>
          </cell>
          <cell r="S12">
            <v>103.11080855551442</v>
          </cell>
          <cell r="T12">
            <v>6.8943252680161349</v>
          </cell>
        </row>
        <row r="13">
          <cell r="A13">
            <v>70</v>
          </cell>
          <cell r="C13">
            <v>13.979401817985858</v>
          </cell>
          <cell r="D13">
            <v>67.086527576390978</v>
          </cell>
          <cell r="E13">
            <v>81.065929394376838</v>
          </cell>
          <cell r="F13">
            <v>4.7989555239822668</v>
          </cell>
          <cell r="H13">
            <v>70</v>
          </cell>
          <cell r="J13">
            <v>14.173109437953473</v>
          </cell>
          <cell r="K13">
            <v>79.605641810820444</v>
          </cell>
          <cell r="L13">
            <v>93.778751248773915</v>
          </cell>
          <cell r="M13">
            <v>5.6166674052236134</v>
          </cell>
          <cell r="O13">
            <v>70</v>
          </cell>
          <cell r="Q13">
            <v>14.360238506511124</v>
          </cell>
          <cell r="R13">
            <v>96.932420447803281</v>
          </cell>
          <cell r="S13">
            <v>111.2926589543144</v>
          </cell>
          <cell r="T13">
            <v>6.7500564425759944</v>
          </cell>
        </row>
        <row r="14">
          <cell r="A14">
            <v>75</v>
          </cell>
          <cell r="C14">
            <v>15.149449545567538</v>
          </cell>
          <cell r="D14">
            <v>71.859400620417034</v>
          </cell>
          <cell r="E14">
            <v>87.008850165984569</v>
          </cell>
          <cell r="F14">
            <v>4.7433671041494589</v>
          </cell>
          <cell r="H14">
            <v>75</v>
          </cell>
          <cell r="J14">
            <v>15.409062556952865</v>
          </cell>
          <cell r="K14">
            <v>85.259821567213507</v>
          </cell>
          <cell r="L14">
            <v>100.66888412416637</v>
          </cell>
          <cell r="M14">
            <v>5.5330959461088458</v>
          </cell>
          <cell r="O14">
            <v>75</v>
          </cell>
          <cell r="Q14">
            <v>15.707372427846526</v>
          </cell>
          <cell r="R14">
            <v>103.79280448881708</v>
          </cell>
          <cell r="S14">
            <v>119.50017691666361</v>
          </cell>
          <cell r="T14">
            <v>6.6079037067211779</v>
          </cell>
        </row>
        <row r="15">
          <cell r="A15">
            <v>80</v>
          </cell>
          <cell r="C15">
            <v>16.34661921204988</v>
          </cell>
          <cell r="D15">
            <v>76.6217063694736</v>
          </cell>
          <cell r="E15">
            <v>92.968325581523487</v>
          </cell>
          <cell r="F15">
            <v>4.6873121209670101</v>
          </cell>
          <cell r="H15">
            <v>80</v>
          </cell>
          <cell r="J15">
            <v>16.679578965051427</v>
          </cell>
          <cell r="K15">
            <v>90.899808041495902</v>
          </cell>
          <cell r="L15">
            <v>107.57938700654734</v>
          </cell>
          <cell r="M15">
            <v>5.4497663419416922</v>
          </cell>
          <cell r="O15">
            <v>80</v>
          </cell>
          <cell r="Q15">
            <v>17.102812988250374</v>
          </cell>
          <cell r="R15">
            <v>110.63031249838626</v>
          </cell>
          <cell r="S15">
            <v>127.73312548663664</v>
          </cell>
          <cell r="T15">
            <v>6.4685448279408329</v>
          </cell>
        </row>
        <row r="16">
          <cell r="A16">
            <v>85</v>
          </cell>
          <cell r="C16">
            <v>17.570933323872204</v>
          </cell>
          <cell r="D16">
            <v>81.373581135768603</v>
          </cell>
          <cell r="E16">
            <v>98.9445144596408</v>
          </cell>
          <cell r="F16">
            <v>4.6311473406602088</v>
          </cell>
          <cell r="H16">
            <v>85</v>
          </cell>
          <cell r="J16">
            <v>17.984681017095188</v>
          </cell>
          <cell r="K16">
            <v>96.525771904059042</v>
          </cell>
          <cell r="L16">
            <v>114.51045292115423</v>
          </cell>
          <cell r="M16">
            <v>5.3671105877444969</v>
          </cell>
          <cell r="O16">
            <v>85</v>
          </cell>
          <cell r="Q16">
            <v>18.546581589887541</v>
          </cell>
          <cell r="R16">
            <v>117.44514699748855</v>
          </cell>
          <cell r="S16">
            <v>135.99172858737609</v>
          </cell>
          <cell r="T16">
            <v>6.3324417186143407</v>
          </cell>
        </row>
        <row r="17">
          <cell r="A17">
            <v>90</v>
          </cell>
          <cell r="C17">
            <v>18.822384041825668</v>
          </cell>
          <cell r="D17">
            <v>86.114895358786995</v>
          </cell>
          <cell r="E17">
            <v>104.93727940061267</v>
          </cell>
          <cell r="F17">
            <v>4.5751322025641938</v>
          </cell>
          <cell r="H17">
            <v>90</v>
          </cell>
          <cell r="J17">
            <v>19.324360560457311</v>
          </cell>
          <cell r="K17">
            <v>102.13759579593041</v>
          </cell>
          <cell r="L17">
            <v>121.46195635638772</v>
          </cell>
          <cell r="M17">
            <v>5.2854321091964414</v>
          </cell>
          <cell r="O17">
            <v>90</v>
          </cell>
          <cell r="Q17">
            <v>20.03867025822154</v>
          </cell>
          <cell r="R17">
            <v>124.23720975250018</v>
          </cell>
          <cell r="S17">
            <v>144.27588001072172</v>
          </cell>
          <cell r="T17">
            <v>6.1998729532229158</v>
          </cell>
        </row>
        <row r="18">
          <cell r="A18">
            <v>95</v>
          </cell>
          <cell r="C18">
            <v>20.100866601496058</v>
          </cell>
          <cell r="D18">
            <v>90.846101112826204</v>
          </cell>
          <cell r="E18">
            <v>110.94696771432227</v>
          </cell>
          <cell r="F18">
            <v>4.5195116665300761</v>
          </cell>
          <cell r="H18">
            <v>95</v>
          </cell>
          <cell r="J18">
            <v>20.698510775280393</v>
          </cell>
          <cell r="K18">
            <v>107.73564845937429</v>
          </cell>
          <cell r="L18">
            <v>128.43415923465469</v>
          </cell>
          <cell r="M18">
            <v>5.2049951626490794</v>
          </cell>
          <cell r="O18">
            <v>95</v>
          </cell>
          <cell r="Q18">
            <v>21.578968843030573</v>
          </cell>
          <cell r="R18">
            <v>131.00677034311951</v>
          </cell>
          <cell r="S18">
            <v>152.58573918615008</v>
          </cell>
          <cell r="T18">
            <v>6.0710394132401362</v>
          </cell>
        </row>
        <row r="19">
          <cell r="A19">
            <v>100</v>
          </cell>
          <cell r="C19">
            <v>21.406531692703087</v>
          </cell>
          <cell r="D19">
            <v>95.56649766208433</v>
          </cell>
          <cell r="E19">
            <v>116.97302935478741</v>
          </cell>
          <cell r="F19">
            <v>4.4643615805665702</v>
          </cell>
          <cell r="H19">
            <v>100</v>
          </cell>
          <cell r="J19">
            <v>22.107287880333537</v>
          </cell>
          <cell r="K19">
            <v>113.31933593253035</v>
          </cell>
          <cell r="L19">
            <v>135.42662381286388</v>
          </cell>
          <cell r="M19">
            <v>5.1258814082453918</v>
          </cell>
          <cell r="O19">
            <v>100</v>
          </cell>
          <cell r="Q19">
            <v>23.167639631860457</v>
          </cell>
          <cell r="R19">
            <v>137.75335973182655</v>
          </cell>
          <cell r="S19">
            <v>160.920999363687</v>
          </cell>
          <cell r="T19">
            <v>5.9459384693806374</v>
          </cell>
        </row>
      </sheetData>
      <sheetData sheetId="8">
        <row r="4">
          <cell r="A4">
            <v>25</v>
          </cell>
          <cell r="C4">
            <v>5.9249633625012832</v>
          </cell>
          <cell r="D4">
            <v>20.501307036528583</v>
          </cell>
          <cell r="E4">
            <v>26.426270399029868</v>
          </cell>
          <cell r="F4">
            <v>3.4601576047339049</v>
          </cell>
          <cell r="H4">
            <v>25</v>
          </cell>
          <cell r="J4">
            <v>5.9370436215403819</v>
          </cell>
          <cell r="K4">
            <v>24.451557818648855</v>
          </cell>
          <cell r="L4">
            <v>30.388601440189237</v>
          </cell>
          <cell r="M4">
            <v>4.1184736675902736</v>
          </cell>
          <cell r="O4">
            <v>25</v>
          </cell>
          <cell r="Q4">
            <v>5.9004299868901366</v>
          </cell>
          <cell r="R4">
            <v>29.896630835224045</v>
          </cell>
          <cell r="S4">
            <v>35.797060822114183</v>
          </cell>
          <cell r="T4">
            <v>5.0668562971935671</v>
          </cell>
        </row>
        <row r="5">
          <cell r="A5">
            <v>30</v>
          </cell>
          <cell r="C5">
            <v>7.0431485031621976</v>
          </cell>
          <cell r="D5">
            <v>24.831547199404415</v>
          </cell>
          <cell r="E5">
            <v>31.874695702566612</v>
          </cell>
          <cell r="F5">
            <v>3.525631638784227</v>
          </cell>
          <cell r="H5">
            <v>30</v>
          </cell>
          <cell r="J5">
            <v>7.063879421721861</v>
          </cell>
          <cell r="K5">
            <v>29.593594859647762</v>
          </cell>
          <cell r="L5">
            <v>36.657474281369623</v>
          </cell>
          <cell r="M5">
            <v>4.1894252567003978</v>
          </cell>
          <cell r="O5">
            <v>30</v>
          </cell>
          <cell r="Q5">
            <v>7.0300426434026964</v>
          </cell>
          <cell r="R5">
            <v>36.186860602154169</v>
          </cell>
          <cell r="S5">
            <v>43.216903245556864</v>
          </cell>
          <cell r="T5">
            <v>5.1474596154994199</v>
          </cell>
        </row>
        <row r="6">
          <cell r="A6">
            <v>35</v>
          </cell>
          <cell r="C6">
            <v>8.185082706819065</v>
          </cell>
          <cell r="D6">
            <v>29.155396543498576</v>
          </cell>
          <cell r="E6">
            <v>37.340479250317642</v>
          </cell>
          <cell r="F6">
            <v>3.5620161197893525</v>
          </cell>
          <cell r="H6">
            <v>35</v>
          </cell>
          <cell r="J6">
            <v>8.2170531501712247</v>
          </cell>
          <cell r="K6">
            <v>34.725835307493348</v>
          </cell>
          <cell r="L6">
            <v>42.942888457664573</v>
          </cell>
          <cell r="M6">
            <v>4.2260692091020173</v>
          </cell>
          <cell r="O6">
            <v>35</v>
          </cell>
          <cell r="Q6">
            <v>8.1917797577108455</v>
          </cell>
          <cell r="R6">
            <v>42.458512017322207</v>
          </cell>
          <cell r="S6">
            <v>50.650291775033054</v>
          </cell>
          <cell r="T6">
            <v>5.1830631771266074</v>
          </cell>
        </row>
        <row r="7">
          <cell r="A7">
            <v>40</v>
          </cell>
          <cell r="C7">
            <v>9.3507020655487025</v>
          </cell>
          <cell r="D7">
            <v>33.472966388299</v>
          </cell>
          <cell r="E7">
            <v>42.823668453847702</v>
          </cell>
          <cell r="F7">
            <v>3.5797276133548581</v>
          </cell>
          <cell r="H7">
            <v>40</v>
          </cell>
          <cell r="J7">
            <v>9.3964876995669915</v>
          </cell>
          <cell r="K7">
            <v>39.848451449343628</v>
          </cell>
          <cell r="L7">
            <v>49.244939148910618</v>
          </cell>
          <cell r="M7">
            <v>4.2407815263973498</v>
          </cell>
          <cell r="O7">
            <v>40</v>
          </cell>
          <cell r="Q7">
            <v>9.3855440206082204</v>
          </cell>
          <cell r="R7">
            <v>48.71183610200508</v>
          </cell>
          <cell r="S7">
            <v>58.097380122613302</v>
          </cell>
          <cell r="T7">
            <v>5.1900919110332362</v>
          </cell>
        </row>
        <row r="8">
          <cell r="A8">
            <v>45</v>
          </cell>
          <cell r="C8">
            <v>10.539999467908858</v>
          </cell>
          <cell r="D8">
            <v>37.784219733227445</v>
          </cell>
          <cell r="E8">
            <v>48.324219201136302</v>
          </cell>
          <cell r="F8">
            <v>3.5848407628737626</v>
          </cell>
          <cell r="H8">
            <v>45</v>
          </cell>
          <cell r="J8">
            <v>10.602182108089082</v>
          </cell>
          <cell r="K8">
            <v>44.961394241431741</v>
          </cell>
          <cell r="L8">
            <v>55.563576349520822</v>
          </cell>
          <cell r="M8">
            <v>4.2407679648445029</v>
          </cell>
          <cell r="O8">
            <v>45</v>
          </cell>
          <cell r="Q8">
            <v>10.611339564203707</v>
          </cell>
          <cell r="R8">
            <v>54.946773306023729</v>
          </cell>
          <cell r="S8">
            <v>65.558112870227433</v>
          </cell>
          <cell r="T8">
            <v>5.1781184621950249</v>
          </cell>
        </row>
        <row r="9">
          <cell r="A9">
            <v>50</v>
          </cell>
          <cell r="C9">
            <v>11.753054388640161</v>
          </cell>
          <cell r="D9">
            <v>42.089158824569097</v>
          </cell>
          <cell r="E9">
            <v>53.842213213209256</v>
          </cell>
          <cell r="F9">
            <v>3.5811251639616426</v>
          </cell>
          <cell r="H9">
            <v>50</v>
          </cell>
          <cell r="J9">
            <v>11.834209694352298</v>
          </cell>
          <cell r="K9">
            <v>50.064619341696968</v>
          </cell>
          <cell r="L9">
            <v>61.898829036049264</v>
          </cell>
          <cell r="M9">
            <v>4.2304995969092527</v>
          </cell>
          <cell r="O9">
            <v>50</v>
          </cell>
          <cell r="Q9">
            <v>11.869238139342286</v>
          </cell>
          <cell r="R9">
            <v>61.163211035850097</v>
          </cell>
          <cell r="S9">
            <v>73.032449175192383</v>
          </cell>
          <cell r="T9">
            <v>5.1530865180904826</v>
          </cell>
        </row>
        <row r="10">
          <cell r="A10">
            <v>55</v>
          </cell>
          <cell r="C10">
            <v>12.989763232014935</v>
          </cell>
          <cell r="D10">
            <v>46.387885602500667</v>
          </cell>
          <cell r="E10">
            <v>59.377648834515604</v>
          </cell>
          <cell r="F10">
            <v>3.5711109412811917</v>
          </cell>
          <cell r="H10">
            <v>55</v>
          </cell>
          <cell r="J10">
            <v>13.092474998478316</v>
          </cell>
          <cell r="K10">
            <v>55.158279528654155</v>
          </cell>
          <cell r="L10">
            <v>68.250754527132472</v>
          </cell>
          <cell r="M10">
            <v>4.212975738740381</v>
          </cell>
          <cell r="O10">
            <v>55</v>
          </cell>
          <cell r="Q10">
            <v>13.159150793535506</v>
          </cell>
          <cell r="R10">
            <v>67.361371394266286</v>
          </cell>
          <cell r="S10">
            <v>80.520522187801788</v>
          </cell>
          <cell r="T10">
            <v>5.1189755669763946</v>
          </cell>
        </row>
        <row r="11">
          <cell r="A11">
            <v>60</v>
          </cell>
          <cell r="C11">
            <v>14.25021342039147</v>
          </cell>
          <cell r="D11">
            <v>50.680161753911513</v>
          </cell>
          <cell r="E11">
            <v>64.930375174302981</v>
          </cell>
          <cell r="F11">
            <v>3.556449314744317</v>
          </cell>
          <cell r="H11">
            <v>60</v>
          </cell>
          <cell r="J11">
            <v>14.377060813631669</v>
          </cell>
          <cell r="K11">
            <v>60.242088614972872</v>
          </cell>
          <cell r="L11">
            <v>74.619149428604544</v>
          </cell>
          <cell r="M11">
            <v>4.1901532862582096</v>
          </cell>
          <cell r="O11">
            <v>60</v>
          </cell>
          <cell r="Q11">
            <v>14.481155477871555</v>
          </cell>
          <cell r="R11">
            <v>73.540914969159417</v>
          </cell>
          <cell r="S11">
            <v>88.02207044703097</v>
          </cell>
          <cell r="T11">
            <v>5.0783872241090311</v>
          </cell>
        </row>
        <row r="12">
          <cell r="A12">
            <v>65</v>
          </cell>
          <cell r="C12">
            <v>15.534349361269063</v>
          </cell>
          <cell r="D12">
            <v>54.966206886921896</v>
          </cell>
          <cell r="E12">
            <v>70.500556248190961</v>
          </cell>
          <cell r="F12">
            <v>3.5383655670810463</v>
          </cell>
          <cell r="H12">
            <v>65</v>
          </cell>
          <cell r="J12">
            <v>15.687911958959628</v>
          </cell>
          <cell r="K12">
            <v>65.31630853513046</v>
          </cell>
          <cell r="L12">
            <v>81.004220494090092</v>
          </cell>
          <cell r="M12">
            <v>4.1634800543247072</v>
          </cell>
          <cell r="O12">
            <v>65</v>
          </cell>
          <cell r="Q12">
            <v>15.835197467687369</v>
          </cell>
          <cell r="R12">
            <v>79.702145740499958</v>
          </cell>
          <cell r="S12">
            <v>95.537343208187323</v>
          </cell>
          <cell r="T12">
            <v>5.0332271449810948</v>
          </cell>
        </row>
        <row r="13">
          <cell r="A13">
            <v>70</v>
          </cell>
          <cell r="C13">
            <v>16.842215419548829</v>
          </cell>
          <cell r="D13">
            <v>59.245848494157777</v>
          </cell>
          <cell r="E13">
            <v>76.088063913706605</v>
          </cell>
          <cell r="F13">
            <v>3.5176992467030717</v>
          </cell>
          <cell r="H13">
            <v>70</v>
          </cell>
          <cell r="J13">
            <v>17.0250736283569</v>
          </cell>
          <cell r="K13">
            <v>70.38073673845426</v>
          </cell>
          <cell r="L13">
            <v>87.405810366811153</v>
          </cell>
          <cell r="M13">
            <v>4.13394610060472</v>
          </cell>
          <cell r="O13">
            <v>70</v>
          </cell>
          <cell r="Q13">
            <v>17.221323199553698</v>
          </cell>
          <cell r="R13">
            <v>85.844832490973999</v>
          </cell>
          <cell r="S13">
            <v>103.06615569052769</v>
          </cell>
          <cell r="T13">
            <v>4.9847988738286224</v>
          </cell>
        </row>
        <row r="14">
          <cell r="A14">
            <v>75</v>
          </cell>
          <cell r="C14">
            <v>18.17376333979632</v>
          </cell>
          <cell r="D14">
            <v>63.519288246878546</v>
          </cell>
          <cell r="E14">
            <v>81.693051586674869</v>
          </cell>
          <cell r="F14">
            <v>3.4951092439828386</v>
          </cell>
          <cell r="H14">
            <v>75</v>
          </cell>
          <cell r="J14">
            <v>18.388497484004787</v>
          </cell>
          <cell r="K14">
            <v>75.435602126830517</v>
          </cell>
          <cell r="L14">
            <v>93.824099610835304</v>
          </cell>
          <cell r="M14">
            <v>4.1023254995383978</v>
          </cell>
          <cell r="O14">
            <v>75</v>
          </cell>
          <cell r="Q14">
            <v>18.639483033875926</v>
          </cell>
          <cell r="R14">
            <v>91.96922644434818</v>
          </cell>
          <cell r="S14">
            <v>110.6087094782241</v>
          </cell>
          <cell r="T14">
            <v>4.9341082194823054</v>
          </cell>
        </row>
        <row r="15">
          <cell r="A15">
            <v>80</v>
          </cell>
          <cell r="C15">
            <v>19.52901875582204</v>
          </cell>
          <cell r="D15">
            <v>67.786327279628878</v>
          </cell>
          <cell r="E15">
            <v>87.315346035450915</v>
          </cell>
          <cell r="F15">
            <v>3.4710564891756399</v>
          </cell>
          <cell r="H15">
            <v>80</v>
          </cell>
          <cell r="J15">
            <v>19.778208756974745</v>
          </cell>
          <cell r="K15">
            <v>80.480670919987972</v>
          </cell>
          <cell r="L15">
            <v>100.25887967696272</v>
          </cell>
          <cell r="M15">
            <v>4.0691587346911096</v>
          </cell>
          <cell r="O15">
            <v>80</v>
          </cell>
          <cell r="Q15">
            <v>20.089703394466564</v>
          </cell>
          <cell r="R15">
            <v>98.075064671174005</v>
          </cell>
          <cell r="S15">
            <v>118.16476806564057</v>
          </cell>
          <cell r="T15">
            <v>4.8818572751147462</v>
          </cell>
        </row>
        <row r="16">
          <cell r="A16">
            <v>85</v>
          </cell>
          <cell r="C16">
            <v>20.908014590622116</v>
          </cell>
          <cell r="D16">
            <v>72.047074540613536</v>
          </cell>
          <cell r="E16">
            <v>92.955089131235653</v>
          </cell>
          <cell r="F16">
            <v>3.4459070337997972</v>
          </cell>
          <cell r="H16">
            <v>85</v>
          </cell>
          <cell r="J16">
            <v>21.194240031156866</v>
          </cell>
          <cell r="K16">
            <v>85.51608354882579</v>
          </cell>
          <cell r="L16">
            <v>106.71032357998266</v>
          </cell>
          <cell r="M16">
            <v>4.0348737875532112</v>
          </cell>
          <cell r="O16">
            <v>85</v>
          </cell>
          <cell r="Q16">
            <v>21.572015488796431</v>
          </cell>
          <cell r="R16">
            <v>104.16251530418282</v>
          </cell>
          <cell r="S16">
            <v>125.73453079297924</v>
          </cell>
          <cell r="T16">
            <v>4.828594498195141</v>
          </cell>
        </row>
        <row r="17">
          <cell r="A17">
            <v>90</v>
          </cell>
          <cell r="C17">
            <v>22.310730953623413</v>
          </cell>
          <cell r="D17">
            <v>76.301452796349452</v>
          </cell>
          <cell r="E17">
            <v>98.612183749972871</v>
          </cell>
          <cell r="F17">
            <v>3.4199441046980841</v>
          </cell>
          <cell r="H17">
            <v>90</v>
          </cell>
          <cell r="J17">
            <v>22.636572468790643</v>
          </cell>
          <cell r="K17">
            <v>90.541778538544321</v>
          </cell>
          <cell r="L17">
            <v>113.17835100733497</v>
          </cell>
          <cell r="M17">
            <v>3.9998007058434104</v>
          </cell>
          <cell r="O17">
            <v>90</v>
          </cell>
          <cell r="Q17">
            <v>23.086402433026571</v>
          </cell>
          <cell r="R17">
            <v>110.23153964591975</v>
          </cell>
          <cell r="S17">
            <v>133.31794207894632</v>
          </cell>
          <cell r="T17">
            <v>4.7747387218818691</v>
          </cell>
        </row>
        <row r="18">
          <cell r="A18">
            <v>95</v>
          </cell>
          <cell r="C18">
            <v>23.737062956740345</v>
          </cell>
          <cell r="D18">
            <v>80.549847762388495</v>
          </cell>
          <cell r="E18">
            <v>104.28691071912884</v>
          </cell>
          <cell r="F18">
            <v>3.3934209935402166</v>
          </cell>
          <cell r="H18">
            <v>95</v>
          </cell>
          <cell r="J18">
            <v>24.105097712451013</v>
          </cell>
          <cell r="K18">
            <v>95.558065475052899</v>
          </cell>
          <cell r="L18">
            <v>119.66316318750391</v>
          </cell>
          <cell r="M18">
            <v>3.9642264310629312</v>
          </cell>
          <cell r="O18">
            <v>95</v>
          </cell>
          <cell r="Q18">
            <v>24.632751163094159</v>
          </cell>
          <cell r="R18">
            <v>116.28235871353004</v>
          </cell>
          <cell r="S18">
            <v>140.9151098766242</v>
          </cell>
          <cell r="T18">
            <v>4.7206403354469497</v>
          </cell>
        </row>
        <row r="19">
          <cell r="A19">
            <v>100</v>
          </cell>
          <cell r="C19">
            <v>25.187177998032951</v>
          </cell>
          <cell r="D19">
            <v>84.79159389606582</v>
          </cell>
          <cell r="E19">
            <v>109.97877189409877</v>
          </cell>
          <cell r="F19">
            <v>3.3664586760250717</v>
          </cell>
          <cell r="H19">
            <v>100</v>
          </cell>
          <cell r="J19">
            <v>25.599989443460107</v>
          </cell>
          <cell r="K19">
            <v>100.56436920831904</v>
          </cell>
          <cell r="L19">
            <v>126.16435865177914</v>
          </cell>
          <cell r="M19">
            <v>3.9282972920916448</v>
          </cell>
          <cell r="O19">
            <v>100</v>
          </cell>
          <cell r="Q19">
            <v>26.211241549165553</v>
          </cell>
          <cell r="R19">
            <v>122.31450065671348</v>
          </cell>
          <cell r="S19">
            <v>148.52574220587903</v>
          </cell>
          <cell r="T19">
            <v>4.6664901556564162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5_20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0_-3"/>
      <sheetName val="5_2"/>
      <sheetName val="10_7"/>
      <sheetName val="15_12"/>
      <sheetName val="R25_20"/>
      <sheetName val="R35_30"/>
      <sheetName val="R40_35"/>
    </sheetNames>
    <sheetDataSet>
      <sheetData sheetId="0" refreshError="1"/>
      <sheetData sheetId="1">
        <row r="3">
          <cell r="B3" t="str">
            <v>ES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agua glicolada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brine-to-water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eau glycolée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acqua glicolata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Sole-Wasser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Brine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água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25</v>
          </cell>
          <cell r="J4">
            <v>3.2261564036468249</v>
          </cell>
          <cell r="K4">
            <v>11.092548870405135</v>
          </cell>
          <cell r="L4">
            <v>14.318705274051959</v>
          </cell>
          <cell r="M4">
            <v>4.4383171435415205</v>
          </cell>
          <cell r="V4">
            <v>25</v>
          </cell>
          <cell r="X4">
            <v>4.1927270138852029</v>
          </cell>
          <cell r="Y4">
            <v>9.6971175791647681</v>
          </cell>
          <cell r="Z4">
            <v>13.88984459304997</v>
          </cell>
          <cell r="AA4">
            <v>3.312842583609779</v>
          </cell>
          <cell r="AJ4">
            <v>25</v>
          </cell>
          <cell r="AL4">
            <v>5.5353290741191197</v>
          </cell>
          <cell r="AM4">
            <v>7.9725969377176424</v>
          </cell>
          <cell r="AN4">
            <v>13.507926011836762</v>
          </cell>
          <cell r="AO4">
            <v>2.4403112860975451</v>
          </cell>
        </row>
        <row r="5">
          <cell r="H5">
            <v>30</v>
          </cell>
          <cell r="J5">
            <v>3.8559161243472952</v>
          </cell>
          <cell r="K5">
            <v>13.415410424577644</v>
          </cell>
          <cell r="L5">
            <v>17.271326548924939</v>
          </cell>
          <cell r="M5">
            <v>4.4791758928232701</v>
          </cell>
          <cell r="V5">
            <v>30</v>
          </cell>
          <cell r="X5">
            <v>4.9285574604166831</v>
          </cell>
          <cell r="Y5">
            <v>11.722044386733479</v>
          </cell>
          <cell r="Z5">
            <v>16.650601847150163</v>
          </cell>
          <cell r="AA5">
            <v>3.3783925582441001</v>
          </cell>
          <cell r="AJ5">
            <v>30</v>
          </cell>
          <cell r="AL5">
            <v>6.4059616536949617</v>
          </cell>
          <cell r="AM5">
            <v>9.6986526804197339</v>
          </cell>
          <cell r="AN5">
            <v>16.104614334114697</v>
          </cell>
          <cell r="AO5">
            <v>2.514004173725509</v>
          </cell>
        </row>
        <row r="6">
          <cell r="H6">
            <v>35</v>
          </cell>
          <cell r="J6">
            <v>4.5015231380940568</v>
          </cell>
          <cell r="K6">
            <v>15.731692949816804</v>
          </cell>
          <cell r="L6">
            <v>20.233216087910861</v>
          </cell>
          <cell r="M6">
            <v>4.4947488810370961</v>
          </cell>
          <cell r="V6">
            <v>35</v>
          </cell>
          <cell r="X6">
            <v>5.6802946225014059</v>
          </cell>
          <cell r="Y6">
            <v>13.744585773886083</v>
          </cell>
          <cell r="Z6">
            <v>19.42488039638749</v>
          </cell>
          <cell r="AA6">
            <v>3.4196959290526099</v>
          </cell>
          <cell r="AJ6">
            <v>35</v>
          </cell>
          <cell r="AL6">
            <v>7.2937755881299031</v>
          </cell>
          <cell r="AM6">
            <v>11.420928189387297</v>
          </cell>
          <cell r="AN6">
            <v>18.714703777517201</v>
          </cell>
          <cell r="AO6">
            <v>2.5658458436771814</v>
          </cell>
        </row>
        <row r="7">
          <cell r="H7">
            <v>40</v>
          </cell>
          <cell r="J7">
            <v>5.1630040951892955</v>
          </cell>
          <cell r="K7">
            <v>18.041396137624602</v>
          </cell>
          <cell r="L7">
            <v>23.204400232813899</v>
          </cell>
          <cell r="M7">
            <v>4.4943602222657422</v>
          </cell>
          <cell r="V7">
            <v>40</v>
          </cell>
          <cell r="X7">
            <v>6.4479656344308314</v>
          </cell>
          <cell r="Y7">
            <v>15.76470397574254</v>
          </cell>
          <cell r="Z7">
            <v>22.212669610173371</v>
          </cell>
          <cell r="AA7">
            <v>3.4449112897814174</v>
          </cell>
          <cell r="AJ7">
            <v>40</v>
          </cell>
          <cell r="AL7">
            <v>8.1987978922683258</v>
          </cell>
          <cell r="AM7">
            <v>13.139337820738016</v>
          </cell>
          <cell r="AN7">
            <v>21.338135713006341</v>
          </cell>
          <cell r="AO7">
            <v>2.6025932085883889</v>
          </cell>
        </row>
        <row r="8">
          <cell r="H8">
            <v>45</v>
          </cell>
          <cell r="J8">
            <v>5.8403431562245247</v>
          </cell>
          <cell r="K8">
            <v>20.34467624689497</v>
          </cell>
          <cell r="L8">
            <v>26.185019403119494</v>
          </cell>
          <cell r="M8">
            <v>4.4834727519755422</v>
          </cell>
          <cell r="V8">
            <v>45</v>
          </cell>
          <cell r="X8">
            <v>7.2315506678600237</v>
          </cell>
          <cell r="Y8">
            <v>17.782597152642143</v>
          </cell>
          <cell r="Z8">
            <v>25.014147820502167</v>
          </cell>
          <cell r="AA8">
            <v>3.4590296008953234</v>
          </cell>
          <cell r="AJ8">
            <v>45</v>
          </cell>
          <cell r="AL8">
            <v>9.1210036967023704</v>
          </cell>
          <cell r="AM8">
            <v>14.8541298774235</v>
          </cell>
          <cell r="AN8">
            <v>23.97513357412587</v>
          </cell>
          <cell r="AO8">
            <v>2.6285630804857472</v>
          </cell>
        </row>
        <row r="9">
          <cell r="H9">
            <v>50</v>
          </cell>
          <cell r="J9">
            <v>6.533531642807568</v>
          </cell>
          <cell r="K9">
            <v>22.641423066331541</v>
          </cell>
          <cell r="L9">
            <v>29.174954709139108</v>
          </cell>
          <cell r="M9">
            <v>4.4654187511674985</v>
          </cell>
          <cell r="V9">
            <v>50</v>
          </cell>
          <cell r="X9">
            <v>8.0310419026647057</v>
          </cell>
          <cell r="Y9">
            <v>19.798136724219304</v>
          </cell>
          <cell r="Z9">
            <v>27.829178626884008</v>
          </cell>
          <cell r="AA9">
            <v>3.465201522314342</v>
          </cell>
          <cell r="AJ9">
            <v>50</v>
          </cell>
          <cell r="AL9">
            <v>10.060386412373466</v>
          </cell>
          <cell r="AM9">
            <v>16.565154066174905</v>
          </cell>
          <cell r="AN9">
            <v>26.625540478548373</v>
          </cell>
          <cell r="AO9">
            <v>2.6465723469429663</v>
          </cell>
        </row>
        <row r="10">
          <cell r="H10">
            <v>55</v>
          </cell>
          <cell r="J10">
            <v>7.2425909356808855</v>
          </cell>
          <cell r="K10">
            <v>24.931694632202209</v>
          </cell>
          <cell r="L10">
            <v>32.174285567883096</v>
          </cell>
          <cell r="M10">
            <v>4.4423723296831961</v>
          </cell>
          <cell r="V10">
            <v>55</v>
          </cell>
          <cell r="X10">
            <v>8.8464647338412803</v>
          </cell>
          <cell r="Y10">
            <v>21.811381871957963</v>
          </cell>
          <cell r="Z10">
            <v>30.657846605799243</v>
          </cell>
          <cell r="AA10">
            <v>3.4655478236996378</v>
          </cell>
          <cell r="AJ10">
            <v>55</v>
          </cell>
          <cell r="AL10">
            <v>11.016975547006853</v>
          </cell>
          <cell r="AM10">
            <v>18.272473067249798</v>
          </cell>
          <cell r="AN10">
            <v>29.289448614256649</v>
          </cell>
          <cell r="AO10">
            <v>2.658574350944634</v>
          </cell>
        </row>
        <row r="11">
          <cell r="H11">
            <v>60</v>
          </cell>
          <cell r="J11">
            <v>7.9675063741740733</v>
          </cell>
          <cell r="K11">
            <v>27.215419491720517</v>
          </cell>
          <cell r="L11">
            <v>35.182925865894589</v>
          </cell>
          <cell r="M11">
            <v>4.4158014080712569</v>
          </cell>
          <cell r="V11">
            <v>60</v>
          </cell>
          <cell r="X11">
            <v>9.6777994555980396</v>
          </cell>
          <cell r="Y11">
            <v>23.822251976545893</v>
          </cell>
          <cell r="Z11">
            <v>33.500051432143934</v>
          </cell>
          <cell r="AA11">
            <v>3.4615360222995859</v>
          </cell>
          <cell r="AJ11">
            <v>60</v>
          </cell>
          <cell r="AL11">
            <v>11.990747346655226</v>
          </cell>
          <cell r="AM11">
            <v>19.97599271505695</v>
          </cell>
          <cell r="AN11">
            <v>31.966740061712176</v>
          </cell>
          <cell r="AO11">
            <v>2.6659505982026364</v>
          </cell>
        </row>
        <row r="12">
          <cell r="H12">
            <v>65</v>
          </cell>
          <cell r="J12">
            <v>8.7082776708319667</v>
          </cell>
          <cell r="K12">
            <v>29.492622144947866</v>
          </cell>
          <cell r="L12">
            <v>38.200899815779835</v>
          </cell>
          <cell r="M12">
            <v>4.3867342383594687</v>
          </cell>
          <cell r="V12">
            <v>65</v>
          </cell>
          <cell r="X12">
            <v>10.525051669745656</v>
          </cell>
          <cell r="Y12">
            <v>25.830780939506042</v>
          </cell>
          <cell r="Z12">
            <v>36.355832609251699</v>
          </cell>
          <cell r="AA12">
            <v>3.4542189197756459</v>
          </cell>
          <cell r="AJ12">
            <v>65</v>
          </cell>
          <cell r="AL12">
            <v>12.981713324977688</v>
          </cell>
          <cell r="AM12">
            <v>21.675760550087006</v>
          </cell>
          <cell r="AN12">
            <v>34.657473875064696</v>
          </cell>
          <cell r="AO12">
            <v>2.6697149295679936</v>
          </cell>
        </row>
        <row r="13">
          <cell r="H13">
            <v>70</v>
          </cell>
          <cell r="J13">
            <v>9.4649312047230936</v>
          </cell>
          <cell r="K13">
            <v>31.763297727553457</v>
          </cell>
          <cell r="L13">
            <v>41.228228932276551</v>
          </cell>
          <cell r="M13">
            <v>4.3558931428580552</v>
          </cell>
          <cell r="V13">
            <v>70</v>
          </cell>
          <cell r="X13">
            <v>11.388242273637745</v>
          </cell>
          <cell r="Y13">
            <v>27.836978698815699</v>
          </cell>
          <cell r="Z13">
            <v>39.225220972453442</v>
          </cell>
          <cell r="AA13">
            <v>3.4443613008878966</v>
          </cell>
          <cell r="AJ13">
            <v>70</v>
          </cell>
          <cell r="AL13">
            <v>13.989886023793552</v>
          </cell>
          <cell r="AM13">
            <v>23.371800239636549</v>
          </cell>
          <cell r="AN13">
            <v>37.361686263430101</v>
          </cell>
          <cell r="AO13">
            <v>2.6706212044820479</v>
          </cell>
        </row>
        <row r="14">
          <cell r="H14">
            <v>75</v>
          </cell>
          <cell r="J14">
            <v>10.237417548060387</v>
          </cell>
          <cell r="K14">
            <v>34.027473216642441</v>
          </cell>
          <cell r="L14">
            <v>44.264890764702827</v>
          </cell>
          <cell r="M14">
            <v>4.323833677477519</v>
          </cell>
          <cell r="V14">
            <v>75</v>
          </cell>
          <cell r="X14">
            <v>12.267325779547193</v>
          </cell>
          <cell r="Y14">
            <v>29.840845530663927</v>
          </cell>
          <cell r="Z14">
            <v>42.108171310211119</v>
          </cell>
          <cell r="AA14">
            <v>3.432546919102478</v>
          </cell>
          <cell r="AJ14">
            <v>75</v>
          </cell>
          <cell r="AL14">
            <v>15.015228831813483</v>
          </cell>
          <cell r="AM14">
            <v>25.064082867299732</v>
          </cell>
          <cell r="AN14">
            <v>40.079311699113212</v>
          </cell>
          <cell r="AO14">
            <v>2.6692441485936773</v>
          </cell>
        </row>
        <row r="15">
          <cell r="H15">
            <v>80</v>
          </cell>
          <cell r="J15">
            <v>11.025786563556972</v>
          </cell>
          <cell r="K15">
            <v>36.285124890922184</v>
          </cell>
          <cell r="L15">
            <v>47.310911454479154</v>
          </cell>
          <cell r="M15">
            <v>4.2909330034424702</v>
          </cell>
          <cell r="V15">
            <v>80</v>
          </cell>
          <cell r="X15">
            <v>13.162356374752674</v>
          </cell>
          <cell r="Y15">
            <v>31.842367621006211</v>
          </cell>
          <cell r="Z15">
            <v>45.004723995758887</v>
          </cell>
          <cell r="AA15">
            <v>3.4191996261463133</v>
          </cell>
          <cell r="AJ15">
            <v>80</v>
          </cell>
          <cell r="AL15">
            <v>16.057797248420034</v>
          </cell>
          <cell r="AM15">
            <v>26.752608808995188</v>
          </cell>
          <cell r="AN15">
            <v>42.810406057415221</v>
          </cell>
          <cell r="AO15">
            <v>2.6660198404004287</v>
          </cell>
        </row>
        <row r="16">
          <cell r="H16">
            <v>85</v>
          </cell>
          <cell r="J16">
            <v>11.829985331653791</v>
          </cell>
          <cell r="K16">
            <v>38.53627764649022</v>
          </cell>
          <cell r="L16">
            <v>50.366262978144015</v>
          </cell>
          <cell r="M16">
            <v>4.2575084893281927</v>
          </cell>
          <cell r="V16">
            <v>85</v>
          </cell>
          <cell r="X16">
            <v>14.073260162701679</v>
          </cell>
          <cell r="Y16">
            <v>33.841575876094133</v>
          </cell>
          <cell r="Z16">
            <v>47.914836038795812</v>
          </cell>
          <cell r="AA16">
            <v>3.404672086272118</v>
          </cell>
          <cell r="AJ16">
            <v>85</v>
          </cell>
          <cell r="AL16">
            <v>17.11749526820758</v>
          </cell>
          <cell r="AM16">
            <v>28.4374121997954</v>
          </cell>
          <cell r="AN16">
            <v>45.55490746800298</v>
          </cell>
          <cell r="AO16">
            <v>2.6613068532644704</v>
          </cell>
        </row>
        <row r="17">
          <cell r="H17">
            <v>90</v>
          </cell>
          <cell r="J17">
            <v>12.65003035004939</v>
          </cell>
          <cell r="K17">
            <v>40.780902222802979</v>
          </cell>
          <cell r="L17">
            <v>53.43093257285237</v>
          </cell>
          <cell r="M17">
            <v>4.2237790024467223</v>
          </cell>
          <cell r="V17">
            <v>90</v>
          </cell>
          <cell r="X17">
            <v>15.00006788753104</v>
          </cell>
          <cell r="Y17">
            <v>35.838428249284561</v>
          </cell>
          <cell r="Z17">
            <v>50.8384961368156</v>
          </cell>
          <cell r="AA17">
            <v>3.3892177367460863</v>
          </cell>
          <cell r="AJ17">
            <v>90</v>
          </cell>
          <cell r="AL17">
            <v>18.194368393792935</v>
          </cell>
          <cell r="AM17">
            <v>30.118437651619352</v>
          </cell>
          <cell r="AN17">
            <v>48.312806045412287</v>
          </cell>
          <cell r="AO17">
            <v>2.6553714314092018</v>
          </cell>
        </row>
        <row r="18">
          <cell r="H18">
            <v>95</v>
          </cell>
          <cell r="J18">
            <v>13.485981121114399</v>
          </cell>
          <cell r="K18">
            <v>43.018938762062461</v>
          </cell>
          <cell r="L18">
            <v>56.504919883176861</v>
          </cell>
          <cell r="M18">
            <v>4.18990056234838</v>
          </cell>
          <cell r="V18">
            <v>95</v>
          </cell>
          <cell r="X18">
            <v>15.942849749908699</v>
          </cell>
          <cell r="Y18">
            <v>37.832876015175827</v>
          </cell>
          <cell r="Z18">
            <v>53.77572576508453</v>
          </cell>
          <cell r="AA18">
            <v>3.373030957993723</v>
          </cell>
          <cell r="AJ18">
            <v>95</v>
          </cell>
          <cell r="AL18">
            <v>19.288499782214977</v>
          </cell>
          <cell r="AM18">
            <v>31.795646737341805</v>
          </cell>
          <cell r="AN18">
            <v>51.084146519556782</v>
          </cell>
          <cell r="AO18">
            <v>2.6484250769289526</v>
          </cell>
        </row>
        <row r="19">
          <cell r="H19">
            <v>100</v>
          </cell>
          <cell r="J19">
            <v>14.337785782585236</v>
          </cell>
          <cell r="K19">
            <v>45.250513919204735</v>
          </cell>
          <cell r="L19">
            <v>59.588299701789971</v>
          </cell>
          <cell r="M19">
            <v>4.156032221806961</v>
          </cell>
          <cell r="V19">
            <v>100</v>
          </cell>
          <cell r="X19">
            <v>16.901546755758496</v>
          </cell>
          <cell r="Y19">
            <v>39.825044390300782</v>
          </cell>
          <cell r="Z19">
            <v>56.726591146059278</v>
          </cell>
          <cell r="AA19">
            <v>3.3562958447416693</v>
          </cell>
          <cell r="AJ19">
            <v>100</v>
          </cell>
          <cell r="AL19">
            <v>20.399822656808499</v>
          </cell>
          <cell r="AM19">
            <v>33.46916794361556</v>
          </cell>
          <cell r="AN19">
            <v>53.868990600424056</v>
          </cell>
          <cell r="AO19">
            <v>2.6406597501692066</v>
          </cell>
        </row>
      </sheetData>
      <sheetData sheetId="3">
        <row r="4">
          <cell r="H4">
            <v>25</v>
          </cell>
          <cell r="J4">
            <v>3.2627308573763862</v>
          </cell>
          <cell r="K4">
            <v>13.418988207061755</v>
          </cell>
          <cell r="L4">
            <v>16.681719064438141</v>
          </cell>
          <cell r="M4">
            <v>5.1128088076048588</v>
          </cell>
          <cell r="V4">
            <v>25</v>
          </cell>
          <cell r="X4">
            <v>4.1848096584017451</v>
          </cell>
          <cell r="Y4">
            <v>11.791158403065749</v>
          </cell>
          <cell r="Z4">
            <v>15.975968061467494</v>
          </cell>
          <cell r="AA4">
            <v>3.8176092500152103</v>
          </cell>
          <cell r="AJ4">
            <v>25</v>
          </cell>
          <cell r="AL4">
            <v>5.4271513021768625</v>
          </cell>
          <cell r="AM4">
            <v>9.8002135781849091</v>
          </cell>
          <cell r="AN4">
            <v>15.227364880361772</v>
          </cell>
          <cell r="AO4">
            <v>2.8057748959853002</v>
          </cell>
        </row>
        <row r="5">
          <cell r="H5">
            <v>30</v>
          </cell>
          <cell r="J5">
            <v>3.8973505943716842</v>
          </cell>
          <cell r="K5">
            <v>16.214740097041794</v>
          </cell>
          <cell r="L5">
            <v>20.112090691413478</v>
          </cell>
          <cell r="M5">
            <v>5.1604520056415071</v>
          </cell>
          <cell r="V5">
            <v>30</v>
          </cell>
          <cell r="X5">
            <v>4.9332705234654171</v>
          </cell>
          <cell r="Y5">
            <v>14.235085751893408</v>
          </cell>
          <cell r="Z5">
            <v>19.168356275358825</v>
          </cell>
          <cell r="AA5">
            <v>3.8855270928653338</v>
          </cell>
          <cell r="AJ5">
            <v>30</v>
          </cell>
          <cell r="AL5">
            <v>6.3275184414025567</v>
          </cell>
          <cell r="AM5">
            <v>11.886618683458064</v>
          </cell>
          <cell r="AN5">
            <v>18.214137124860621</v>
          </cell>
          <cell r="AO5">
            <v>2.8785593109742527</v>
          </cell>
        </row>
        <row r="6">
          <cell r="H6">
            <v>35</v>
          </cell>
          <cell r="J6">
            <v>4.5505054122158146</v>
          </cell>
          <cell r="K6">
            <v>19.00215490330595</v>
          </cell>
          <cell r="L6">
            <v>23.552660315521763</v>
          </cell>
          <cell r="M6">
            <v>5.1758339309507768</v>
          </cell>
          <cell r="V6">
            <v>35</v>
          </cell>
          <cell r="X6">
            <v>5.6982904458854424</v>
          </cell>
          <cell r="Y6">
            <v>16.674938886841446</v>
          </cell>
          <cell r="Z6">
            <v>22.373229332726886</v>
          </cell>
          <cell r="AA6">
            <v>3.9263055376339926</v>
          </cell>
          <cell r="AJ6">
            <v>35</v>
          </cell>
          <cell r="AL6">
            <v>7.2427995823055102</v>
          </cell>
          <cell r="AM6">
            <v>13.967001631855444</v>
          </cell>
          <cell r="AN6">
            <v>21.209801214160954</v>
          </cell>
          <cell r="AO6">
            <v>2.9283981937008816</v>
          </cell>
        </row>
        <row r="7">
          <cell r="H7">
            <v>40</v>
          </cell>
          <cell r="J7">
            <v>5.2222205071329482</v>
          </cell>
          <cell r="K7">
            <v>21.781246449771377</v>
          </cell>
          <cell r="L7">
            <v>27.003466956904326</v>
          </cell>
          <cell r="M7">
            <v>5.1708783495489552</v>
          </cell>
          <cell r="V7">
            <v>40</v>
          </cell>
          <cell r="X7">
            <v>6.4798944604204936</v>
          </cell>
          <cell r="Y7">
            <v>19.110693812836921</v>
          </cell>
          <cell r="Z7">
            <v>25.590588273257413</v>
          </cell>
          <cell r="AA7">
            <v>3.9492291779697886</v>
          </cell>
          <cell r="AJ7">
            <v>40</v>
          </cell>
          <cell r="AL7">
            <v>8.1730188892337186</v>
          </cell>
          <cell r="AM7">
            <v>16.04129019569455</v>
          </cell>
          <cell r="AN7">
            <v>24.214309084928271</v>
          </cell>
          <cell r="AO7">
            <v>2.9627129721706225</v>
          </cell>
        </row>
        <row r="8">
          <cell r="H8">
            <v>45</v>
          </cell>
          <cell r="J8">
            <v>5.9124841551875962</v>
          </cell>
          <cell r="K8">
            <v>24.552145843095975</v>
          </cell>
          <cell r="L8">
            <v>30.46462999828357</v>
          </cell>
          <cell r="M8">
            <v>5.1525939349121117</v>
          </cell>
          <cell r="V8">
            <v>45</v>
          </cell>
          <cell r="X8">
            <v>7.2780681447379729</v>
          </cell>
          <cell r="Y8">
            <v>21.542523258506915</v>
          </cell>
          <cell r="Z8">
            <v>28.820591403244887</v>
          </cell>
          <cell r="AA8">
            <v>3.9599232694849262</v>
          </cell>
          <cell r="AJ8">
            <v>45</v>
          </cell>
          <cell r="AL8">
            <v>9.1181582929888041</v>
          </cell>
          <cell r="AM8">
            <v>18.109706860972828</v>
          </cell>
          <cell r="AN8">
            <v>27.227865153961631</v>
          </cell>
          <cell r="AO8">
            <v>2.9861145506651123</v>
          </cell>
        </row>
        <row r="9">
          <cell r="H9">
            <v>50</v>
          </cell>
          <cell r="J9">
            <v>6.6212827027473438</v>
          </cell>
          <cell r="K9">
            <v>27.314779053331002</v>
          </cell>
          <cell r="L9">
            <v>33.936061756078345</v>
          </cell>
          <cell r="M9">
            <v>5.1253002295155561</v>
          </cell>
          <cell r="V9">
            <v>50</v>
          </cell>
          <cell r="X9">
            <v>8.092797304926318</v>
          </cell>
          <cell r="Y9">
            <v>23.970335364892431</v>
          </cell>
          <cell r="Z9">
            <v>32.063132669818749</v>
          </cell>
          <cell r="AA9">
            <v>3.961934478490027</v>
          </cell>
          <cell r="AJ9">
            <v>50</v>
          </cell>
          <cell r="AL9">
            <v>10.0782033303711</v>
          </cell>
          <cell r="AM9">
            <v>20.172138600977345</v>
          </cell>
          <cell r="AN9">
            <v>30.250341931348444</v>
          </cell>
          <cell r="AO9">
            <v>3.001560986588526</v>
          </cell>
        </row>
        <row r="10">
          <cell r="H10">
            <v>55</v>
          </cell>
          <cell r="J10">
            <v>7.3486433299592644</v>
          </cell>
          <cell r="K10">
            <v>30.0691516396666</v>
          </cell>
          <cell r="L10">
            <v>37.417794969625866</v>
          </cell>
          <cell r="M10">
            <v>5.0917963070924115</v>
          </cell>
          <cell r="V10">
            <v>55</v>
          </cell>
          <cell r="X10">
            <v>8.9241147101749601</v>
          </cell>
          <cell r="Y10">
            <v>26.394136190671077</v>
          </cell>
          <cell r="Z10">
            <v>35.318250900846039</v>
          </cell>
          <cell r="AA10">
            <v>3.9576195564336949</v>
          </cell>
          <cell r="AJ10">
            <v>55</v>
          </cell>
          <cell r="AL10">
            <v>11.053192657998727</v>
          </cell>
          <cell r="AM10">
            <v>22.228594421743274</v>
          </cell>
          <cell r="AN10">
            <v>33.281787079742003</v>
          </cell>
          <cell r="AO10">
            <v>3.0110564530563382</v>
          </cell>
        </row>
        <row r="11">
          <cell r="H11">
            <v>60</v>
          </cell>
          <cell r="J11">
            <v>8.0945469835128296</v>
          </cell>
          <cell r="K11">
            <v>32.815244091176865</v>
          </cell>
          <cell r="L11">
            <v>40.909791074689693</v>
          </cell>
          <cell r="M11">
            <v>5.0539938995987983</v>
          </cell>
          <cell r="V11">
            <v>60</v>
          </cell>
          <cell r="X11">
            <v>9.7719952301249933</v>
          </cell>
          <cell r="Y11">
            <v>28.813897438558108</v>
          </cell>
          <cell r="Z11">
            <v>38.585892668683101</v>
          </cell>
          <cell r="AA11">
            <v>3.9486196789915491</v>
          </cell>
          <cell r="AJ11">
            <v>60</v>
          </cell>
          <cell r="AL11">
            <v>12.043095896986218</v>
          </cell>
          <cell r="AM11">
            <v>24.279032756537347</v>
          </cell>
          <cell r="AN11">
            <v>36.322128653523563</v>
          </cell>
          <cell r="AO11">
            <v>3.0160125738609427</v>
          </cell>
        </row>
        <row r="12">
          <cell r="H12">
            <v>65</v>
          </cell>
          <cell r="J12">
            <v>8.8589947731330554</v>
          </cell>
          <cell r="K12">
            <v>35.553076772617629</v>
          </cell>
          <cell r="L12">
            <v>44.412071545750685</v>
          </cell>
          <cell r="M12">
            <v>5.0132179421124095</v>
          </cell>
          <cell r="V12">
            <v>65</v>
          </cell>
          <cell r="X12">
            <v>10.636445986745196</v>
          </cell>
          <cell r="Y12">
            <v>31.229648359747358</v>
          </cell>
          <cell r="Z12">
            <v>41.866094346492552</v>
          </cell>
          <cell r="AA12">
            <v>3.93609805367928</v>
          </cell>
          <cell r="AJ12">
            <v>65</v>
          </cell>
          <cell r="AL12">
            <v>13.047926233745208</v>
          </cell>
          <cell r="AM12">
            <v>26.323496291941076</v>
          </cell>
          <cell r="AN12">
            <v>39.371422525686285</v>
          </cell>
          <cell r="AO12">
            <v>3.0174467436719494</v>
          </cell>
        </row>
        <row r="13">
          <cell r="H13">
            <v>70</v>
          </cell>
          <cell r="J13">
            <v>9.6420127155102531</v>
          </cell>
          <cell r="K13">
            <v>38.282604701313041</v>
          </cell>
          <cell r="L13">
            <v>47.924617416823295</v>
          </cell>
          <cell r="M13">
            <v>4.9703955834585454</v>
          </cell>
          <cell r="V13">
            <v>70</v>
          </cell>
          <cell r="X13">
            <v>11.517487559967888</v>
          </cell>
          <cell r="Y13">
            <v>33.641360042692291</v>
          </cell>
          <cell r="Z13">
            <v>45.158847602660181</v>
          </cell>
          <cell r="AA13">
            <v>3.9208939768792845</v>
          </cell>
          <cell r="AJ13">
            <v>70</v>
          </cell>
          <cell r="AL13">
            <v>14.067695916806548</v>
          </cell>
          <cell r="AM13">
            <v>28.361970512092611</v>
          </cell>
          <cell r="AN13">
            <v>42.429666428899161</v>
          </cell>
          <cell r="AO13">
            <v>3.0161063105016952</v>
          </cell>
        </row>
        <row r="14">
          <cell r="H14">
            <v>75</v>
          </cell>
          <cell r="J14">
            <v>10.443551761723063</v>
          </cell>
          <cell r="K14">
            <v>41.00384530393449</v>
          </cell>
          <cell r="L14">
            <v>51.447397065657555</v>
          </cell>
          <cell r="M14">
            <v>4.9262356561700367</v>
          </cell>
          <cell r="V14">
            <v>75</v>
          </cell>
          <cell r="X14">
            <v>12.415074862820132</v>
          </cell>
          <cell r="Y14">
            <v>36.04902186647891</v>
          </cell>
          <cell r="Z14">
            <v>48.464096729299044</v>
          </cell>
          <cell r="AA14">
            <v>3.9036491736700039</v>
          </cell>
          <cell r="AJ14">
            <v>75</v>
          </cell>
          <cell r="AL14">
            <v>15.102368758217658</v>
          </cell>
          <cell r="AM14">
            <v>30.394414651659822</v>
          </cell>
          <cell r="AN14">
            <v>45.49678340987748</v>
          </cell>
          <cell r="AO14">
            <v>3.0125594294683937</v>
          </cell>
        </row>
        <row r="15">
          <cell r="H15">
            <v>80</v>
          </cell>
          <cell r="J15">
            <v>11.263664556018492</v>
          </cell>
          <cell r="K15">
            <v>43.716881340156156</v>
          </cell>
          <cell r="L15">
            <v>54.980545896174647</v>
          </cell>
          <cell r="M15">
            <v>4.8812307595574653</v>
          </cell>
          <cell r="V15">
            <v>80</v>
          </cell>
          <cell r="X15">
            <v>13.329265036075329</v>
          </cell>
          <cell r="Y15">
            <v>38.452727585411864</v>
          </cell>
          <cell r="Z15">
            <v>51.781992621487191</v>
          </cell>
          <cell r="AA15">
            <v>3.8848347963177638</v>
          </cell>
          <cell r="AJ15">
            <v>80</v>
          </cell>
          <cell r="AL15">
            <v>16.15200347212895</v>
          </cell>
          <cell r="AM15">
            <v>32.42093794644353</v>
          </cell>
          <cell r="AN15">
            <v>48.572941418572483</v>
          </cell>
          <cell r="AO15">
            <v>3.00723941165487</v>
          </cell>
        </row>
        <row r="16">
          <cell r="H16">
            <v>85</v>
          </cell>
          <cell r="J16">
            <v>12.102290915100729</v>
          </cell>
          <cell r="K16">
            <v>46.4216308506765</v>
          </cell>
          <cell r="L16">
            <v>58.523921765777231</v>
          </cell>
          <cell r="M16">
            <v>4.8357721836576859</v>
          </cell>
          <cell r="V16">
            <v>85</v>
          </cell>
          <cell r="X16">
            <v>14.259976485145881</v>
          </cell>
          <cell r="Y16">
            <v>40.852399738729105</v>
          </cell>
          <cell r="Z16">
            <v>55.112376223874989</v>
          </cell>
          <cell r="AA16">
            <v>3.8648293902366269</v>
          </cell>
          <cell r="AJ16">
            <v>85</v>
          </cell>
          <cell r="AL16">
            <v>17.21649589095351</v>
          </cell>
          <cell r="AM16">
            <v>34.441464043432802</v>
          </cell>
          <cell r="AN16">
            <v>51.657959934386312</v>
          </cell>
          <cell r="AO16">
            <v>3.0004921013880783</v>
          </cell>
        </row>
        <row r="17">
          <cell r="H17">
            <v>90</v>
          </cell>
          <cell r="J17">
            <v>12.959452847952303</v>
          </cell>
          <cell r="K17">
            <v>49.118070694295582</v>
          </cell>
          <cell r="L17">
            <v>62.077523542247881</v>
          </cell>
          <cell r="M17">
            <v>4.790134604491163</v>
          </cell>
          <cell r="V17">
            <v>90</v>
          </cell>
          <cell r="X17">
            <v>15.207245666613494</v>
          </cell>
          <cell r="Y17">
            <v>43.248005388676852</v>
          </cell>
          <cell r="Z17">
            <v>58.455251055290347</v>
          </cell>
          <cell r="AA17">
            <v>3.8439078539794358</v>
          </cell>
          <cell r="AJ17">
            <v>90</v>
          </cell>
          <cell r="AL17">
            <v>18.295897252057937</v>
          </cell>
          <cell r="AM17">
            <v>36.455950675203397</v>
          </cell>
          <cell r="AN17">
            <v>54.751847927261338</v>
          </cell>
          <cell r="AO17">
            <v>2.9925751753499163</v>
          </cell>
        </row>
        <row r="18">
          <cell r="H18">
            <v>95</v>
          </cell>
          <cell r="J18">
            <v>13.835207978502931</v>
          </cell>
          <cell r="K18">
            <v>51.806192566658503</v>
          </cell>
          <cell r="L18">
            <v>65.641400545161432</v>
          </cell>
          <cell r="M18">
            <v>4.7445185245610091</v>
          </cell>
          <cell r="V18">
            <v>95</v>
          </cell>
          <cell r="X18">
            <v>16.171141184802416</v>
          </cell>
          <cell r="Y18">
            <v>45.639545072294247</v>
          </cell>
          <cell r="Z18">
            <v>61.810686257096663</v>
          </cell>
          <cell r="AA18">
            <v>3.8222835080548392</v>
          </cell>
          <cell r="AJ18">
            <v>95</v>
          </cell>
          <cell r="AL18">
            <v>19.390289706431474</v>
          </cell>
          <cell r="AM18">
            <v>38.464405357379832</v>
          </cell>
          <cell r="AN18">
            <v>57.854695063811306</v>
          </cell>
          <cell r="AO18">
            <v>2.9836942067256351</v>
          </cell>
        </row>
        <row r="19">
          <cell r="H19">
            <v>100</v>
          </cell>
          <cell r="J19">
            <v>14.729506385595466</v>
          </cell>
          <cell r="K19">
            <v>54.486112362151552</v>
          </cell>
          <cell r="L19">
            <v>69.215618747747016</v>
          </cell>
          <cell r="M19">
            <v>4.6991132585023729</v>
          </cell>
          <cell r="V19">
            <v>100</v>
          </cell>
          <cell r="X19">
            <v>17.151605905899132</v>
          </cell>
          <cell r="Y19">
            <v>48.027131505425587</v>
          </cell>
          <cell r="Z19">
            <v>65.178737411324718</v>
          </cell>
          <cell r="AA19">
            <v>3.8001536281163686</v>
          </cell>
          <cell r="AJ19">
            <v>100</v>
          </cell>
          <cell r="AL19">
            <v>20.499607998377417</v>
          </cell>
          <cell r="AM19">
            <v>40.466942348710134</v>
          </cell>
          <cell r="AN19">
            <v>60.966550347087548</v>
          </cell>
          <cell r="AO19">
            <v>2.9740349352979414</v>
          </cell>
        </row>
      </sheetData>
      <sheetData sheetId="4">
        <row r="4">
          <cell r="H4">
            <v>25</v>
          </cell>
          <cell r="J4">
            <v>3.2695999487243239</v>
          </cell>
          <cell r="K4">
            <v>16.053881367064381</v>
          </cell>
          <cell r="L4">
            <v>19.323481315788705</v>
          </cell>
          <cell r="M4">
            <v>5.9100445372003403</v>
          </cell>
          <cell r="V4">
            <v>25</v>
          </cell>
          <cell r="X4">
            <v>4.2099854443876632</v>
          </cell>
          <cell r="Y4">
            <v>14.149847874848625</v>
          </cell>
          <cell r="Z4">
            <v>18.359833319236287</v>
          </cell>
          <cell r="AA4">
            <v>4.3610206167605172</v>
          </cell>
          <cell r="AJ4">
            <v>25</v>
          </cell>
          <cell r="AL4">
            <v>5.4148651755549837</v>
          </cell>
          <cell r="AM4">
            <v>11.848673691069965</v>
          </cell>
          <cell r="AN4">
            <v>17.263538866624948</v>
          </cell>
          <cell r="AO4">
            <v>3.1881752004758943</v>
          </cell>
        </row>
        <row r="5">
          <cell r="H5">
            <v>30</v>
          </cell>
          <cell r="J5">
            <v>3.9171658613966809</v>
          </cell>
          <cell r="K5">
            <v>19.397789668753433</v>
          </cell>
          <cell r="L5">
            <v>23.314955530150115</v>
          </cell>
          <cell r="M5">
            <v>5.9519959979016761</v>
          </cell>
          <cell r="V5">
            <v>30</v>
          </cell>
          <cell r="X5">
            <v>4.9664446812637664</v>
          </cell>
          <cell r="Y5">
            <v>17.083977850395474</v>
          </cell>
          <cell r="Z5">
            <v>22.05042253165924</v>
          </cell>
          <cell r="AA5">
            <v>4.4398808296095362</v>
          </cell>
          <cell r="AJ5">
            <v>30</v>
          </cell>
          <cell r="AL5">
            <v>6.327616621608775</v>
          </cell>
          <cell r="AM5">
            <v>14.362566253933174</v>
          </cell>
          <cell r="AN5">
            <v>20.69018287554195</v>
          </cell>
          <cell r="AO5">
            <v>3.2698224486112344</v>
          </cell>
        </row>
        <row r="6">
          <cell r="H6">
            <v>35</v>
          </cell>
          <cell r="J6">
            <v>4.5857642829827876</v>
          </cell>
          <cell r="K6">
            <v>22.730742461491189</v>
          </cell>
          <cell r="L6">
            <v>27.316506744473976</v>
          </cell>
          <cell r="M6">
            <v>5.9568056835895824</v>
          </cell>
          <cell r="V6">
            <v>35</v>
          </cell>
          <cell r="X6">
            <v>5.7410053270659516</v>
          </cell>
          <cell r="Y6">
            <v>20.011143980924157</v>
          </cell>
          <cell r="Z6">
            <v>25.752149307990109</v>
          </cell>
          <cell r="AA6">
            <v>4.4856515263244372</v>
          </cell>
          <cell r="AJ6">
            <v>35</v>
          </cell>
          <cell r="AL6">
            <v>7.2549850954288413</v>
          </cell>
          <cell r="AM6">
            <v>16.86665343188222</v>
          </cell>
          <cell r="AN6">
            <v>24.12163852731106</v>
          </cell>
          <cell r="AO6">
            <v>3.3248364000788113</v>
          </cell>
        </row>
        <row r="7">
          <cell r="H7">
            <v>40</v>
          </cell>
          <cell r="J7">
            <v>5.2754167827026013</v>
          </cell>
          <cell r="K7">
            <v>26.052770807624832</v>
          </cell>
          <cell r="L7">
            <v>31.328187590327431</v>
          </cell>
          <cell r="M7">
            <v>5.9385236997858524</v>
          </cell>
          <cell r="V7">
            <v>40</v>
          </cell>
          <cell r="X7">
            <v>6.5336875536147581</v>
          </cell>
          <cell r="Y7">
            <v>22.931339973919819</v>
          </cell>
          <cell r="Z7">
            <v>29.465027527534577</v>
          </cell>
          <cell r="AA7">
            <v>4.5097086883551807</v>
          </cell>
          <cell r="AJ7">
            <v>40</v>
          </cell>
          <cell r="AL7">
            <v>8.1969885569823226</v>
          </cell>
          <cell r="AM7">
            <v>19.360881172921445</v>
          </cell>
          <cell r="AN7">
            <v>27.557869729903768</v>
          </cell>
          <cell r="AO7">
            <v>3.3619504941762477</v>
          </cell>
        </row>
        <row r="8">
          <cell r="H8">
            <v>45</v>
          </cell>
          <cell r="J8">
            <v>5.9861161467335977</v>
          </cell>
          <cell r="K8">
            <v>29.363975618290265</v>
          </cell>
          <cell r="L8">
            <v>35.350091765023862</v>
          </cell>
          <cell r="M8">
            <v>5.9053467888880009</v>
          </cell>
          <cell r="V8">
            <v>45</v>
          </cell>
          <cell r="X8">
            <v>7.3444829835661061</v>
          </cell>
          <cell r="Y8">
            <v>25.844706725964731</v>
          </cell>
          <cell r="Z8">
            <v>33.189189709530837</v>
          </cell>
          <cell r="AA8">
            <v>4.5189279876874142</v>
          </cell>
          <cell r="AJ8">
            <v>45</v>
          </cell>
          <cell r="AL8">
            <v>9.153616620592679</v>
          </cell>
          <cell r="AM8">
            <v>21.845438388714943</v>
          </cell>
          <cell r="AN8">
            <v>30.999055009307622</v>
          </cell>
          <cell r="AO8">
            <v>3.3865363051768811</v>
          </cell>
        </row>
        <row r="9">
          <cell r="H9">
            <v>50</v>
          </cell>
          <cell r="J9">
            <v>6.7178444387666714</v>
          </cell>
          <cell r="K9">
            <v>32.664322724372639</v>
          </cell>
          <cell r="L9">
            <v>39.382167163139307</v>
          </cell>
          <cell r="M9">
            <v>5.8623219876716108</v>
          </cell>
          <cell r="V9">
            <v>50</v>
          </cell>
          <cell r="X9">
            <v>8.1733717408591655</v>
          </cell>
          <cell r="Y9">
            <v>28.751193769966243</v>
          </cell>
          <cell r="Z9">
            <v>36.92456551082541</v>
          </cell>
          <cell r="AA9">
            <v>4.5176662314571274</v>
          </cell>
          <cell r="AJ9">
            <v>50</v>
          </cell>
          <cell r="AL9">
            <v>10.124847639631657</v>
          </cell>
          <cell r="AM9">
            <v>24.320254980538959</v>
          </cell>
          <cell r="AN9">
            <v>34.445102620170616</v>
          </cell>
          <cell r="AO9">
            <v>3.4020366376025519</v>
          </cell>
        </row>
        <row r="10">
          <cell r="H10">
            <v>55</v>
          </cell>
          <cell r="J10">
            <v>7.4706338646916333</v>
          </cell>
          <cell r="K10">
            <v>35.95376532191829</v>
          </cell>
          <cell r="L10">
            <v>43.424399186609925</v>
          </cell>
          <cell r="M10">
            <v>5.8126793486488664</v>
          </cell>
          <cell r="V10">
            <v>55</v>
          </cell>
          <cell r="X10">
            <v>9.0203930931764038</v>
          </cell>
          <cell r="Y10">
            <v>31.65075416828207</v>
          </cell>
          <cell r="Z10">
            <v>40.671147261458472</v>
          </cell>
          <cell r="AA10">
            <v>4.5087998761633461</v>
          </cell>
          <cell r="AJ10">
            <v>55</v>
          </cell>
          <cell r="AL10">
            <v>11.110728441872139</v>
          </cell>
          <cell r="AM10">
            <v>26.785286419245203</v>
          </cell>
          <cell r="AN10">
            <v>37.896014861117344</v>
          </cell>
          <cell r="AO10">
            <v>3.4107588048234154</v>
          </cell>
        </row>
        <row r="11">
          <cell r="H11">
            <v>60</v>
          </cell>
          <cell r="J11">
            <v>8.2444613922402947</v>
          </cell>
          <cell r="K11">
            <v>39.232333783443934</v>
          </cell>
          <cell r="L11">
            <v>47.476795175684231</v>
          </cell>
          <cell r="M11">
            <v>5.7586290864761036</v>
          </cell>
          <cell r="V11">
            <v>60</v>
          </cell>
          <cell r="X11">
            <v>9.8855169980729922</v>
          </cell>
          <cell r="Y11">
            <v>34.543409383108191</v>
          </cell>
          <cell r="Z11">
            <v>44.428926381181185</v>
          </cell>
          <cell r="AA11">
            <v>4.4943452517295581</v>
          </cell>
          <cell r="AJ11">
            <v>60</v>
          </cell>
          <cell r="AL11">
            <v>12.111222634770591</v>
          </cell>
          <cell r="AM11">
            <v>29.240540670282734</v>
          </cell>
          <cell r="AN11">
            <v>41.351763305053325</v>
          </cell>
          <cell r="AO11">
            <v>3.414334337008627</v>
          </cell>
        </row>
        <row r="12">
          <cell r="H12">
            <v>65</v>
          </cell>
          <cell r="J12">
            <v>9.0393297018752303</v>
          </cell>
          <cell r="K12">
            <v>42.500046367455788</v>
          </cell>
          <cell r="L12">
            <v>51.53937606933102</v>
          </cell>
          <cell r="M12">
            <v>5.7016811831345251</v>
          </cell>
          <cell r="V12">
            <v>65</v>
          </cell>
          <cell r="X12">
            <v>10.768752251103223</v>
          </cell>
          <cell r="Y12">
            <v>37.42918654456065</v>
          </cell>
          <cell r="Z12">
            <v>48.197938795663873</v>
          </cell>
          <cell r="AA12">
            <v>4.4757217616113465</v>
          </cell>
          <cell r="AJ12">
            <v>65</v>
          </cell>
          <cell r="AL12">
            <v>13.126345210788619</v>
          </cell>
          <cell r="AM12">
            <v>31.686058595770696</v>
          </cell>
          <cell r="AN12">
            <v>44.812403806559317</v>
          </cell>
          <cell r="AO12">
            <v>3.4139284840480761</v>
          </cell>
        </row>
        <row r="13">
          <cell r="H13">
            <v>70</v>
          </cell>
          <cell r="J13">
            <v>9.8552637583297695</v>
          </cell>
          <cell r="K13">
            <v>45.756816037478387</v>
          </cell>
          <cell r="L13">
            <v>55.612079795808157</v>
          </cell>
          <cell r="M13">
            <v>5.6428809171955709</v>
          </cell>
          <cell r="V13">
            <v>70</v>
          </cell>
          <cell r="X13">
            <v>11.670118384708054</v>
          </cell>
          <cell r="Y13">
            <v>40.308015451499621</v>
          </cell>
          <cell r="Z13">
            <v>51.978133836207675</v>
          </cell>
          <cell r="AA13">
            <v>4.4539508617425208</v>
          </cell>
          <cell r="AJ13">
            <v>70</v>
          </cell>
          <cell r="AL13">
            <v>14.156107354607219</v>
          </cell>
          <cell r="AM13">
            <v>34.121784552004385</v>
          </cell>
          <cell r="AN13">
            <v>48.2778919066116</v>
          </cell>
          <cell r="AO13">
            <v>3.4103931749923593</v>
          </cell>
        </row>
        <row r="14">
          <cell r="H14">
            <v>75</v>
          </cell>
          <cell r="J14">
            <v>10.692215397898007</v>
          </cell>
          <cell r="K14">
            <v>49.002650739799265</v>
          </cell>
          <cell r="L14">
            <v>59.694866137697268</v>
          </cell>
          <cell r="M14">
            <v>5.5830212838241868</v>
          </cell>
          <cell r="V14">
            <v>75</v>
          </cell>
          <cell r="X14">
            <v>12.589571236603252</v>
          </cell>
          <cell r="Y14">
            <v>43.179874655078706</v>
          </cell>
          <cell r="Z14">
            <v>55.769445891681961</v>
          </cell>
          <cell r="AA14">
            <v>4.4298129653165947</v>
          </cell>
          <cell r="AJ14">
            <v>75</v>
          </cell>
          <cell r="AL14">
            <v>15.200473843129906</v>
          </cell>
          <cell r="AM14">
            <v>36.547665993016835</v>
          </cell>
          <cell r="AN14">
            <v>51.748139836146741</v>
          </cell>
          <cell r="AO14">
            <v>3.4043767562900764</v>
          </cell>
        </row>
        <row r="15">
          <cell r="H15">
            <v>80</v>
          </cell>
          <cell r="J15">
            <v>11.55024039315164</v>
          </cell>
          <cell r="K15">
            <v>52.237736450011788</v>
          </cell>
          <cell r="L15">
            <v>63.787976843163428</v>
          </cell>
          <cell r="M15">
            <v>5.5226536134247519</v>
          </cell>
          <cell r="V15">
            <v>80</v>
          </cell>
          <cell r="X15">
            <v>13.527171343175883</v>
          </cell>
          <cell r="Y15">
            <v>46.044962722227808</v>
          </cell>
          <cell r="Z15">
            <v>59.572134065403688</v>
          </cell>
          <cell r="AA15">
            <v>4.4038870029879771</v>
          </cell>
          <cell r="AJ15">
            <v>80</v>
          </cell>
          <cell r="AL15">
            <v>16.25950714272204</v>
          </cell>
          <cell r="AM15">
            <v>38.963918768090778</v>
          </cell>
          <cell r="AN15">
            <v>55.223425910812821</v>
          </cell>
          <cell r="AO15">
            <v>3.3963776039504077</v>
          </cell>
        </row>
        <row r="16">
          <cell r="H16">
            <v>85</v>
          </cell>
          <cell r="J16">
            <v>12.429270761924814</v>
          </cell>
          <cell r="K16">
            <v>55.461894433985506</v>
          </cell>
          <cell r="L16">
            <v>67.891165195910318</v>
          </cell>
          <cell r="M16">
            <v>5.4622001963208175</v>
          </cell>
          <cell r="V16">
            <v>85</v>
          </cell>
          <cell r="X16">
            <v>14.482828730438481</v>
          </cell>
          <cell r="Y16">
            <v>48.903103898151755</v>
          </cell>
          <cell r="Z16">
            <v>63.385932628590233</v>
          </cell>
          <cell r="AA16">
            <v>4.3766265422563739</v>
          </cell>
          <cell r="AJ16">
            <v>85</v>
          </cell>
          <cell r="AL16">
            <v>17.333094096019092</v>
          </cell>
          <cell r="AM16">
            <v>41.370366101522777</v>
          </cell>
          <cell r="AN16">
            <v>58.703460197541872</v>
          </cell>
          <cell r="AO16">
            <v>3.3867848332413053</v>
          </cell>
        </row>
        <row r="17">
          <cell r="H17">
            <v>90</v>
          </cell>
          <cell r="J17">
            <v>13.329333723691382</v>
          </cell>
          <cell r="K17">
            <v>58.675100810998067</v>
          </cell>
          <cell r="L17">
            <v>72.004434534689452</v>
          </cell>
          <cell r="M17">
            <v>5.4019530178548774</v>
          </cell>
          <cell r="V17">
            <v>90</v>
          </cell>
          <cell r="X17">
            <v>15.456585316602807</v>
          </cell>
          <cell r="Y17">
            <v>51.754267000882855</v>
          </cell>
          <cell r="Z17">
            <v>67.21085231748566</v>
          </cell>
          <cell r="AA17">
            <v>4.3483635577187041</v>
          </cell>
          <cell r="AJ17">
            <v>90</v>
          </cell>
          <cell r="AL17">
            <v>18.421291474300524</v>
          </cell>
          <cell r="AM17">
            <v>43.766970999204965</v>
          </cell>
          <cell r="AN17">
            <v>62.188262473505489</v>
          </cell>
          <cell r="AO17">
            <v>3.3758904776173866</v>
          </cell>
        </row>
        <row r="18">
          <cell r="H18">
            <v>95</v>
          </cell>
          <cell r="J18">
            <v>14.250485680871311</v>
          </cell>
          <cell r="K18">
            <v>61.877393838184673</v>
          </cell>
          <cell r="L18">
            <v>76.12787951905598</v>
          </cell>
          <cell r="M18">
            <v>5.342125259719662</v>
          </cell>
          <cell r="V18">
            <v>95</v>
          </cell>
          <cell r="X18">
            <v>16.448508812856407</v>
          </cell>
          <cell r="Y18">
            <v>54.598496835634279</v>
          </cell>
          <cell r="Z18">
            <v>71.047005648490682</v>
          </cell>
          <cell r="AA18">
            <v>4.3193584571605212</v>
          </cell>
          <cell r="AJ18">
            <v>95</v>
          </cell>
          <cell r="AL18">
            <v>19.52418117198868</v>
          </cell>
          <cell r="AM18">
            <v>46.153781922930968</v>
          </cell>
          <cell r="AN18">
            <v>65.677963094919647</v>
          </cell>
          <cell r="AO18">
            <v>3.3639291971510561</v>
          </cell>
        </row>
        <row r="19">
          <cell r="H19">
            <v>100</v>
          </cell>
          <cell r="J19">
            <v>15.192678658689342</v>
          </cell>
          <cell r="K19">
            <v>65.068890549930416</v>
          </cell>
          <cell r="L19">
            <v>80.261569208619761</v>
          </cell>
          <cell r="M19">
            <v>5.2829110002082968</v>
          </cell>
          <cell r="V19">
            <v>100</v>
          </cell>
          <cell r="X19">
            <v>17.458543955551406</v>
          </cell>
          <cell r="Y19">
            <v>57.435906002166774</v>
          </cell>
          <cell r="Z19">
            <v>74.89444995771818</v>
          </cell>
          <cell r="AA19">
            <v>4.2898451410607761</v>
          </cell>
          <cell r="AJ19">
            <v>100</v>
          </cell>
          <cell r="AL19">
            <v>20.641699468885971</v>
          </cell>
          <cell r="AM19">
            <v>48.530911772205428</v>
          </cell>
          <cell r="AN19">
            <v>69.172611241091403</v>
          </cell>
          <cell r="AO19">
            <v>3.3511102777829871</v>
          </cell>
        </row>
      </sheetData>
      <sheetData sheetId="5">
        <row r="4">
          <cell r="H4">
            <v>25</v>
          </cell>
          <cell r="J4">
            <v>3.1966068101611875</v>
          </cell>
          <cell r="K4">
            <v>19.0236753674581</v>
          </cell>
          <cell r="L4">
            <v>22.220282177619289</v>
          </cell>
          <cell r="M4">
            <v>6.9512090467262819</v>
          </cell>
          <cell r="V4">
            <v>25</v>
          </cell>
          <cell r="X4">
            <v>4.2180975043135094</v>
          </cell>
          <cell r="Y4">
            <v>16.799633011558491</v>
          </cell>
          <cell r="Z4">
            <v>21.017730515872</v>
          </cell>
          <cell r="AA4">
            <v>4.9827512271536767</v>
          </cell>
          <cell r="AJ4">
            <v>25</v>
          </cell>
          <cell r="AL4">
            <v>5.4483138267240321</v>
          </cell>
          <cell r="AM4">
            <v>14.144424293417899</v>
          </cell>
          <cell r="AN4">
            <v>19.592738120141931</v>
          </cell>
          <cell r="AO4">
            <v>3.5961104193446713</v>
          </cell>
        </row>
        <row r="5">
          <cell r="H5">
            <v>30</v>
          </cell>
          <cell r="J5">
            <v>3.8756719401188175</v>
          </cell>
          <cell r="K5">
            <v>22.998016338694431</v>
          </cell>
          <cell r="L5">
            <v>26.873688278813248</v>
          </cell>
          <cell r="M5">
            <v>6.933942989506324</v>
          </cell>
          <cell r="V5">
            <v>30</v>
          </cell>
          <cell r="X5">
            <v>4.9883899485082628</v>
          </cell>
          <cell r="Y5">
            <v>20.302177881221542</v>
          </cell>
          <cell r="Z5">
            <v>25.290567829729806</v>
          </cell>
          <cell r="AA5">
            <v>5.0698858932014215</v>
          </cell>
          <cell r="AJ5">
            <v>30</v>
          </cell>
          <cell r="AL5">
            <v>6.3665662090101485</v>
          </cell>
          <cell r="AM5">
            <v>17.159952590826929</v>
          </cell>
          <cell r="AN5">
            <v>23.526518799837078</v>
          </cell>
          <cell r="AO5">
            <v>3.6953230403135788</v>
          </cell>
        </row>
        <row r="6">
          <cell r="H6">
            <v>35</v>
          </cell>
          <cell r="J6">
            <v>4.5771780093364569</v>
          </cell>
          <cell r="K6">
            <v>26.95779266041901</v>
          </cell>
          <cell r="L6">
            <v>31.534970669755467</v>
          </cell>
          <cell r="M6">
            <v>6.8896098437576434</v>
          </cell>
          <cell r="V6">
            <v>35</v>
          </cell>
          <cell r="X6">
            <v>5.7783175249844101</v>
          </cell>
          <cell r="Y6">
            <v>23.793538092180718</v>
          </cell>
          <cell r="Z6">
            <v>29.571855617165127</v>
          </cell>
          <cell r="AA6">
            <v>5.1177276931047349</v>
          </cell>
          <cell r="AJ6">
            <v>35</v>
          </cell>
          <cell r="AL6">
            <v>7.3002103864413792</v>
          </cell>
          <cell r="AM6">
            <v>20.160220625514103</v>
          </cell>
          <cell r="AN6">
            <v>27.460431011955482</v>
          </cell>
          <cell r="AO6">
            <v>3.7615944689700331</v>
          </cell>
        </row>
        <row r="7">
          <cell r="H7">
            <v>40</v>
          </cell>
          <cell r="J7">
            <v>5.3011406385583504</v>
          </cell>
          <cell r="K7">
            <v>30.903055825082298</v>
          </cell>
          <cell r="L7">
            <v>36.204196463640649</v>
          </cell>
          <cell r="M7">
            <v>6.8295106529160883</v>
          </cell>
          <cell r="V7">
            <v>40</v>
          </cell>
          <cell r="X7">
            <v>6.5878926306737213</v>
          </cell>
          <cell r="Y7">
            <v>27.273729072888578</v>
          </cell>
          <cell r="Z7">
            <v>33.8616217035623</v>
          </cell>
          <cell r="AA7">
            <v>5.1399777746680408</v>
          </cell>
          <cell r="AJ7">
            <v>40</v>
          </cell>
          <cell r="AL7">
            <v>8.2492546121742301</v>
          </cell>
          <cell r="AM7">
            <v>23.14519736631604</v>
          </cell>
          <cell r="AN7">
            <v>31.39445197849027</v>
          </cell>
          <cell r="AO7">
            <v>3.8057319666383451</v>
          </cell>
        </row>
        <row r="8">
          <cell r="H8">
            <v>45</v>
          </cell>
          <cell r="J8">
            <v>6.0475576686484809</v>
          </cell>
          <cell r="K8">
            <v>34.833871346641345</v>
          </cell>
          <cell r="L8">
            <v>40.881429015289825</v>
          </cell>
          <cell r="M8">
            <v>6.7599899422581418</v>
          </cell>
          <cell r="V8">
            <v>45</v>
          </cell>
          <cell r="X8">
            <v>7.4171137221303765</v>
          </cell>
          <cell r="Y8">
            <v>30.742853329179074</v>
          </cell>
          <cell r="Z8">
            <v>38.159967051309451</v>
          </cell>
          <cell r="AA8">
            <v>5.1448539797161121</v>
          </cell>
          <cell r="AJ8">
            <v>45</v>
          </cell>
          <cell r="AL8">
            <v>9.2136972172999414</v>
          </cell>
          <cell r="AM8">
            <v>26.115030234813343</v>
          </cell>
          <cell r="AN8">
            <v>35.328727452113284</v>
          </cell>
          <cell r="AO8">
            <v>3.8343703530629272</v>
          </cell>
        </row>
        <row r="9">
          <cell r="H9">
            <v>50</v>
          </cell>
          <cell r="J9">
            <v>6.816407564854952</v>
          </cell>
          <cell r="K9">
            <v>38.750248820235257</v>
          </cell>
          <cell r="L9">
            <v>45.566656385090212</v>
          </cell>
          <cell r="M9">
            <v>6.6848491601396542</v>
          </cell>
          <cell r="V9">
            <v>50</v>
          </cell>
          <cell r="X9">
            <v>8.265955924452653</v>
          </cell>
          <cell r="Y9">
            <v>34.200906680219553</v>
          </cell>
          <cell r="Z9">
            <v>42.466862604672208</v>
          </cell>
          <cell r="AA9">
            <v>5.137562187943101</v>
          </cell>
          <cell r="AJ9">
            <v>50</v>
          </cell>
          <cell r="AL9">
            <v>10.193510054144539</v>
          </cell>
          <cell r="AM9">
            <v>29.06969794563858</v>
          </cell>
          <cell r="AN9">
            <v>39.26320799978312</v>
          </cell>
          <cell r="AO9">
            <v>3.8517848897219897</v>
          </cell>
        </row>
        <row r="10">
          <cell r="H10">
            <v>55</v>
          </cell>
          <cell r="J10">
            <v>7.6077266219395039</v>
          </cell>
          <cell r="K10">
            <v>42.652089049986806</v>
          </cell>
          <cell r="L10">
            <v>50.259815671926312</v>
          </cell>
          <cell r="M10">
            <v>6.6064171558143006</v>
          </cell>
          <cell r="V10">
            <v>55</v>
          </cell>
          <cell r="X10">
            <v>9.134463964907118</v>
          </cell>
          <cell r="Y10">
            <v>37.647789175820463</v>
          </cell>
          <cell r="Z10">
            <v>46.782253140727583</v>
          </cell>
          <cell r="AA10">
            <v>5.1215105035671655</v>
          </cell>
          <cell r="AJ10">
            <v>55</v>
          </cell>
          <cell r="AL10">
            <v>11.188746980688597</v>
          </cell>
          <cell r="AM10">
            <v>32.009102430785113</v>
          </cell>
          <cell r="AN10">
            <v>43.197849411473712</v>
          </cell>
          <cell r="AO10">
            <v>3.8608299469128897</v>
          </cell>
        </row>
        <row r="11">
          <cell r="H11">
            <v>60</v>
          </cell>
          <cell r="J11">
            <v>8.4214884060882955</v>
          </cell>
          <cell r="K11">
            <v>46.539470230838837</v>
          </cell>
          <cell r="L11">
            <v>54.960958636927131</v>
          </cell>
          <cell r="M11">
            <v>6.5262761149434381</v>
          </cell>
          <cell r="V11">
            <v>60</v>
          </cell>
          <cell r="X11">
            <v>10.02260356517386</v>
          </cell>
          <cell r="Y11">
            <v>41.083569472513226</v>
          </cell>
          <cell r="Z11">
            <v>51.106173037687086</v>
          </cell>
          <cell r="AA11">
            <v>5.0990915389758369</v>
          </cell>
          <cell r="AJ11">
            <v>60</v>
          </cell>
          <cell r="AL11">
            <v>12.19936636574017</v>
          </cell>
          <cell r="AM11">
            <v>34.93329811861021</v>
          </cell>
          <cell r="AN11">
            <v>47.132664484350379</v>
          </cell>
          <cell r="AO11">
            <v>3.8635338157163956</v>
          </cell>
        </row>
        <row r="12">
          <cell r="H12">
            <v>65</v>
          </cell>
          <cell r="J12">
            <v>9.2576972380250506</v>
          </cell>
          <cell r="K12">
            <v>50.412410689003913</v>
          </cell>
          <cell r="L12">
            <v>59.670107927028965</v>
          </cell>
          <cell r="M12">
            <v>6.4454589940509246</v>
          </cell>
          <cell r="V12">
            <v>65</v>
          </cell>
          <cell r="X12">
            <v>10.930385243786299</v>
          </cell>
          <cell r="Y12">
            <v>44.508275253487483</v>
          </cell>
          <cell r="Z12">
            <v>55.43866049727378</v>
          </cell>
          <cell r="AA12">
            <v>5.0719768115025525</v>
          </cell>
          <cell r="AJ12">
            <v>65</v>
          </cell>
          <cell r="AL12">
            <v>13.225385037074487</v>
          </cell>
          <cell r="AM12">
            <v>37.842327221117415</v>
          </cell>
          <cell r="AN12">
            <v>51.067712258191904</v>
          </cell>
          <cell r="AO12">
            <v>3.8613403023832347</v>
          </cell>
        </row>
        <row r="13">
          <cell r="H13">
            <v>70</v>
          </cell>
          <cell r="J13">
            <v>10.116376376782187</v>
          </cell>
          <cell r="K13">
            <v>54.270778882870616</v>
          </cell>
          <cell r="L13">
            <v>64.387155259652801</v>
          </cell>
          <cell r="M13">
            <v>6.3646460809253762</v>
          </cell>
          <cell r="V13">
            <v>70</v>
          </cell>
          <cell r="X13">
            <v>11.85782679145878</v>
          </cell>
          <cell r="Y13">
            <v>47.921792072058793</v>
          </cell>
          <cell r="Z13">
            <v>59.779618863517577</v>
          </cell>
          <cell r="AA13">
            <v>5.0413638109958709</v>
          </cell>
          <cell r="AJ13">
            <v>70</v>
          </cell>
          <cell r="AL13">
            <v>14.266812380796116</v>
          </cell>
          <cell r="AM13">
            <v>40.736089506192975</v>
          </cell>
          <cell r="AN13">
            <v>55.002901886989093</v>
          </cell>
          <cell r="AO13">
            <v>3.8553042136466242</v>
          </cell>
        </row>
        <row r="14">
          <cell r="H14">
            <v>75</v>
          </cell>
          <cell r="J14">
            <v>10.997479126921139</v>
          </cell>
          <cell r="K14">
            <v>58.114574238627114</v>
          </cell>
          <cell r="L14">
            <v>69.112053365548249</v>
          </cell>
          <cell r="M14">
            <v>6.2843541295173981</v>
          </cell>
          <cell r="V14">
            <v>75</v>
          </cell>
          <cell r="X14">
            <v>12.80488557123245</v>
          </cell>
          <cell r="Y14">
            <v>51.324088610853707</v>
          </cell>
          <cell r="Z14">
            <v>64.128974182086154</v>
          </cell>
          <cell r="AA14">
            <v>5.0081645654185909</v>
          </cell>
          <cell r="AJ14">
            <v>75</v>
          </cell>
          <cell r="AL14">
            <v>15.323614756886151</v>
          </cell>
          <cell r="AM14">
            <v>43.614521605761148</v>
          </cell>
          <cell r="AN14">
            <v>58.938136362647299</v>
          </cell>
          <cell r="AO14">
            <v>3.8462293197603121</v>
          </cell>
        </row>
        <row r="15">
          <cell r="H15">
            <v>80</v>
          </cell>
          <cell r="J15">
            <v>11.901064735434941</v>
          </cell>
          <cell r="K15">
            <v>61.94408193398975</v>
          </cell>
          <cell r="L15">
            <v>73.845146669424693</v>
          </cell>
          <cell r="M15">
            <v>6.2049193337763926</v>
          </cell>
          <cell r="V15">
            <v>80</v>
          </cell>
          <cell r="X15">
            <v>13.771625956532866</v>
          </cell>
          <cell r="Y15">
            <v>54.71546474495468</v>
          </cell>
          <cell r="Z15">
            <v>68.487090701487546</v>
          </cell>
          <cell r="AA15">
            <v>4.9730577142925689</v>
          </cell>
          <cell r="AJ15">
            <v>80</v>
          </cell>
          <cell r="AL15">
            <v>16.395858920677828</v>
          </cell>
          <cell r="AM15">
            <v>46.477942987437586</v>
          </cell>
          <cell r="AN15">
            <v>62.873801908115411</v>
          </cell>
          <cell r="AO15">
            <v>3.8347366985953619</v>
          </cell>
        </row>
        <row r="16">
          <cell r="H16">
            <v>85</v>
          </cell>
          <cell r="J16">
            <v>12.827056661254055</v>
          </cell>
          <cell r="K16">
            <v>65.759037306185519</v>
          </cell>
          <cell r="L16">
            <v>78.586093967439567</v>
          </cell>
          <cell r="M16">
            <v>6.1265881988983502</v>
          </cell>
          <cell r="V16">
            <v>85</v>
          </cell>
          <cell r="X16">
            <v>14.757948687707493</v>
          </cell>
          <cell r="Y16">
            <v>58.09565726413031</v>
          </cell>
          <cell r="Z16">
            <v>72.853605951837807</v>
          </cell>
          <cell r="AA16">
            <v>4.9365672352906733</v>
          </cell>
          <cell r="AJ16">
            <v>85</v>
          </cell>
          <cell r="AL16">
            <v>17.483421672532341</v>
          </cell>
          <cell r="AM16">
            <v>49.326087283833601</v>
          </cell>
          <cell r="AN16">
            <v>66.809508956365946</v>
          </cell>
          <cell r="AO16">
            <v>3.8213062756089835</v>
          </cell>
        </row>
        <row r="17">
          <cell r="H17">
            <v>90</v>
          </cell>
          <cell r="J17">
            <v>13.775487333418141</v>
          </cell>
          <cell r="K17">
            <v>69.559407352367728</v>
          </cell>
          <cell r="L17">
            <v>83.334894685785869</v>
          </cell>
          <cell r="M17">
            <v>6.0495061023084551</v>
          </cell>
          <cell r="V17">
            <v>90</v>
          </cell>
          <cell r="X17">
            <v>15.76390119365052</v>
          </cell>
          <cell r="Y17">
            <v>61.464627865359837</v>
          </cell>
          <cell r="Z17">
            <v>77.228529059010356</v>
          </cell>
          <cell r="AA17">
            <v>4.8990746713203794</v>
          </cell>
          <cell r="AJ17">
            <v>90</v>
          </cell>
          <cell r="AL17">
            <v>18.586365416672201</v>
          </cell>
          <cell r="AM17">
            <v>52.158913403081336</v>
          </cell>
          <cell r="AN17">
            <v>70.745278819753537</v>
          </cell>
          <cell r="AO17">
            <v>3.8062997920128128</v>
          </cell>
        </row>
        <row r="18">
          <cell r="H18">
            <v>95</v>
          </cell>
          <cell r="J18">
            <v>14.746412364868238</v>
          </cell>
          <cell r="K18">
            <v>73.345274167979625</v>
          </cell>
          <cell r="L18">
            <v>88.091686532847859</v>
          </cell>
          <cell r="M18">
            <v>5.9737707283106332</v>
          </cell>
          <cell r="V18">
            <v>95</v>
          </cell>
          <cell r="X18">
            <v>16.789550770719369</v>
          </cell>
          <cell r="Y18">
            <v>64.822462896534574</v>
          </cell>
          <cell r="Z18">
            <v>81.612013667253947</v>
          </cell>
          <cell r="AA18">
            <v>4.860881317300259</v>
          </cell>
          <cell r="AJ18">
            <v>95</v>
          </cell>
          <cell r="AL18">
            <v>19.704772315535287</v>
          </cell>
          <cell r="AM18">
            <v>54.976508025333864</v>
          </cell>
          <cell r="AN18">
            <v>74.681280340869151</v>
          </cell>
          <cell r="AO18">
            <v>3.7900098080296143</v>
          </cell>
        </row>
        <row r="19">
          <cell r="H19">
            <v>100</v>
          </cell>
          <cell r="J19">
            <v>15.739785882419993</v>
          </cell>
          <cell r="K19">
            <v>77.116765562931121</v>
          </cell>
          <cell r="L19">
            <v>92.856551445351116</v>
          </cell>
          <cell r="M19">
            <v>5.8994799636419462</v>
          </cell>
          <cell r="V19">
            <v>100</v>
          </cell>
          <cell r="X19">
            <v>17.834844185268445</v>
          </cell>
          <cell r="Y19">
            <v>68.169284960914126</v>
          </cell>
          <cell r="Z19">
            <v>86.004129146182578</v>
          </cell>
          <cell r="AA19">
            <v>4.822252902956218</v>
          </cell>
          <cell r="AJ19">
            <v>100</v>
          </cell>
          <cell r="AL19">
            <v>20.83858034888728</v>
          </cell>
          <cell r="AM19">
            <v>57.778993294491215</v>
          </cell>
          <cell r="AN19">
            <v>78.617573643378492</v>
          </cell>
          <cell r="AO19">
            <v>3.7726933566074927</v>
          </cell>
        </row>
      </sheetData>
      <sheetData sheetId="6">
        <row r="4">
          <cell r="A4">
            <v>25</v>
          </cell>
          <cell r="C4">
            <v>2.507711432994935</v>
          </cell>
          <cell r="D4">
            <v>17.670430429465618</v>
          </cell>
          <cell r="E4">
            <v>20.178141862460553</v>
          </cell>
          <cell r="F4">
            <v>7.0464369213175369</v>
          </cell>
          <cell r="H4">
            <v>25</v>
          </cell>
          <cell r="J4">
            <v>2.2978444886970397</v>
          </cell>
          <cell r="K4">
            <v>20.926207622865128</v>
          </cell>
          <cell r="L4">
            <v>23.224052111562166</v>
          </cell>
          <cell r="M4">
            <v>9.1068859210446558</v>
          </cell>
          <cell r="O4">
            <v>25</v>
          </cell>
          <cell r="Q4">
            <v>1.7870711174921674</v>
          </cell>
          <cell r="R4">
            <v>25.370269595872902</v>
          </cell>
          <cell r="S4">
            <v>27.15734071336507</v>
          </cell>
          <cell r="T4">
            <v>14.196564058108391</v>
          </cell>
        </row>
        <row r="5">
          <cell r="A5">
            <v>30</v>
          </cell>
          <cell r="C5">
            <v>3.0793659603479555</v>
          </cell>
          <cell r="D5">
            <v>21.43284801759815</v>
          </cell>
          <cell r="E5">
            <v>24.512213977946107</v>
          </cell>
          <cell r="F5">
            <v>6.960149684572186</v>
          </cell>
          <cell r="H5">
            <v>30</v>
          </cell>
          <cell r="J5">
            <v>2.9279979821822497</v>
          </cell>
          <cell r="K5">
            <v>25.376314271836698</v>
          </cell>
          <cell r="L5">
            <v>28.304312254018946</v>
          </cell>
          <cell r="M5">
            <v>8.666779972615835</v>
          </cell>
          <cell r="O5">
            <v>30</v>
          </cell>
          <cell r="Q5">
            <v>2.5434387874876583</v>
          </cell>
          <cell r="R5">
            <v>30.769442581747221</v>
          </cell>
          <cell r="S5">
            <v>33.31288136923488</v>
          </cell>
          <cell r="T5">
            <v>12.097575429421074</v>
          </cell>
        </row>
        <row r="6">
          <cell r="A6">
            <v>35</v>
          </cell>
          <cell r="C6">
            <v>3.6750032173904312</v>
          </cell>
          <cell r="D6">
            <v>25.172468416062806</v>
          </cell>
          <cell r="E6">
            <v>28.847471633453235</v>
          </cell>
          <cell r="F6">
            <v>6.8496452729468427</v>
          </cell>
          <cell r="H6">
            <v>35</v>
          </cell>
          <cell r="J6">
            <v>3.5825330937086006</v>
          </cell>
          <cell r="K6">
            <v>29.800003872708462</v>
          </cell>
          <cell r="L6">
            <v>33.382536966417064</v>
          </cell>
          <cell r="M6">
            <v>8.3181377793944709</v>
          </cell>
          <cell r="O6">
            <v>35</v>
          </cell>
          <cell r="Q6">
            <v>3.3205378945347936</v>
          </cell>
          <cell r="R6">
            <v>36.136812836327643</v>
          </cell>
          <cell r="S6">
            <v>39.457350730862437</v>
          </cell>
          <cell r="T6">
            <v>10.882818984178586</v>
          </cell>
        </row>
        <row r="7">
          <cell r="A7">
            <v>40</v>
          </cell>
          <cell r="C7">
            <v>4.2946459671282433</v>
          </cell>
          <cell r="D7">
            <v>28.889351987368496</v>
          </cell>
          <cell r="E7">
            <v>33.183997954496739</v>
          </cell>
          <cell r="F7">
            <v>6.7268296871246678</v>
          </cell>
          <cell r="H7">
            <v>40</v>
          </cell>
          <cell r="J7">
            <v>4.2614683587104993</v>
          </cell>
          <cell r="K7">
            <v>34.197355936229222</v>
          </cell>
          <cell r="L7">
            <v>38.458824294939724</v>
          </cell>
          <cell r="M7">
            <v>8.0247823185943314</v>
          </cell>
          <cell r="O7">
            <v>40</v>
          </cell>
          <cell r="Q7">
            <v>4.1183794069205097</v>
          </cell>
          <cell r="R7">
            <v>41.47248609057484</v>
          </cell>
          <cell r="S7">
            <v>45.590865497495351</v>
          </cell>
          <cell r="T7">
            <v>10.070098452047576</v>
          </cell>
        </row>
        <row r="8">
          <cell r="A8">
            <v>45</v>
          </cell>
          <cell r="C8">
            <v>4.938286714715221</v>
          </cell>
          <cell r="D8">
            <v>32.583564732869469</v>
          </cell>
          <cell r="E8">
            <v>37.521851447584687</v>
          </cell>
          <cell r="F8">
            <v>6.5981516698445652</v>
          </cell>
          <cell r="H8">
            <v>45</v>
          </cell>
          <cell r="J8">
            <v>4.9647996614743244</v>
          </cell>
          <cell r="K8">
            <v>38.568403954378049</v>
          </cell>
          <cell r="L8">
            <v>43.533203615852372</v>
          </cell>
          <cell r="M8">
            <v>7.7683706461833246</v>
          </cell>
          <cell r="O8">
            <v>45</v>
          </cell>
          <cell r="Q8">
            <v>4.9369638713100192</v>
          </cell>
          <cell r="R8">
            <v>46.776451527345806</v>
          </cell>
          <cell r="S8">
            <v>51.713415398655826</v>
          </cell>
          <cell r="T8">
            <v>9.4747404977330145</v>
          </cell>
        </row>
        <row r="9">
          <cell r="A9">
            <v>50</v>
          </cell>
          <cell r="C9">
            <v>5.605910210300209</v>
          </cell>
          <cell r="D9">
            <v>36.255087810535542</v>
          </cell>
          <cell r="E9">
            <v>41.860998020835751</v>
          </cell>
          <cell r="F9">
            <v>6.4672972720685085</v>
          </cell>
          <cell r="H9">
            <v>50</v>
          </cell>
          <cell r="J9">
            <v>5.6925094522974717</v>
          </cell>
          <cell r="K9">
            <v>42.913170332463125</v>
          </cell>
          <cell r="L9">
            <v>48.605679784760596</v>
          </cell>
          <cell r="M9">
            <v>7.5385329953459381</v>
          </cell>
          <cell r="O9">
            <v>50</v>
          </cell>
          <cell r="Q9">
            <v>5.7762718708612644</v>
          </cell>
          <cell r="R9">
            <v>52.048785208483295</v>
          </cell>
          <cell r="S9">
            <v>57.82505707934456</v>
          </cell>
          <cell r="T9">
            <v>9.0107921462364651</v>
          </cell>
        </row>
        <row r="10">
          <cell r="A10">
            <v>55</v>
          </cell>
          <cell r="C10">
            <v>6.2975421184904947</v>
          </cell>
          <cell r="D10">
            <v>39.90387531421031</v>
          </cell>
          <cell r="E10">
            <v>46.201417432700808</v>
          </cell>
          <cell r="F10">
            <v>6.3364205531943583</v>
          </cell>
          <cell r="H10">
            <v>55</v>
          </cell>
          <cell r="J10">
            <v>6.4446263138584134</v>
          </cell>
          <cell r="K10">
            <v>47.231557487340609</v>
          </cell>
          <cell r="L10">
            <v>53.676183801199024</v>
          </cell>
          <cell r="M10">
            <v>7.3288279548148019</v>
          </cell>
          <cell r="O10">
            <v>55</v>
          </cell>
          <cell r="Q10">
            <v>6.636334158160814</v>
          </cell>
          <cell r="R10">
            <v>57.289327282958801</v>
          </cell>
          <cell r="S10">
            <v>63.925661441119615</v>
          </cell>
          <cell r="T10">
            <v>8.632676703373825</v>
          </cell>
        </row>
        <row r="11">
          <cell r="A11">
            <v>60</v>
          </cell>
          <cell r="C11">
            <v>7.013166477538161</v>
          </cell>
          <cell r="D11">
            <v>43.529963747255152</v>
          </cell>
          <cell r="E11">
            <v>50.543130224793316</v>
          </cell>
          <cell r="F11">
            <v>6.2068915498688577</v>
          </cell>
          <cell r="H11">
            <v>60</v>
          </cell>
          <cell r="J11">
            <v>7.221131548749133</v>
          </cell>
          <cell r="K11">
            <v>51.523650269552235</v>
          </cell>
          <cell r="L11">
            <v>58.744781818301369</v>
          </cell>
          <cell r="M11">
            <v>7.1351214033037973</v>
          </cell>
          <cell r="O11">
            <v>60</v>
          </cell>
          <cell r="Q11">
            <v>7.5171296153091269</v>
          </cell>
          <cell r="R11">
            <v>62.498218559180089</v>
          </cell>
          <cell r="S11">
            <v>70.015348174489219</v>
          </cell>
          <cell r="T11">
            <v>8.3141068143747816</v>
          </cell>
        </row>
        <row r="12">
          <cell r="A12">
            <v>65</v>
          </cell>
          <cell r="C12">
            <v>7.7527799235234838</v>
          </cell>
          <cell r="D12">
            <v>47.133365547023963</v>
          </cell>
          <cell r="E12">
            <v>54.886145470547447</v>
          </cell>
          <cell r="F12">
            <v>6.0795438554900691</v>
          </cell>
          <cell r="H12">
            <v>65</v>
          </cell>
          <cell r="J12">
            <v>8.0220233802095784</v>
          </cell>
          <cell r="K12">
            <v>55.789461010234575</v>
          </cell>
          <cell r="L12">
            <v>63.811484390444157</v>
          </cell>
          <cell r="M12">
            <v>6.9545373238212944</v>
          </cell>
          <cell r="O12">
            <v>65</v>
          </cell>
          <cell r="Q12">
            <v>8.4186583420009278</v>
          </cell>
          <cell r="R12">
            <v>67.675473654206243</v>
          </cell>
          <cell r="S12">
            <v>76.094131996207167</v>
          </cell>
          <cell r="T12">
            <v>8.0387480884657556</v>
          </cell>
        </row>
        <row r="13">
          <cell r="A13">
            <v>70</v>
          </cell>
          <cell r="C13">
            <v>8.5164105488450481</v>
          </cell>
          <cell r="D13">
            <v>50.713975762608939</v>
          </cell>
          <cell r="E13">
            <v>59.230386311453991</v>
          </cell>
          <cell r="F13">
            <v>5.9548533354215181</v>
          </cell>
          <cell r="H13">
            <v>70</v>
          </cell>
          <cell r="J13">
            <v>8.8473282101390183</v>
          </cell>
          <cell r="K13">
            <v>60.028839391296664</v>
          </cell>
          <cell r="L13">
            <v>68.876167601435682</v>
          </cell>
          <cell r="M13">
            <v>6.7849680678177791</v>
          </cell>
          <cell r="O13">
            <v>70</v>
          </cell>
          <cell r="Q13">
            <v>9.3409439524982876</v>
          </cell>
          <cell r="R13">
            <v>72.820884513292583</v>
          </cell>
          <cell r="S13">
            <v>82.161828465790876</v>
          </cell>
          <cell r="T13">
            <v>7.7958806822533422</v>
          </cell>
        </row>
        <row r="14">
          <cell r="A14">
            <v>75</v>
          </cell>
          <cell r="C14">
            <v>9.3040105041946948</v>
          </cell>
          <cell r="D14">
            <v>54.271830042190423</v>
          </cell>
          <cell r="E14">
            <v>63.575840546385116</v>
          </cell>
          <cell r="F14">
            <v>5.8331651729887959</v>
          </cell>
          <cell r="H14">
            <v>75</v>
          </cell>
          <cell r="J14">
            <v>9.6969996011327169</v>
          </cell>
          <cell r="K14">
            <v>64.241814284093323</v>
          </cell>
          <cell r="L14">
            <v>73.93881388522604</v>
          </cell>
          <cell r="M14">
            <v>6.6249166676864837</v>
          </cell>
          <cell r="O14">
            <v>75</v>
          </cell>
          <cell r="Q14">
            <v>10.28394255809369</v>
          </cell>
          <cell r="R14">
            <v>77.934474397789756</v>
          </cell>
          <cell r="S14">
            <v>88.218416955883441</v>
          </cell>
          <cell r="T14">
            <v>7.5782681551885567</v>
          </cell>
        </row>
        <row r="15">
          <cell r="A15">
            <v>80</v>
          </cell>
          <cell r="C15">
            <v>10.115628586438323</v>
          </cell>
          <cell r="D15">
            <v>57.807107636938397</v>
          </cell>
          <cell r="E15">
            <v>67.922736223376717</v>
          </cell>
          <cell r="F15">
            <v>5.7146332670258779</v>
          </cell>
          <cell r="H15">
            <v>80</v>
          </cell>
          <cell r="J15">
            <v>10.571089551173074</v>
          </cell>
          <cell r="K15">
            <v>68.428662240038435</v>
          </cell>
          <cell r="L15">
            <v>78.999751791211509</v>
          </cell>
          <cell r="M15">
            <v>6.4731891550805098</v>
          </cell>
          <cell r="O15">
            <v>80</v>
          </cell>
          <cell r="Q15">
            <v>11.247710328146459</v>
          </cell>
          <cell r="R15">
            <v>83.01662959464791</v>
          </cell>
          <cell r="S15">
            <v>94.264339922794363</v>
          </cell>
          <cell r="T15">
            <v>7.3807581430067328</v>
          </cell>
        </row>
        <row r="16">
          <cell r="A16">
            <v>85</v>
          </cell>
          <cell r="C16">
            <v>10.951217013941971</v>
          </cell>
          <cell r="D16">
            <v>61.319618057505693</v>
          </cell>
          <cell r="E16">
            <v>72.270835071447664</v>
          </cell>
          <cell r="F16">
            <v>5.5993427926265928</v>
          </cell>
          <cell r="H16">
            <v>85</v>
          </cell>
          <cell r="J16">
            <v>11.469542416635903</v>
          </cell>
          <cell r="K16">
            <v>72.589107758480864</v>
          </cell>
          <cell r="L16">
            <v>84.058650175116767</v>
          </cell>
          <cell r="M16">
            <v>6.3288582161041225</v>
          </cell>
          <cell r="O16">
            <v>85</v>
          </cell>
          <cell r="Q16">
            <v>12.232181057765608</v>
          </cell>
          <cell r="R16">
            <v>88.066987994623219</v>
          </cell>
          <cell r="S16">
            <v>100.29916905238882</v>
          </cell>
          <cell r="T16">
            <v>7.1996144905583979</v>
          </cell>
        </row>
        <row r="17">
          <cell r="A17">
            <v>90</v>
          </cell>
          <cell r="C17">
            <v>11.810789661239943</v>
          </cell>
          <cell r="D17">
            <v>64.809351585020309</v>
          </cell>
          <cell r="E17">
            <v>76.620141246260246</v>
          </cell>
          <cell r="F17">
            <v>5.4873004637199143</v>
          </cell>
          <cell r="H17">
            <v>90</v>
          </cell>
          <cell r="J17">
            <v>12.392376801648778</v>
          </cell>
          <cell r="K17">
            <v>76.723131019574694</v>
          </cell>
          <cell r="L17">
            <v>89.115507821223474</v>
          </cell>
          <cell r="M17">
            <v>6.1911554375401865</v>
          </cell>
          <cell r="O17">
            <v>90</v>
          </cell>
          <cell r="Q17">
            <v>13.23737938161114</v>
          </cell>
          <cell r="R17">
            <v>93.085505098639473</v>
          </cell>
          <cell r="S17">
            <v>106.32288448025061</v>
          </cell>
          <cell r="T17">
            <v>7.0320191342366671</v>
          </cell>
        </row>
        <row r="18">
          <cell r="A18">
            <v>95</v>
          </cell>
          <cell r="C18">
            <v>12.694392675036612</v>
          </cell>
          <cell r="D18">
            <v>68.27633408827586</v>
          </cell>
          <cell r="E18">
            <v>80.97072676331247</v>
          </cell>
          <cell r="F18">
            <v>5.3784640065956477</v>
          </cell>
          <cell r="H18">
            <v>95</v>
          </cell>
          <cell r="J18">
            <v>13.3396379969851</v>
          </cell>
          <cell r="K18">
            <v>80.830802997362682</v>
          </cell>
          <cell r="L18">
            <v>94.170440994347786</v>
          </cell>
          <cell r="M18">
            <v>6.0594450175957775</v>
          </cell>
          <cell r="O18">
            <v>95</v>
          </cell>
          <cell r="Q18">
            <v>14.263349755876188</v>
          </cell>
          <cell r="R18">
            <v>98.072305609921713</v>
          </cell>
          <cell r="S18">
            <v>112.3356553657979</v>
          </cell>
          <cell r="T18">
            <v>6.8758256151937989</v>
          </cell>
        </row>
        <row r="19">
          <cell r="A19">
            <v>100</v>
          </cell>
          <cell r="C19">
            <v>13.60198482369889</v>
          </cell>
          <cell r="D19">
            <v>71.720694153540833</v>
          </cell>
          <cell r="E19">
            <v>85.322678977239718</v>
          </cell>
          <cell r="F19">
            <v>5.2728109230486027</v>
          </cell>
          <cell r="H19">
            <v>100</v>
          </cell>
          <cell r="J19">
            <v>14.311286685741029</v>
          </cell>
          <cell r="K19">
            <v>84.912263838586654</v>
          </cell>
          <cell r="L19">
            <v>99.223550524327678</v>
          </cell>
          <cell r="M19">
            <v>5.9332375699795401</v>
          </cell>
          <cell r="O19">
            <v>100</v>
          </cell>
          <cell r="Q19">
            <v>15.310055571205989</v>
          </cell>
          <cell r="R19">
            <v>103.02755243856794</v>
          </cell>
          <cell r="S19">
            <v>118.33760800977393</v>
          </cell>
          <cell r="T19">
            <v>6.7294042114605039</v>
          </cell>
        </row>
      </sheetData>
      <sheetData sheetId="7">
        <row r="4">
          <cell r="A4">
            <v>25</v>
          </cell>
          <cell r="C4">
            <v>3.2695999487243239</v>
          </cell>
          <cell r="D4">
            <v>16.053881367064381</v>
          </cell>
          <cell r="E4">
            <v>19.323481315788705</v>
          </cell>
          <cell r="F4">
            <v>4.9100445372003412</v>
          </cell>
          <cell r="H4">
            <v>25</v>
          </cell>
          <cell r="J4">
            <v>3.1966068101611875</v>
          </cell>
          <cell r="K4">
            <v>19.0236753674581</v>
          </cell>
          <cell r="L4">
            <v>22.220282177619289</v>
          </cell>
          <cell r="M4">
            <v>5.9512090467262819</v>
          </cell>
          <cell r="O4">
            <v>25</v>
          </cell>
          <cell r="Q4">
            <v>2.9329760309213473</v>
          </cell>
          <cell r="R4">
            <v>23.066734677246316</v>
          </cell>
          <cell r="S4">
            <v>25.999710708167662</v>
          </cell>
          <cell r="T4">
            <v>7.8646175195643426</v>
          </cell>
        </row>
        <row r="5">
          <cell r="A5">
            <v>30</v>
          </cell>
          <cell r="C5">
            <v>3.9171658613966809</v>
          </cell>
          <cell r="D5">
            <v>19.397789668753433</v>
          </cell>
          <cell r="E5">
            <v>23.314955530150115</v>
          </cell>
          <cell r="F5">
            <v>4.9519959979016752</v>
          </cell>
          <cell r="H5">
            <v>30</v>
          </cell>
          <cell r="J5">
            <v>3.8756719401188175</v>
          </cell>
          <cell r="K5">
            <v>22.998016338694431</v>
          </cell>
          <cell r="L5">
            <v>26.873688278813248</v>
          </cell>
          <cell r="M5">
            <v>5.933942989506324</v>
          </cell>
          <cell r="O5">
            <v>30</v>
          </cell>
          <cell r="Q5">
            <v>3.6890676067183277</v>
          </cell>
          <cell r="R5">
            <v>27.916069848452832</v>
          </cell>
          <cell r="S5">
            <v>31.60513745517116</v>
          </cell>
          <cell r="T5">
            <v>7.5672426814877598</v>
          </cell>
        </row>
        <row r="6">
          <cell r="A6">
            <v>35</v>
          </cell>
          <cell r="C6">
            <v>4.5857642829827876</v>
          </cell>
          <cell r="D6">
            <v>22.730742461491189</v>
          </cell>
          <cell r="E6">
            <v>27.316506744473976</v>
          </cell>
          <cell r="F6">
            <v>4.9568056835895824</v>
          </cell>
          <cell r="H6">
            <v>35</v>
          </cell>
          <cell r="J6">
            <v>4.5771780093364569</v>
          </cell>
          <cell r="K6">
            <v>26.95779266041901</v>
          </cell>
          <cell r="L6">
            <v>31.534970669755467</v>
          </cell>
          <cell r="M6">
            <v>5.8896098437576434</v>
          </cell>
          <cell r="O6">
            <v>35</v>
          </cell>
          <cell r="Q6">
            <v>4.4665874789249083</v>
          </cell>
          <cell r="R6">
            <v>32.745018131666058</v>
          </cell>
          <cell r="S6">
            <v>37.211605610590965</v>
          </cell>
          <cell r="T6">
            <v>7.3311041787874416</v>
          </cell>
        </row>
        <row r="7">
          <cell r="A7">
            <v>40</v>
          </cell>
          <cell r="C7">
            <v>5.2754167827026013</v>
          </cell>
          <cell r="D7">
            <v>26.052770807624832</v>
          </cell>
          <cell r="E7">
            <v>31.328187590327431</v>
          </cell>
          <cell r="F7">
            <v>4.9385236997858533</v>
          </cell>
          <cell r="H7">
            <v>40</v>
          </cell>
          <cell r="J7">
            <v>5.3011406385583504</v>
          </cell>
          <cell r="K7">
            <v>30.903055825082298</v>
          </cell>
          <cell r="L7">
            <v>36.204196463640649</v>
          </cell>
          <cell r="M7">
            <v>5.8295106529160883</v>
          </cell>
          <cell r="O7">
            <v>40</v>
          </cell>
          <cell r="Q7">
            <v>5.2655408566203077</v>
          </cell>
          <cell r="R7">
            <v>37.553659869076036</v>
          </cell>
          <cell r="S7">
            <v>42.819200725696341</v>
          </cell>
          <cell r="T7">
            <v>7.1319662863996633</v>
          </cell>
        </row>
        <row r="8">
          <cell r="A8">
            <v>45</v>
          </cell>
          <cell r="C8">
            <v>5.9861161467335977</v>
          </cell>
          <cell r="D8">
            <v>29.363975618290265</v>
          </cell>
          <cell r="E8">
            <v>35.350091765023862</v>
          </cell>
          <cell r="F8">
            <v>4.9053467888880009</v>
          </cell>
          <cell r="H8">
            <v>45</v>
          </cell>
          <cell r="J8">
            <v>6.0475576686484809</v>
          </cell>
          <cell r="K8">
            <v>34.833871346641345</v>
          </cell>
          <cell r="L8">
            <v>40.881429015289825</v>
          </cell>
          <cell r="M8">
            <v>5.7599899422581418</v>
          </cell>
          <cell r="O8">
            <v>45</v>
          </cell>
          <cell r="Q8">
            <v>6.0859325762358853</v>
          </cell>
          <cell r="R8">
            <v>42.34201100885177</v>
          </cell>
          <cell r="S8">
            <v>48.427943585087654</v>
          </cell>
          <cell r="T8">
            <v>6.9573578869715416</v>
          </cell>
        </row>
        <row r="9">
          <cell r="A9">
            <v>50</v>
          </cell>
          <cell r="C9">
            <v>6.7178444387666714</v>
          </cell>
          <cell r="D9">
            <v>32.664322724372639</v>
          </cell>
          <cell r="E9">
            <v>39.382167163139307</v>
          </cell>
          <cell r="F9">
            <v>4.8623219876716108</v>
          </cell>
          <cell r="H9">
            <v>50</v>
          </cell>
          <cell r="J9">
            <v>6.816407564854952</v>
          </cell>
          <cell r="K9">
            <v>38.750248820235257</v>
          </cell>
          <cell r="L9">
            <v>45.566656385090212</v>
          </cell>
          <cell r="M9">
            <v>5.6848491601396534</v>
          </cell>
          <cell r="O9">
            <v>50</v>
          </cell>
          <cell r="Q9">
            <v>6.927737676348996</v>
          </cell>
          <cell r="R9">
            <v>47.110139131050715</v>
          </cell>
          <cell r="S9">
            <v>54.037876807399712</v>
          </cell>
          <cell r="T9">
            <v>6.800219831054334</v>
          </cell>
        </row>
        <row r="10">
          <cell r="A10">
            <v>55</v>
          </cell>
          <cell r="C10">
            <v>7.4706338646916333</v>
          </cell>
          <cell r="D10">
            <v>35.95376532191829</v>
          </cell>
          <cell r="E10">
            <v>43.424399186609925</v>
          </cell>
          <cell r="F10">
            <v>4.8126793486488664</v>
          </cell>
          <cell r="H10">
            <v>55</v>
          </cell>
          <cell r="J10">
            <v>7.6077266219395039</v>
          </cell>
          <cell r="K10">
            <v>42.652089049986806</v>
          </cell>
          <cell r="L10">
            <v>50.259815671926312</v>
          </cell>
          <cell r="M10">
            <v>5.6064171558142997</v>
          </cell>
          <cell r="O10">
            <v>55</v>
          </cell>
          <cell r="Q10">
            <v>7.7909958919000255</v>
          </cell>
          <cell r="R10">
            <v>51.857881930556836</v>
          </cell>
          <cell r="S10">
            <v>59.648877822456861</v>
          </cell>
          <cell r="T10">
            <v>6.6561300570664299</v>
          </cell>
        </row>
        <row r="11">
          <cell r="A11">
            <v>60</v>
          </cell>
          <cell r="C11">
            <v>8.2444613922402947</v>
          </cell>
          <cell r="D11">
            <v>39.232333783443934</v>
          </cell>
          <cell r="E11">
            <v>47.476795175684231</v>
          </cell>
          <cell r="F11">
            <v>4.7586290864761027</v>
          </cell>
          <cell r="H11">
            <v>60</v>
          </cell>
          <cell r="J11">
            <v>8.4214884060882955</v>
          </cell>
          <cell r="K11">
            <v>46.539470230838837</v>
          </cell>
          <cell r="L11">
            <v>54.960958636927131</v>
          </cell>
          <cell r="M11">
            <v>5.526276114943439</v>
          </cell>
          <cell r="O11">
            <v>60</v>
          </cell>
          <cell r="Q11">
            <v>8.6756776999354095</v>
          </cell>
          <cell r="R11">
            <v>56.585372265023892</v>
          </cell>
          <cell r="S11">
            <v>65.261049964959298</v>
          </cell>
          <cell r="T11">
            <v>6.5222999542093607</v>
          </cell>
        </row>
        <row r="12">
          <cell r="A12">
            <v>65</v>
          </cell>
          <cell r="C12">
            <v>9.0393297018752303</v>
          </cell>
          <cell r="D12">
            <v>42.500046367455788</v>
          </cell>
          <cell r="E12">
            <v>51.53937606933102</v>
          </cell>
          <cell r="F12">
            <v>4.7016811831345251</v>
          </cell>
          <cell r="H12">
            <v>65</v>
          </cell>
          <cell r="J12">
            <v>9.2576972380250506</v>
          </cell>
          <cell r="K12">
            <v>50.412410689003913</v>
          </cell>
          <cell r="L12">
            <v>59.670107927028965</v>
          </cell>
          <cell r="M12">
            <v>5.4454589940509246</v>
          </cell>
          <cell r="O12">
            <v>65</v>
          </cell>
          <cell r="Q12">
            <v>9.5817893347838474</v>
          </cell>
          <cell r="R12">
            <v>61.292631615553304</v>
          </cell>
          <cell r="S12">
            <v>70.874420950337154</v>
          </cell>
          <cell r="T12">
            <v>6.3967834685165288</v>
          </cell>
        </row>
        <row r="13">
          <cell r="A13">
            <v>70</v>
          </cell>
          <cell r="C13">
            <v>9.8552637583297695</v>
          </cell>
          <cell r="D13">
            <v>45.756816037478387</v>
          </cell>
          <cell r="E13">
            <v>55.612079795808157</v>
          </cell>
          <cell r="F13">
            <v>4.6428809171955709</v>
          </cell>
          <cell r="H13">
            <v>70</v>
          </cell>
          <cell r="J13">
            <v>10.116376376782187</v>
          </cell>
          <cell r="K13">
            <v>54.270778882870616</v>
          </cell>
          <cell r="L13">
            <v>64.387155259652801</v>
          </cell>
          <cell r="M13">
            <v>5.3646460809253762</v>
          </cell>
          <cell r="O13">
            <v>70</v>
          </cell>
          <cell r="Q13">
            <v>10.509351196150106</v>
          </cell>
          <cell r="R13">
            <v>65.979471072244877</v>
          </cell>
          <cell r="S13">
            <v>76.488822268394983</v>
          </cell>
          <cell r="T13">
            <v>6.2781678755216737</v>
          </cell>
        </row>
        <row r="14">
          <cell r="A14">
            <v>75</v>
          </cell>
          <cell r="C14">
            <v>10.692215397898007</v>
          </cell>
          <cell r="D14">
            <v>49.002650739799265</v>
          </cell>
          <cell r="E14">
            <v>59.694866137697268</v>
          </cell>
          <cell r="F14">
            <v>4.5830212838241868</v>
          </cell>
          <cell r="H14">
            <v>75</v>
          </cell>
          <cell r="J14">
            <v>10.997479126921139</v>
          </cell>
          <cell r="K14">
            <v>58.114574238627114</v>
          </cell>
          <cell r="L14">
            <v>69.112053365548249</v>
          </cell>
          <cell r="M14">
            <v>5.2843541295173981</v>
          </cell>
          <cell r="O14">
            <v>75</v>
          </cell>
          <cell r="Q14">
            <v>11.458319228141471</v>
          </cell>
          <cell r="R14">
            <v>70.645882358193447</v>
          </cell>
          <cell r="S14">
            <v>82.104201586334923</v>
          </cell>
          <cell r="T14">
            <v>6.1654664136680841</v>
          </cell>
        </row>
        <row r="15">
          <cell r="A15">
            <v>80</v>
          </cell>
          <cell r="C15">
            <v>11.55024039315164</v>
          </cell>
          <cell r="D15">
            <v>52.237736450011788</v>
          </cell>
          <cell r="E15">
            <v>63.787976843163428</v>
          </cell>
          <cell r="F15">
            <v>4.5226536134247519</v>
          </cell>
          <cell r="H15">
            <v>80</v>
          </cell>
          <cell r="J15">
            <v>11.901064735434941</v>
          </cell>
          <cell r="K15">
            <v>61.94408193398975</v>
          </cell>
          <cell r="L15">
            <v>73.845146669424693</v>
          </cell>
          <cell r="M15">
            <v>5.2049193337763926</v>
          </cell>
          <cell r="O15">
            <v>80</v>
          </cell>
          <cell r="Q15">
            <v>12.428757302926865</v>
          </cell>
          <cell r="R15">
            <v>75.292263341213669</v>
          </cell>
          <cell r="S15">
            <v>87.721020644140538</v>
          </cell>
          <cell r="T15">
            <v>6.0579076013885143</v>
          </cell>
        </row>
        <row r="16">
          <cell r="A16">
            <v>85</v>
          </cell>
          <cell r="C16">
            <v>12.429270761924814</v>
          </cell>
          <cell r="D16">
            <v>55.461894433985506</v>
          </cell>
          <cell r="E16">
            <v>67.891165195910318</v>
          </cell>
          <cell r="F16">
            <v>4.4622001963208175</v>
          </cell>
          <cell r="H16">
            <v>85</v>
          </cell>
          <cell r="J16">
            <v>12.827056661254055</v>
          </cell>
          <cell r="K16">
            <v>65.759037306185519</v>
          </cell>
          <cell r="L16">
            <v>78.586093967439567</v>
          </cell>
          <cell r="M16">
            <v>5.126588198898351</v>
          </cell>
          <cell r="O16">
            <v>85</v>
          </cell>
          <cell r="Q16">
            <v>13.420577288848184</v>
          </cell>
          <cell r="R16">
            <v>79.918261639115372</v>
          </cell>
          <cell r="S16">
            <v>93.33883892796355</v>
          </cell>
          <cell r="T16">
            <v>5.9549049134811343</v>
          </cell>
        </row>
        <row r="17">
          <cell r="A17">
            <v>90</v>
          </cell>
          <cell r="C17">
            <v>13.329333723691382</v>
          </cell>
          <cell r="D17">
            <v>58.675100810998067</v>
          </cell>
          <cell r="E17">
            <v>72.004434534689452</v>
          </cell>
          <cell r="F17">
            <v>4.4019530178548774</v>
          </cell>
          <cell r="H17">
            <v>90</v>
          </cell>
          <cell r="J17">
            <v>13.775487333418141</v>
          </cell>
          <cell r="K17">
            <v>69.559407352367728</v>
          </cell>
          <cell r="L17">
            <v>83.334894685785869</v>
          </cell>
          <cell r="M17">
            <v>5.0495061023084551</v>
          </cell>
          <cell r="O17">
            <v>90</v>
          </cell>
          <cell r="Q17">
            <v>14.433818287415349</v>
          </cell>
          <cell r="R17">
            <v>84.523820092047842</v>
          </cell>
          <cell r="S17">
            <v>98.957638379463191</v>
          </cell>
          <cell r="T17">
            <v>5.8559570592448855</v>
          </cell>
        </row>
        <row r="18">
          <cell r="A18">
            <v>95</v>
          </cell>
          <cell r="C18">
            <v>14.250485680871311</v>
          </cell>
          <cell r="D18">
            <v>61.877393838184673</v>
          </cell>
          <cell r="E18">
            <v>76.12787951905598</v>
          </cell>
          <cell r="F18">
            <v>4.3421252597196629</v>
          </cell>
          <cell r="H18">
            <v>95</v>
          </cell>
          <cell r="J18">
            <v>14.746412364868238</v>
          </cell>
          <cell r="K18">
            <v>73.345274167979625</v>
          </cell>
          <cell r="L18">
            <v>88.091686532847859</v>
          </cell>
          <cell r="M18">
            <v>4.9737707283106332</v>
          </cell>
          <cell r="O18">
            <v>95</v>
          </cell>
          <cell r="Q18">
            <v>15.468535217815617</v>
          </cell>
          <cell r="R18">
            <v>89.109073001253151</v>
          </cell>
          <cell r="S18">
            <v>104.57760821906876</v>
          </cell>
          <cell r="T18">
            <v>5.7606665237845744</v>
          </cell>
        </row>
        <row r="19">
          <cell r="A19">
            <v>100</v>
          </cell>
          <cell r="C19">
            <v>15.192678658689342</v>
          </cell>
          <cell r="D19">
            <v>65.068890549930416</v>
          </cell>
          <cell r="E19">
            <v>80.261569208619761</v>
          </cell>
          <cell r="F19">
            <v>4.2829110002082968</v>
          </cell>
          <cell r="H19">
            <v>100</v>
          </cell>
          <cell r="J19">
            <v>15.739785882419993</v>
          </cell>
          <cell r="K19">
            <v>77.116765562931121</v>
          </cell>
          <cell r="L19">
            <v>92.856551445351116</v>
          </cell>
          <cell r="M19">
            <v>4.8994799636419462</v>
          </cell>
          <cell r="O19">
            <v>100</v>
          </cell>
          <cell r="Q19">
            <v>16.524685144756113</v>
          </cell>
          <cell r="R19">
            <v>93.67417063701356</v>
          </cell>
          <cell r="S19">
            <v>110.19885578176968</v>
          </cell>
          <cell r="T19">
            <v>5.6687416320751991</v>
          </cell>
        </row>
      </sheetData>
      <sheetData sheetId="8">
        <row r="4">
          <cell r="A4">
            <v>25</v>
          </cell>
          <cell r="C4">
            <v>4.2099854443876632</v>
          </cell>
          <cell r="D4">
            <v>14.149847874848625</v>
          </cell>
          <cell r="E4">
            <v>18.359833319236287</v>
          </cell>
          <cell r="F4">
            <v>3.3610206167605177</v>
          </cell>
          <cell r="H4">
            <v>25</v>
          </cell>
          <cell r="J4">
            <v>4.2180975043135094</v>
          </cell>
          <cell r="K4">
            <v>16.799633011558491</v>
          </cell>
          <cell r="L4">
            <v>21.017730515872</v>
          </cell>
          <cell r="M4">
            <v>3.9827512271536767</v>
          </cell>
          <cell r="O4">
            <v>25</v>
          </cell>
          <cell r="Q4">
            <v>4.1346869883437662</v>
          </cell>
          <cell r="R4">
            <v>20.400858853313451</v>
          </cell>
          <cell r="S4">
            <v>24.535545841657218</v>
          </cell>
          <cell r="T4">
            <v>4.9340757621619709</v>
          </cell>
        </row>
        <row r="5">
          <cell r="A5">
            <v>30</v>
          </cell>
          <cell r="C5">
            <v>4.9664446812637664</v>
          </cell>
          <cell r="D5">
            <v>17.083977850395474</v>
          </cell>
          <cell r="E5">
            <v>22.05042253165924</v>
          </cell>
          <cell r="F5">
            <v>3.4398808296095362</v>
          </cell>
          <cell r="H5">
            <v>30</v>
          </cell>
          <cell r="J5">
            <v>4.9883899485082628</v>
          </cell>
          <cell r="K5">
            <v>20.302177881221542</v>
          </cell>
          <cell r="L5">
            <v>25.290567829729806</v>
          </cell>
          <cell r="M5">
            <v>4.0698858932014215</v>
          </cell>
          <cell r="O5">
            <v>30</v>
          </cell>
          <cell r="Q5">
            <v>4.9440186343632941</v>
          </cell>
          <cell r="R5">
            <v>24.698612125046957</v>
          </cell>
          <cell r="S5">
            <v>29.642630759410252</v>
          </cell>
          <cell r="T5">
            <v>4.9956551444567356</v>
          </cell>
        </row>
        <row r="6">
          <cell r="A6">
            <v>35</v>
          </cell>
          <cell r="C6">
            <v>5.7410053270659516</v>
          </cell>
          <cell r="D6">
            <v>20.011143980924157</v>
          </cell>
          <cell r="E6">
            <v>25.752149307990109</v>
          </cell>
          <cell r="F6">
            <v>3.4856515263244368</v>
          </cell>
          <cell r="H6">
            <v>35</v>
          </cell>
          <cell r="J6">
            <v>5.7783175249844101</v>
          </cell>
          <cell r="K6">
            <v>23.793538092180718</v>
          </cell>
          <cell r="L6">
            <v>29.571855617165127</v>
          </cell>
          <cell r="M6">
            <v>4.1177276931047349</v>
          </cell>
          <cell r="O6">
            <v>35</v>
          </cell>
          <cell r="Q6">
            <v>5.7735492091702634</v>
          </cell>
          <cell r="R6">
            <v>28.97817507511153</v>
          </cell>
          <cell r="S6">
            <v>34.751724284281792</v>
          </cell>
          <cell r="T6">
            <v>5.0191267148264389</v>
          </cell>
        </row>
        <row r="7">
          <cell r="A7">
            <v>40</v>
          </cell>
          <cell r="C7">
            <v>6.5336875536147581</v>
          </cell>
          <cell r="D7">
            <v>22.931339973919819</v>
          </cell>
          <cell r="E7">
            <v>29.465027527534577</v>
          </cell>
          <cell r="F7">
            <v>3.5097086883551802</v>
          </cell>
          <cell r="H7">
            <v>40</v>
          </cell>
          <cell r="J7">
            <v>6.5878926306737213</v>
          </cell>
          <cell r="K7">
            <v>27.273729072888578</v>
          </cell>
          <cell r="L7">
            <v>33.8616217035623</v>
          </cell>
          <cell r="M7">
            <v>4.1399777746680408</v>
          </cell>
          <cell r="O7">
            <v>40</v>
          </cell>
          <cell r="Q7">
            <v>6.6232777269033027</v>
          </cell>
          <cell r="R7">
            <v>33.239594622027887</v>
          </cell>
          <cell r="S7">
            <v>39.862872348931191</v>
          </cell>
          <cell r="T7">
            <v>5.0186019660644634</v>
          </cell>
        </row>
        <row r="8">
          <cell r="A8">
            <v>45</v>
          </cell>
          <cell r="C8">
            <v>7.3444829835661061</v>
          </cell>
          <cell r="D8">
            <v>25.844706725964731</v>
          </cell>
          <cell r="E8">
            <v>33.189189709530837</v>
          </cell>
          <cell r="F8">
            <v>3.5189279876874138</v>
          </cell>
          <cell r="H8">
            <v>45</v>
          </cell>
          <cell r="J8">
            <v>7.4171137221303765</v>
          </cell>
          <cell r="K8">
            <v>30.742853329179074</v>
          </cell>
          <cell r="L8">
            <v>38.159967051309451</v>
          </cell>
          <cell r="M8">
            <v>4.1448539797161121</v>
          </cell>
          <cell r="O8">
            <v>45</v>
          </cell>
          <cell r="Q8">
            <v>7.4932120972618197</v>
          </cell>
          <cell r="R8">
            <v>37.482918322257106</v>
          </cell>
          <cell r="S8">
            <v>44.976130419518924</v>
          </cell>
          <cell r="T8">
            <v>5.0022497476021224</v>
          </cell>
        </row>
        <row r="9">
          <cell r="A9">
            <v>50</v>
          </cell>
          <cell r="C9">
            <v>8.1733717408591655</v>
          </cell>
          <cell r="D9">
            <v>28.751193769966243</v>
          </cell>
          <cell r="E9">
            <v>36.92456551082541</v>
          </cell>
          <cell r="F9">
            <v>3.5176662314571274</v>
          </cell>
          <cell r="H9">
            <v>50</v>
          </cell>
          <cell r="J9">
            <v>8.265955924452653</v>
          </cell>
          <cell r="K9">
            <v>34.200906680219553</v>
          </cell>
          <cell r="L9">
            <v>42.466862604672208</v>
          </cell>
          <cell r="M9">
            <v>4.1375621879431002</v>
          </cell>
          <cell r="O9">
            <v>50</v>
          </cell>
          <cell r="Q9">
            <v>8.3833223369739684</v>
          </cell>
          <cell r="R9">
            <v>41.708204314377049</v>
          </cell>
          <cell r="S9">
            <v>50.091526651351018</v>
          </cell>
          <cell r="T9">
            <v>4.9751402412891093</v>
          </cell>
        </row>
        <row r="10">
          <cell r="A10">
            <v>55</v>
          </cell>
          <cell r="C10">
            <v>9.0203930931764038</v>
          </cell>
          <cell r="D10">
            <v>31.65075416828207</v>
          </cell>
          <cell r="E10">
            <v>40.671147261458472</v>
          </cell>
          <cell r="F10">
            <v>3.5087998761633461</v>
          </cell>
          <cell r="H10">
            <v>55</v>
          </cell>
          <cell r="J10">
            <v>9.134463964907118</v>
          </cell>
          <cell r="K10">
            <v>37.647789175820463</v>
          </cell>
          <cell r="L10">
            <v>46.782253140727583</v>
          </cell>
          <cell r="M10">
            <v>4.1215105035671655</v>
          </cell>
          <cell r="O10">
            <v>55</v>
          </cell>
          <cell r="Q10">
            <v>9.2936581236492373</v>
          </cell>
          <cell r="R10">
            <v>45.915288810780297</v>
          </cell>
          <cell r="S10">
            <v>55.208946934429534</v>
          </cell>
          <cell r="T10">
            <v>4.9404968635484146</v>
          </cell>
        </row>
        <row r="11">
          <cell r="A11">
            <v>60</v>
          </cell>
          <cell r="C11">
            <v>9.8855169980729922</v>
          </cell>
          <cell r="D11">
            <v>34.543409383108191</v>
          </cell>
          <cell r="E11">
            <v>44.428926381181185</v>
          </cell>
          <cell r="F11">
            <v>3.4943452517295577</v>
          </cell>
          <cell r="H11">
            <v>60</v>
          </cell>
          <cell r="J11">
            <v>10.02260356517386</v>
          </cell>
          <cell r="K11">
            <v>41.083569472513226</v>
          </cell>
          <cell r="L11">
            <v>51.106173037687086</v>
          </cell>
          <cell r="M11">
            <v>4.0990915389758369</v>
          </cell>
          <cell r="O11">
            <v>60</v>
          </cell>
          <cell r="Q11">
            <v>10.224181219047102</v>
          </cell>
          <cell r="R11">
            <v>50.104293711550248</v>
          </cell>
          <cell r="S11">
            <v>60.328474930597352</v>
          </cell>
          <cell r="T11">
            <v>4.9005678438297471</v>
          </cell>
        </row>
        <row r="12">
          <cell r="A12">
            <v>65</v>
          </cell>
          <cell r="C12">
            <v>10.768752251103223</v>
          </cell>
          <cell r="D12">
            <v>37.42918654456065</v>
          </cell>
          <cell r="E12">
            <v>48.197938795663873</v>
          </cell>
          <cell r="F12">
            <v>3.4757217616113469</v>
          </cell>
          <cell r="H12">
            <v>65</v>
          </cell>
          <cell r="J12">
            <v>10.930385243786299</v>
          </cell>
          <cell r="K12">
            <v>44.508275253487483</v>
          </cell>
          <cell r="L12">
            <v>55.43866049727378</v>
          </cell>
          <cell r="M12">
            <v>4.0719768115025525</v>
          </cell>
          <cell r="O12">
            <v>65</v>
          </cell>
          <cell r="Q12">
            <v>11.174904127995982</v>
          </cell>
          <cell r="R12">
            <v>54.275251097464029</v>
          </cell>
          <cell r="S12">
            <v>65.450155225460009</v>
          </cell>
          <cell r="T12">
            <v>4.8568874037577379</v>
          </cell>
        </row>
        <row r="13">
          <cell r="A13">
            <v>70</v>
          </cell>
          <cell r="C13">
            <v>11.670118384708054</v>
          </cell>
          <cell r="D13">
            <v>40.308015451499621</v>
          </cell>
          <cell r="E13">
            <v>51.978133836207675</v>
          </cell>
          <cell r="F13">
            <v>3.4539508617425208</v>
          </cell>
          <cell r="H13">
            <v>70</v>
          </cell>
          <cell r="J13">
            <v>11.85782679145878</v>
          </cell>
          <cell r="K13">
            <v>47.921792072058793</v>
          </cell>
          <cell r="L13">
            <v>59.779618863517577</v>
          </cell>
          <cell r="M13">
            <v>4.0413638109958709</v>
          </cell>
          <cell r="O13">
            <v>70</v>
          </cell>
          <cell r="Q13">
            <v>12.14584168520318</v>
          </cell>
          <cell r="R13">
            <v>58.427988798966382</v>
          </cell>
          <cell r="S13">
            <v>70.573830484169562</v>
          </cell>
          <cell r="T13">
            <v>4.8105343633901461</v>
          </cell>
        </row>
        <row r="14">
          <cell r="A14">
            <v>75</v>
          </cell>
          <cell r="C14">
            <v>12.589571236603252</v>
          </cell>
          <cell r="D14">
            <v>43.179874655078706</v>
          </cell>
          <cell r="E14">
            <v>55.769445891681961</v>
          </cell>
          <cell r="F14">
            <v>3.4298129653165947</v>
          </cell>
          <cell r="H14">
            <v>75</v>
          </cell>
          <cell r="J14">
            <v>12.80488557123245</v>
          </cell>
          <cell r="K14">
            <v>51.324088610853707</v>
          </cell>
          <cell r="L14">
            <v>64.128974182086154</v>
          </cell>
          <cell r="M14">
            <v>4.0081645654185918</v>
          </cell>
          <cell r="O14">
            <v>75</v>
          </cell>
          <cell r="Q14">
            <v>13.136953984937309</v>
          </cell>
          <cell r="R14">
            <v>62.562466176316576</v>
          </cell>
          <cell r="S14">
            <v>75.699420161253883</v>
          </cell>
          <cell r="T14">
            <v>4.7623266586797843</v>
          </cell>
        </row>
        <row r="15">
          <cell r="A15">
            <v>80</v>
          </cell>
          <cell r="C15">
            <v>13.527171343175883</v>
          </cell>
          <cell r="D15">
            <v>46.044962722227808</v>
          </cell>
          <cell r="E15">
            <v>59.572134065403688</v>
          </cell>
          <cell r="F15">
            <v>3.4038870029879771</v>
          </cell>
          <cell r="H15">
            <v>80</v>
          </cell>
          <cell r="J15">
            <v>13.771625956532866</v>
          </cell>
          <cell r="K15">
            <v>54.71546474495468</v>
          </cell>
          <cell r="L15">
            <v>68.487090701487546</v>
          </cell>
          <cell r="M15">
            <v>3.9730577142925689</v>
          </cell>
          <cell r="O15">
            <v>80</v>
          </cell>
          <cell r="Q15">
            <v>14.148310586773478</v>
          </cell>
          <cell r="R15">
            <v>66.679098994238274</v>
          </cell>
          <cell r="S15">
            <v>80.82740958101175</v>
          </cell>
          <cell r="T15">
            <v>4.712866499875477</v>
          </cell>
        </row>
        <row r="16">
          <cell r="A16">
            <v>85</v>
          </cell>
          <cell r="C16">
            <v>14.482828730438481</v>
          </cell>
          <cell r="D16">
            <v>48.903103898151755</v>
          </cell>
          <cell r="E16">
            <v>63.385932628590233</v>
          </cell>
          <cell r="F16">
            <v>3.3766265422563739</v>
          </cell>
          <cell r="H16">
            <v>85</v>
          </cell>
          <cell r="J16">
            <v>14.757948687707493</v>
          </cell>
          <cell r="K16">
            <v>58.09565726413031</v>
          </cell>
          <cell r="L16">
            <v>72.853605951837807</v>
          </cell>
          <cell r="M16">
            <v>3.9365672352906733</v>
          </cell>
          <cell r="O16">
            <v>85</v>
          </cell>
          <cell r="Q16">
            <v>15.179799575331405</v>
          </cell>
          <cell r="R16">
            <v>70.777534480912109</v>
          </cell>
          <cell r="S16">
            <v>85.957334056243511</v>
          </cell>
          <cell r="T16">
            <v>4.6626132400280325</v>
          </cell>
        </row>
        <row r="17">
          <cell r="A17">
            <v>90</v>
          </cell>
          <cell r="C17">
            <v>15.456585316602807</v>
          </cell>
          <cell r="D17">
            <v>51.754267000882855</v>
          </cell>
          <cell r="E17">
            <v>67.21085231748566</v>
          </cell>
          <cell r="F17">
            <v>3.3483635577187041</v>
          </cell>
          <cell r="H17">
            <v>90</v>
          </cell>
          <cell r="J17">
            <v>15.76390119365052</v>
          </cell>
          <cell r="K17">
            <v>61.464627865359837</v>
          </cell>
          <cell r="L17">
            <v>77.228529059010356</v>
          </cell>
          <cell r="M17">
            <v>3.8990746713203794</v>
          </cell>
          <cell r="O17">
            <v>90</v>
          </cell>
          <cell r="Q17">
            <v>16.231475479286193</v>
          </cell>
          <cell r="R17">
            <v>74.857711925205777</v>
          </cell>
          <cell r="S17">
            <v>91.089187404491966</v>
          </cell>
          <cell r="T17">
            <v>4.6118858399986795</v>
          </cell>
        </row>
        <row r="18">
          <cell r="A18">
            <v>95</v>
          </cell>
          <cell r="C18">
            <v>16.448508812856407</v>
          </cell>
          <cell r="D18">
            <v>54.598496835634279</v>
          </cell>
          <cell r="E18">
            <v>71.047005648490682</v>
          </cell>
          <cell r="F18">
            <v>3.3193584571605212</v>
          </cell>
          <cell r="H18">
            <v>95</v>
          </cell>
          <cell r="J18">
            <v>16.789550770719369</v>
          </cell>
          <cell r="K18">
            <v>64.822462896534574</v>
          </cell>
          <cell r="L18">
            <v>81.612013667253947</v>
          </cell>
          <cell r="M18">
            <v>3.860881317300259</v>
          </cell>
          <cell r="O18">
            <v>95</v>
          </cell>
          <cell r="Q18">
            <v>17.303405411904166</v>
          </cell>
          <cell r="R18">
            <v>78.919767122999318</v>
          </cell>
          <cell r="S18">
            <v>96.223172534903483</v>
          </cell>
          <cell r="T18">
            <v>4.5609384536933497</v>
          </cell>
        </row>
        <row r="19">
          <cell r="A19">
            <v>100</v>
          </cell>
          <cell r="C19">
            <v>17.458543955551406</v>
          </cell>
          <cell r="D19">
            <v>57.435906002166774</v>
          </cell>
          <cell r="E19">
            <v>74.89444995771818</v>
          </cell>
          <cell r="F19">
            <v>3.2898451410607761</v>
          </cell>
          <cell r="H19">
            <v>100</v>
          </cell>
          <cell r="J19">
            <v>17.834844185268445</v>
          </cell>
          <cell r="K19">
            <v>68.169284960914126</v>
          </cell>
          <cell r="L19">
            <v>86.004129146182578</v>
          </cell>
          <cell r="M19">
            <v>3.8222529029562176</v>
          </cell>
          <cell r="O19">
            <v>100</v>
          </cell>
          <cell r="Q19">
            <v>18.395538997633189</v>
          </cell>
          <cell r="R19">
            <v>82.963844850447884</v>
          </cell>
          <cell r="S19">
            <v>101.35938384808107</v>
          </cell>
          <cell r="T19">
            <v>4.5099980414339695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0_-3"/>
      <sheetName val="5_2"/>
      <sheetName val="10_7"/>
      <sheetName val="15_12"/>
      <sheetName val="R25_20"/>
      <sheetName val="R35_30"/>
      <sheetName val="R40_35"/>
    </sheetNames>
    <sheetDataSet>
      <sheetData sheetId="0" refreshError="1"/>
      <sheetData sheetId="1">
        <row r="3">
          <cell r="B3" t="str">
            <v>ES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agua glicolada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brine-to-water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eau glycolée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acqua glicolata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Sole-Wasser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Brine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água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25</v>
          </cell>
          <cell r="J4">
            <v>2.4563632241726556</v>
          </cell>
          <cell r="K4">
            <v>8.2613050732790381</v>
          </cell>
          <cell r="L4">
            <v>10.717668297451693</v>
          </cell>
          <cell r="M4">
            <v>4.3632261678488469</v>
          </cell>
          <cell r="V4">
            <v>25</v>
          </cell>
          <cell r="X4">
            <v>3.1923004211020549</v>
          </cell>
          <cell r="Y4">
            <v>7.2209166566898721</v>
          </cell>
          <cell r="Z4">
            <v>10.413217077791927</v>
          </cell>
          <cell r="AA4">
            <v>3.2619790446279637</v>
          </cell>
          <cell r="AJ4">
            <v>25</v>
          </cell>
          <cell r="AL4">
            <v>4.2145442037435563</v>
          </cell>
          <cell r="AM4">
            <v>5.9350485164234046</v>
          </cell>
          <cell r="AN4">
            <v>10.149592720166961</v>
          </cell>
          <cell r="AO4">
            <v>2.4082302212304749</v>
          </cell>
        </row>
        <row r="5">
          <cell r="H5">
            <v>30</v>
          </cell>
          <cell r="J5">
            <v>2.9358559779167881</v>
          </cell>
          <cell r="K5">
            <v>9.9913208430464433</v>
          </cell>
          <cell r="L5">
            <v>12.927176820963231</v>
          </cell>
          <cell r="M5">
            <v>4.4032053745824555</v>
          </cell>
          <cell r="V5">
            <v>30</v>
          </cell>
          <cell r="X5">
            <v>3.7525543647866599</v>
          </cell>
          <cell r="Y5">
            <v>8.7288841152776318</v>
          </cell>
          <cell r="Z5">
            <v>12.481438480064291</v>
          </cell>
          <cell r="AA5">
            <v>3.3261179630568485</v>
          </cell>
          <cell r="AJ5">
            <v>30</v>
          </cell>
          <cell r="AL5">
            <v>4.8774351435068075</v>
          </cell>
          <cell r="AM5">
            <v>7.2202465613374978</v>
          </cell>
          <cell r="AN5">
            <v>12.097681704844305</v>
          </cell>
          <cell r="AO5">
            <v>2.4803367648977575</v>
          </cell>
        </row>
        <row r="6">
          <cell r="H6">
            <v>35</v>
          </cell>
          <cell r="J6">
            <v>3.4274147021134351</v>
          </cell>
          <cell r="K6">
            <v>11.716422249401852</v>
          </cell>
          <cell r="L6">
            <v>15.143836951515286</v>
          </cell>
          <cell r="M6">
            <v>4.4184431321302302</v>
          </cell>
          <cell r="V6">
            <v>35</v>
          </cell>
          <cell r="X6">
            <v>4.3249195226263453</v>
          </cell>
          <cell r="Y6">
            <v>10.235061400101998</v>
          </cell>
          <cell r="Z6">
            <v>14.559980922728343</v>
          </cell>
          <cell r="AA6">
            <v>3.3665322202080343</v>
          </cell>
          <cell r="AJ6">
            <v>35</v>
          </cell>
          <cell r="AL6">
            <v>5.5534077950462271</v>
          </cell>
          <cell r="AM6">
            <v>8.5026142519990699</v>
          </cell>
          <cell r="AN6">
            <v>14.056022047045296</v>
          </cell>
          <cell r="AO6">
            <v>2.5310624693514501</v>
          </cell>
        </row>
        <row r="7">
          <cell r="H7">
            <v>40</v>
          </cell>
          <cell r="J7">
            <v>3.9310596880361772</v>
          </cell>
          <cell r="K7">
            <v>13.436609040674321</v>
          </cell>
          <cell r="L7">
            <v>17.367668728710498</v>
          </cell>
          <cell r="M7">
            <v>4.4180628397903545</v>
          </cell>
          <cell r="V7">
            <v>40</v>
          </cell>
          <cell r="X7">
            <v>4.9094165543992894</v>
          </cell>
          <cell r="Y7">
            <v>11.739420354090772</v>
          </cell>
          <cell r="Z7">
            <v>16.648836908490061</v>
          </cell>
          <cell r="AA7">
            <v>3.3912047845219346</v>
          </cell>
          <cell r="AJ7">
            <v>40</v>
          </cell>
          <cell r="AL7">
            <v>6.2424827271941785</v>
          </cell>
          <cell r="AM7">
            <v>9.7820877615771025</v>
          </cell>
          <cell r="AN7">
            <v>16.024570488771282</v>
          </cell>
          <cell r="AO7">
            <v>2.5670187950962706</v>
          </cell>
        </row>
        <row r="8">
          <cell r="H8">
            <v>45</v>
          </cell>
          <cell r="J8">
            <v>4.4467788757177917</v>
          </cell>
          <cell r="K8">
            <v>15.151997642720223</v>
          </cell>
          <cell r="L8">
            <v>19.598776518438015</v>
          </cell>
          <cell r="M8">
            <v>4.407409737745148</v>
          </cell>
          <cell r="V8">
            <v>45</v>
          </cell>
          <cell r="X8">
            <v>5.506030363001944</v>
          </cell>
          <cell r="Y8">
            <v>13.24210862294608</v>
          </cell>
          <cell r="Z8">
            <v>18.748138985948025</v>
          </cell>
          <cell r="AA8">
            <v>3.4050191789582409</v>
          </cell>
          <cell r="AJ8">
            <v>45</v>
          </cell>
          <cell r="AL8">
            <v>6.944641004632218</v>
          </cell>
          <cell r="AM8">
            <v>11.058852096151057</v>
          </cell>
          <cell r="AN8">
            <v>18.003493100783274</v>
          </cell>
          <cell r="AO8">
            <v>2.5924296286553292</v>
          </cell>
        </row>
        <row r="9">
          <cell r="H9">
            <v>50</v>
          </cell>
          <cell r="J9">
            <v>4.9745656575172541</v>
          </cell>
          <cell r="K9">
            <v>16.862505955235719</v>
          </cell>
          <cell r="L9">
            <v>21.837071612752972</v>
          </cell>
          <cell r="M9">
            <v>4.3897443749192755</v>
          </cell>
          <cell r="V9">
            <v>50</v>
          </cell>
          <cell r="X9">
            <v>6.1147549942698802</v>
          </cell>
          <cell r="Y9">
            <v>14.743030420704144</v>
          </cell>
          <cell r="Z9">
            <v>20.857785414974025</v>
          </cell>
          <cell r="AA9">
            <v>3.4110582410120762</v>
          </cell>
          <cell r="AJ9">
            <v>50</v>
          </cell>
          <cell r="AL9">
            <v>7.659877610517035</v>
          </cell>
          <cell r="AM9">
            <v>12.332795292635367</v>
          </cell>
          <cell r="AN9">
            <v>19.992672903152403</v>
          </cell>
          <cell r="AO9">
            <v>2.61005122010075</v>
          </cell>
        </row>
        <row r="10">
          <cell r="H10">
            <v>55</v>
          </cell>
          <cell r="J10">
            <v>5.5144363125180682</v>
          </cell>
          <cell r="K10">
            <v>18.568177197718857</v>
          </cell>
          <cell r="L10">
            <v>24.082613510236925</v>
          </cell>
          <cell r="M10">
            <v>4.3671940603553789</v>
          </cell>
          <cell r="V10">
            <v>55</v>
          </cell>
          <cell r="X10">
            <v>6.7356097836994104</v>
          </cell>
          <cell r="Y10">
            <v>16.242229816759302</v>
          </cell>
          <cell r="Z10">
            <v>22.977839600458712</v>
          </cell>
          <cell r="AA10">
            <v>3.4113970877687265</v>
          </cell>
          <cell r="AJ10">
            <v>55</v>
          </cell>
          <cell r="AL10">
            <v>8.3882150117355447</v>
          </cell>
          <cell r="AM10">
            <v>13.603964023640332</v>
          </cell>
          <cell r="AN10">
            <v>21.992179035375877</v>
          </cell>
          <cell r="AO10">
            <v>2.6217948639379993</v>
          </cell>
        </row>
        <row r="11">
          <cell r="H11">
            <v>60</v>
          </cell>
          <cell r="J11">
            <v>6.0663796782323978</v>
          </cell>
          <cell r="K11">
            <v>20.268958149858147</v>
          </cell>
          <cell r="L11">
            <v>26.335337828090545</v>
          </cell>
          <cell r="M11">
            <v>4.3411951155296054</v>
          </cell>
          <cell r="V11">
            <v>60</v>
          </cell>
          <cell r="X11">
            <v>7.3685797274977913</v>
          </cell>
          <cell r="Y11">
            <v>17.739646765872831</v>
          </cell>
          <cell r="Z11">
            <v>25.108226493370623</v>
          </cell>
          <cell r="AA11">
            <v>3.4074716460857006</v>
          </cell>
          <cell r="AJ11">
            <v>60</v>
          </cell>
          <cell r="AL11">
            <v>9.1296351222698249</v>
          </cell>
          <cell r="AM11">
            <v>14.872288155266844</v>
          </cell>
          <cell r="AN11">
            <v>24.001923277536669</v>
          </cell>
          <cell r="AO11">
            <v>2.62901232700845</v>
          </cell>
        </row>
        <row r="12">
          <cell r="H12">
            <v>65</v>
          </cell>
          <cell r="J12">
            <v>6.6303955357947508</v>
          </cell>
          <cell r="K12">
            <v>21.964867064434912</v>
          </cell>
          <cell r="L12">
            <v>28.595262600229663</v>
          </cell>
          <cell r="M12">
            <v>4.3127536578859766</v>
          </cell>
          <cell r="V12">
            <v>65</v>
          </cell>
          <cell r="X12">
            <v>8.013669090827646</v>
          </cell>
          <cell r="Y12">
            <v>19.235306520088635</v>
          </cell>
          <cell r="Z12">
            <v>27.248975610916283</v>
          </cell>
          <cell r="AA12">
            <v>3.4003120545749947</v>
          </cell>
          <cell r="AJ12">
            <v>65</v>
          </cell>
          <cell r="AL12">
            <v>9.8841467085047636</v>
          </cell>
          <cell r="AM12">
            <v>16.137803095744992</v>
          </cell>
          <cell r="AN12">
            <v>26.021949804249754</v>
          </cell>
          <cell r="AO12">
            <v>2.632695625800384</v>
          </cell>
        </row>
        <row r="13">
          <cell r="H13">
            <v>70</v>
          </cell>
          <cell r="J13">
            <v>7.2065039699641158</v>
          </cell>
          <cell r="K13">
            <v>23.655900295905056</v>
          </cell>
          <cell r="L13">
            <v>30.862404265869174</v>
          </cell>
          <cell r="M13">
            <v>4.2825764607221677</v>
          </cell>
          <cell r="V13">
            <v>70</v>
          </cell>
          <cell r="X13">
            <v>8.6708937847250418</v>
          </cell>
          <cell r="Y13">
            <v>20.729216466074448</v>
          </cell>
          <cell r="Z13">
            <v>29.400110250799489</v>
          </cell>
          <cell r="AA13">
            <v>3.3906666349196644</v>
          </cell>
          <cell r="AJ13">
            <v>70</v>
          </cell>
          <cell r="AL13">
            <v>10.651759319656172</v>
          </cell>
          <cell r="AM13">
            <v>17.400526466932732</v>
          </cell>
          <cell r="AN13">
            <v>28.052285786588904</v>
          </cell>
          <cell r="AO13">
            <v>2.6335823918611037</v>
          </cell>
        </row>
        <row r="14">
          <cell r="H14">
            <v>75</v>
          </cell>
          <cell r="J14">
            <v>7.7946673469176968</v>
          </cell>
          <cell r="K14">
            <v>25.342077982717989</v>
          </cell>
          <cell r="L14">
            <v>33.136745329635687</v>
          </cell>
          <cell r="M14">
            <v>4.2512071208194913</v>
          </cell>
          <cell r="V14">
            <v>75</v>
          </cell>
          <cell r="X14">
            <v>9.3402191752894357</v>
          </cell>
          <cell r="Y14">
            <v>22.221376846868296</v>
          </cell>
          <cell r="Z14">
            <v>31.56159602215773</v>
          </cell>
          <cell r="AA14">
            <v>3.3791065744642652</v>
          </cell>
          <cell r="AJ14">
            <v>75</v>
          </cell>
          <cell r="AL14">
            <v>11.432445080254471</v>
          </cell>
          <cell r="AM14">
            <v>18.660436756110631</v>
          </cell>
          <cell r="AN14">
            <v>30.092881836365102</v>
          </cell>
          <cell r="AO14">
            <v>2.6322349790544783</v>
          </cell>
        </row>
        <row r="15">
          <cell r="H15">
            <v>80</v>
          </cell>
          <cell r="J15">
            <v>8.3949236316266429</v>
          </cell>
          <cell r="K15">
            <v>27.023382411648182</v>
          </cell>
          <cell r="L15">
            <v>35.418306043274825</v>
          </cell>
          <cell r="M15">
            <v>4.2190146804720836</v>
          </cell>
          <cell r="V15">
            <v>80</v>
          </cell>
          <cell r="X15">
            <v>10.021686520172938</v>
          </cell>
          <cell r="Y15">
            <v>23.711777326600515</v>
          </cell>
          <cell r="Z15">
            <v>33.733463846773454</v>
          </cell>
          <cell r="AA15">
            <v>3.3660466009259422</v>
          </cell>
          <cell r="AJ15">
            <v>80</v>
          </cell>
          <cell r="AL15">
            <v>12.226246246974529</v>
          </cell>
          <cell r="AM15">
            <v>19.917534197856337</v>
          </cell>
          <cell r="AN15">
            <v>32.143780444830867</v>
          </cell>
          <cell r="AO15">
            <v>2.6290800786696957</v>
          </cell>
        </row>
        <row r="16">
          <cell r="H16">
            <v>85</v>
          </cell>
          <cell r="J16">
            <v>9.0072325316678814</v>
          </cell>
          <cell r="K16">
            <v>28.699832173655921</v>
          </cell>
          <cell r="L16">
            <v>37.707064705323802</v>
          </cell>
          <cell r="M16">
            <v>4.1863096764463714</v>
          </cell>
          <cell r="V16">
            <v>85</v>
          </cell>
          <cell r="X16">
            <v>10.71523955527943</v>
          </cell>
          <cell r="Y16">
            <v>25.200440990986785</v>
          </cell>
          <cell r="Z16">
            <v>35.915680546266216</v>
          </cell>
          <cell r="AA16">
            <v>3.3518317869590191</v>
          </cell>
          <cell r="AJ16">
            <v>85</v>
          </cell>
          <cell r="AL16">
            <v>13.033089722260568</v>
          </cell>
          <cell r="AM16">
            <v>21.171844301475275</v>
          </cell>
          <cell r="AN16">
            <v>34.204934023735845</v>
          </cell>
          <cell r="AO16">
            <v>2.6244685452685625</v>
          </cell>
        </row>
        <row r="17">
          <cell r="H17">
            <v>90</v>
          </cell>
          <cell r="J17">
            <v>9.6316066082241036</v>
          </cell>
          <cell r="K17">
            <v>30.371405456116356</v>
          </cell>
          <cell r="L17">
            <v>40.00301206434046</v>
          </cell>
          <cell r="M17">
            <v>4.1533062646249732</v>
          </cell>
          <cell r="V17">
            <v>90</v>
          </cell>
          <cell r="X17">
            <v>11.420901688887257</v>
          </cell>
          <cell r="Y17">
            <v>26.687336490083155</v>
          </cell>
          <cell r="Z17">
            <v>38.10823817897041</v>
          </cell>
          <cell r="AA17">
            <v>3.3367101142329605</v>
          </cell>
          <cell r="AJ17">
            <v>90</v>
          </cell>
          <cell r="AL17">
            <v>13.853010151350004</v>
          </cell>
          <cell r="AM17">
            <v>22.423325765557692</v>
          </cell>
          <cell r="AN17">
            <v>36.276335916907698</v>
          </cell>
          <cell r="AO17">
            <v>2.6186608917898249</v>
          </cell>
        </row>
        <row r="18">
          <cell r="H18">
            <v>95</v>
          </cell>
          <cell r="J18">
            <v>10.268091165805293</v>
          </cell>
          <cell r="K18">
            <v>32.03805761620778</v>
          </cell>
          <cell r="L18">
            <v>42.306148782013075</v>
          </cell>
          <cell r="M18">
            <v>4.1201571060160278</v>
          </cell>
          <cell r="V18">
            <v>95</v>
          </cell>
          <cell r="X18">
            <v>12.138726371082987</v>
          </cell>
          <cell r="Y18">
            <v>28.172427465935947</v>
          </cell>
          <cell r="Z18">
            <v>40.311153837018935</v>
          </cell>
          <cell r="AA18">
            <v>3.3208717788588289</v>
          </cell>
          <cell r="AJ18">
            <v>95</v>
          </cell>
          <cell r="AL18">
            <v>14.686070849180663</v>
          </cell>
          <cell r="AM18">
            <v>23.671949893748124</v>
          </cell>
          <cell r="AN18">
            <v>38.358020742928787</v>
          </cell>
          <cell r="AO18">
            <v>2.611864067445159</v>
          </cell>
        </row>
        <row r="19">
          <cell r="H19">
            <v>100</v>
          </cell>
          <cell r="J19">
            <v>10.916646717002569</v>
          </cell>
          <cell r="K19">
            <v>33.6998830543587</v>
          </cell>
          <cell r="L19">
            <v>44.616529771361272</v>
          </cell>
          <cell r="M19">
            <v>4.0870178295567143</v>
          </cell>
          <cell r="V19">
            <v>100</v>
          </cell>
          <cell r="X19">
            <v>12.868668684366961</v>
          </cell>
          <cell r="Y19">
            <v>29.65580725320774</v>
          </cell>
          <cell r="Z19">
            <v>42.524475937574699</v>
          </cell>
          <cell r="AA19">
            <v>3.3044969126630814</v>
          </cell>
          <cell r="AJ19">
            <v>100</v>
          </cell>
          <cell r="AL19">
            <v>15.532220972667423</v>
          </cell>
          <cell r="AM19">
            <v>24.917812463326335</v>
          </cell>
          <cell r="AN19">
            <v>40.45003343599376</v>
          </cell>
          <cell r="AO19">
            <v>2.6042659003612592</v>
          </cell>
        </row>
      </sheetData>
      <sheetData sheetId="3">
        <row r="4">
          <cell r="H4">
            <v>25</v>
          </cell>
          <cell r="J4">
            <v>2.4842106474978065</v>
          </cell>
          <cell r="K4">
            <v>9.9944724063233892</v>
          </cell>
          <cell r="L4">
            <v>12.478683053821197</v>
          </cell>
          <cell r="M4">
            <v>5.0231984418834248</v>
          </cell>
          <cell r="V4">
            <v>25</v>
          </cell>
          <cell r="X4">
            <v>3.1862722258105047</v>
          </cell>
          <cell r="Y4">
            <v>8.7809835587689236</v>
          </cell>
          <cell r="Z4">
            <v>11.967255784579429</v>
          </cell>
          <cell r="AA4">
            <v>3.7558798923827892</v>
          </cell>
          <cell r="AJ4">
            <v>25</v>
          </cell>
          <cell r="AL4">
            <v>4.1321787299644424</v>
          </cell>
          <cell r="AM4">
            <v>7.2967115652556256</v>
          </cell>
          <cell r="AN4">
            <v>11.428890295220068</v>
          </cell>
          <cell r="AO4">
            <v>2.7658267084004895</v>
          </cell>
        </row>
        <row r="5">
          <cell r="H5">
            <v>30</v>
          </cell>
          <cell r="J5">
            <v>2.9674037690486568</v>
          </cell>
          <cell r="K5">
            <v>12.07678749348405</v>
          </cell>
          <cell r="L5">
            <v>15.044191262532706</v>
          </cell>
          <cell r="M5">
            <v>5.0698160524867975</v>
          </cell>
          <cell r="V5">
            <v>30</v>
          </cell>
          <cell r="X5">
            <v>3.7561428438613342</v>
          </cell>
          <cell r="Y5">
            <v>10.601096069966609</v>
          </cell>
          <cell r="Z5">
            <v>14.357238913827944</v>
          </cell>
          <cell r="AA5">
            <v>3.8223357073046316</v>
          </cell>
          <cell r="AJ5">
            <v>30</v>
          </cell>
          <cell r="AL5">
            <v>4.8177092660994933</v>
          </cell>
          <cell r="AM5">
            <v>8.8503455178135244</v>
          </cell>
          <cell r="AN5">
            <v>13.668054783913018</v>
          </cell>
          <cell r="AO5">
            <v>2.8370443355912442</v>
          </cell>
        </row>
        <row r="6">
          <cell r="H6">
            <v>35</v>
          </cell>
          <cell r="J6">
            <v>3.4647093158069988</v>
          </cell>
          <cell r="K6">
            <v>14.152876263777621</v>
          </cell>
          <cell r="L6">
            <v>17.61758557958462</v>
          </cell>
          <cell r="M6">
            <v>5.0848668600301146</v>
          </cell>
          <cell r="V6">
            <v>35</v>
          </cell>
          <cell r="X6">
            <v>4.3386213625927175</v>
          </cell>
          <cell r="Y6">
            <v>12.418159721676471</v>
          </cell>
          <cell r="Z6">
            <v>16.756781084269189</v>
          </cell>
          <cell r="AA6">
            <v>3.8622363381937301</v>
          </cell>
          <cell r="AJ6">
            <v>35</v>
          </cell>
          <cell r="AL6">
            <v>5.5145951739715908</v>
          </cell>
          <cell r="AM6">
            <v>10.399480741474608</v>
          </cell>
          <cell r="AN6">
            <v>15.914075915446199</v>
          </cell>
          <cell r="AO6">
            <v>2.8858103656564404</v>
          </cell>
        </row>
        <row r="7">
          <cell r="H7">
            <v>40</v>
          </cell>
          <cell r="J7">
            <v>3.9761464719259556</v>
          </cell>
          <cell r="K7">
            <v>16.222748995374079</v>
          </cell>
          <cell r="L7">
            <v>20.198895467300034</v>
          </cell>
          <cell r="M7">
            <v>5.0800179545488788</v>
          </cell>
          <cell r="V7">
            <v>40</v>
          </cell>
          <cell r="X7">
            <v>4.9337268432195582</v>
          </cell>
          <cell r="Y7">
            <v>14.232156617053191</v>
          </cell>
          <cell r="Z7">
            <v>19.165883460272749</v>
          </cell>
          <cell r="AA7">
            <v>3.8846665146475434</v>
          </cell>
          <cell r="AJ7">
            <v>40</v>
          </cell>
          <cell r="AL7">
            <v>6.2228548520736604</v>
          </cell>
          <cell r="AM7">
            <v>11.944063406812713</v>
          </cell>
          <cell r="AN7">
            <v>18.166918258886373</v>
          </cell>
          <cell r="AO7">
            <v>2.9193864698342686</v>
          </cell>
        </row>
        <row r="8">
          <cell r="H8">
            <v>45</v>
          </cell>
          <cell r="J8">
            <v>4.5017063109182835</v>
          </cell>
          <cell r="K8">
            <v>18.286503372341322</v>
          </cell>
          <cell r="L8">
            <v>22.788209683259605</v>
          </cell>
          <cell r="M8">
            <v>5.0621271378787789</v>
          </cell>
          <cell r="V8">
            <v>45</v>
          </cell>
          <cell r="X8">
            <v>5.5414483047220457</v>
          </cell>
          <cell r="Y8">
            <v>16.043215450743038</v>
          </cell>
          <cell r="Z8">
            <v>21.584663755465083</v>
          </cell>
          <cell r="AA8">
            <v>3.8951304006701819</v>
          </cell>
          <cell r="AJ8">
            <v>45</v>
          </cell>
          <cell r="AL8">
            <v>6.9424745426987462</v>
          </cell>
          <cell r="AM8">
            <v>13.484259280703647</v>
          </cell>
          <cell r="AN8">
            <v>20.426733823402394</v>
          </cell>
          <cell r="AO8">
            <v>2.9422842961498157</v>
          </cell>
        </row>
        <row r="9">
          <cell r="H9">
            <v>50</v>
          </cell>
          <cell r="J9">
            <v>5.0413784370448003</v>
          </cell>
          <cell r="K9">
            <v>20.344084253556694</v>
          </cell>
          <cell r="L9">
            <v>25.385462690601493</v>
          </cell>
          <cell r="M9">
            <v>5.0354209682148294</v>
          </cell>
          <cell r="V9">
            <v>50</v>
          </cell>
          <cell r="X9">
            <v>6.1617749399978496</v>
          </cell>
          <cell r="Y9">
            <v>17.851267799453474</v>
          </cell>
          <cell r="Z9">
            <v>24.013042739451322</v>
          </cell>
          <cell r="AA9">
            <v>3.8970983155479715</v>
          </cell>
          <cell r="AJ9">
            <v>50</v>
          </cell>
          <cell r="AL9">
            <v>7.6734432337112537</v>
          </cell>
          <cell r="AM9">
            <v>15.019984170098883</v>
          </cell>
          <cell r="AN9">
            <v>22.693427403810137</v>
          </cell>
          <cell r="AO9">
            <v>2.9573982256247802</v>
          </cell>
        </row>
        <row r="10">
          <cell r="H10">
            <v>55</v>
          </cell>
          <cell r="J10">
            <v>5.5951835449976839</v>
          </cell>
          <cell r="K10">
            <v>22.395495758342715</v>
          </cell>
          <cell r="L10">
            <v>27.9906793033404</v>
          </cell>
          <cell r="M10">
            <v>5.0026382652567634</v>
          </cell>
          <cell r="V10">
            <v>55</v>
          </cell>
          <cell r="X10">
            <v>6.7947316991801125</v>
          </cell>
          <cell r="Y10">
            <v>19.656318150044967</v>
          </cell>
          <cell r="Z10">
            <v>26.451049849225079</v>
          </cell>
          <cell r="AA10">
            <v>3.8928762783108564</v>
          </cell>
          <cell r="AJ10">
            <v>55</v>
          </cell>
          <cell r="AL10">
            <v>8.4157903578736502</v>
          </cell>
          <cell r="AM10">
            <v>16.55124475281551</v>
          </cell>
          <cell r="AN10">
            <v>24.96703511068916</v>
          </cell>
          <cell r="AO10">
            <v>2.9666892887048317</v>
          </cell>
        </row>
        <row r="11">
          <cell r="H11">
            <v>60</v>
          </cell>
          <cell r="J11">
            <v>6.1631071277768337</v>
          </cell>
          <cell r="K11">
            <v>24.440723366673772</v>
          </cell>
          <cell r="L11">
            <v>30.603830494450605</v>
          </cell>
          <cell r="M11">
            <v>4.9656496082180013</v>
          </cell>
          <cell r="V11">
            <v>60</v>
          </cell>
          <cell r="X11">
            <v>7.4402994482648692</v>
          </cell>
          <cell r="Y11">
            <v>21.458345441634709</v>
          </cell>
          <cell r="Z11">
            <v>28.898644889899579</v>
          </cell>
          <cell r="AA11">
            <v>3.8840701359995595</v>
          </cell>
          <cell r="AJ11">
            <v>60</v>
          </cell>
          <cell r="AL11">
            <v>9.169492785006339</v>
          </cell>
          <cell r="AM11">
            <v>18.078010086532736</v>
          </cell>
          <cell r="AN11">
            <v>27.247502871539076</v>
          </cell>
          <cell r="AO11">
            <v>2.9715387219774381</v>
          </cell>
        </row>
        <row r="12">
          <cell r="H12">
            <v>65</v>
          </cell>
          <cell r="J12">
            <v>6.7451500303157781</v>
          </cell>
          <cell r="K12">
            <v>26.47978224938354</v>
          </cell>
          <cell r="L12">
            <v>33.224932279699317</v>
          </cell>
          <cell r="M12">
            <v>4.9257514110688909</v>
          </cell>
          <cell r="V12">
            <v>65</v>
          </cell>
          <cell r="X12">
            <v>8.0984836098479249</v>
          </cell>
          <cell r="Y12">
            <v>23.25737146052564</v>
          </cell>
          <cell r="Z12">
            <v>31.355855070373565</v>
          </cell>
          <cell r="AA12">
            <v>3.8718180564376512</v>
          </cell>
          <cell r="AJ12">
            <v>65</v>
          </cell>
          <cell r="AL12">
            <v>9.9345605551112648</v>
          </cell>
          <cell r="AM12">
            <v>19.600311961947543</v>
          </cell>
          <cell r="AN12">
            <v>29.534872517058808</v>
          </cell>
          <cell r="AO12">
            <v>2.9729420192484826</v>
          </cell>
        </row>
        <row r="13">
          <cell r="H13">
            <v>70</v>
          </cell>
          <cell r="J13">
            <v>7.3413320614623521</v>
          </cell>
          <cell r="K13">
            <v>28.51263887305786</v>
          </cell>
          <cell r="L13">
            <v>35.853970934520213</v>
          </cell>
          <cell r="M13">
            <v>4.8838508644408467</v>
          </cell>
          <cell r="V13">
            <v>70</v>
          </cell>
          <cell r="X13">
            <v>8.7692998532839521</v>
          </cell>
          <cell r="Y13">
            <v>25.053374650750364</v>
          </cell>
          <cell r="Z13">
            <v>33.822674504034318</v>
          </cell>
          <cell r="AA13">
            <v>3.8569412689621174</v>
          </cell>
          <cell r="AJ13">
            <v>70</v>
          </cell>
          <cell r="AL13">
            <v>10.711002994097337</v>
          </cell>
          <cell r="AM13">
            <v>21.118139554705181</v>
          </cell>
          <cell r="AN13">
            <v>31.829142548802515</v>
          </cell>
          <cell r="AO13">
            <v>2.9716304408040077</v>
          </cell>
        </row>
        <row r="14">
          <cell r="H14">
            <v>75</v>
          </cell>
          <cell r="J14">
            <v>7.9516158758583213</v>
          </cell>
          <cell r="K14">
            <v>30.539306260762466</v>
          </cell>
          <cell r="L14">
            <v>38.490922136620789</v>
          </cell>
          <cell r="M14">
            <v>4.8406415422407418</v>
          </cell>
          <cell r="V14">
            <v>75</v>
          </cell>
          <cell r="X14">
            <v>9.4527138498026222</v>
          </cell>
          <cell r="Y14">
            <v>26.846347136676712</v>
          </cell>
          <cell r="Z14">
            <v>36.299060986479333</v>
          </cell>
          <cell r="AA14">
            <v>3.8400676846086141</v>
          </cell>
          <cell r="AJ14">
            <v>75</v>
          </cell>
          <cell r="AL14">
            <v>11.498792548819344</v>
          </cell>
          <cell r="AM14">
            <v>22.631462524289205</v>
          </cell>
          <cell r="AN14">
            <v>34.13025507310855</v>
          </cell>
          <cell r="AO14">
            <v>2.9681599114172146</v>
          </cell>
        </row>
        <row r="15">
          <cell r="H15">
            <v>80</v>
          </cell>
          <cell r="J15">
            <v>8.5760415563069206</v>
          </cell>
          <cell r="K15">
            <v>32.559846025312666</v>
          </cell>
          <cell r="L15">
            <v>41.135887581619585</v>
          </cell>
          <cell r="M15">
            <v>4.7966054398801017</v>
          </cell>
          <cell r="V15">
            <v>80</v>
          </cell>
          <cell r="X15">
            <v>10.148769105817395</v>
          </cell>
          <cell r="Y15">
            <v>28.636358718434778</v>
          </cell>
          <cell r="Z15">
            <v>38.785127824252172</v>
          </cell>
          <cell r="AA15">
            <v>3.8216583134224695</v>
          </cell>
          <cell r="AJ15">
            <v>80</v>
          </cell>
          <cell r="AL15">
            <v>12.297973923644262</v>
          </cell>
          <cell r="AM15">
            <v>24.140362203255023</v>
          </cell>
          <cell r="AN15">
            <v>36.438336126899287</v>
          </cell>
          <cell r="AO15">
            <v>2.9629544145350981</v>
          </cell>
        </row>
        <row r="16">
          <cell r="H16">
            <v>85</v>
          </cell>
          <cell r="J16">
            <v>9.2145632798485462</v>
          </cell>
          <cell r="K16">
            <v>34.574197156349065</v>
          </cell>
          <cell r="L16">
            <v>43.788760436197613</v>
          </cell>
          <cell r="M16">
            <v>4.7521254243225881</v>
          </cell>
          <cell r="V16">
            <v>85</v>
          </cell>
          <cell r="X16">
            <v>10.857403496025221</v>
          </cell>
          <cell r="Y16">
            <v>30.423351754623603</v>
          </cell>
          <cell r="Z16">
            <v>41.280755250648824</v>
          </cell>
          <cell r="AA16">
            <v>3.8020835520906324</v>
          </cell>
          <cell r="AJ16">
            <v>85</v>
          </cell>
          <cell r="AL16">
            <v>13.108467806413094</v>
          </cell>
          <cell r="AM16">
            <v>25.644781793974801</v>
          </cell>
          <cell r="AN16">
            <v>38.753249600387896</v>
          </cell>
          <cell r="AO16">
            <v>2.956352349694793</v>
          </cell>
        </row>
        <row r="17">
          <cell r="H17">
            <v>90</v>
          </cell>
          <cell r="J17">
            <v>9.8671978039024051</v>
          </cell>
          <cell r="K17">
            <v>36.582342395641305</v>
          </cell>
          <cell r="L17">
            <v>46.449540199543712</v>
          </cell>
          <cell r="M17">
            <v>4.7074702587976152</v>
          </cell>
          <cell r="V17">
            <v>90</v>
          </cell>
          <cell r="X17">
            <v>11.578644778102843</v>
          </cell>
          <cell r="Y17">
            <v>32.207301676740471</v>
          </cell>
          <cell r="Z17">
            <v>43.785946454843312</v>
          </cell>
          <cell r="AA17">
            <v>3.7816123815845764</v>
          </cell>
          <cell r="AJ17">
            <v>90</v>
          </cell>
          <cell r="AL17">
            <v>13.930313208744396</v>
          </cell>
          <cell r="AM17">
            <v>27.14468976522847</v>
          </cell>
          <cell r="AN17">
            <v>41.075002973972865</v>
          </cell>
          <cell r="AO17">
            <v>2.9486058467220313</v>
          </cell>
        </row>
        <row r="18">
          <cell r="H18">
            <v>95</v>
          </cell>
          <cell r="J18">
            <v>10.533989002752348</v>
          </cell>
          <cell r="K18">
            <v>38.584275509222202</v>
          </cell>
          <cell r="L18">
            <v>49.118264511974552</v>
          </cell>
          <cell r="M18">
            <v>4.6628361297074452</v>
          </cell>
          <cell r="V18">
            <v>95</v>
          </cell>
          <cell r="X18">
            <v>12.312545186696708</v>
          </cell>
          <cell r="Y18">
            <v>33.988208828658273</v>
          </cell>
          <cell r="Z18">
            <v>46.300754015354983</v>
          </cell>
          <cell r="AA18">
            <v>3.7604535303863407</v>
          </cell>
          <cell r="AJ18">
            <v>95</v>
          </cell>
          <cell r="AL18">
            <v>14.763572679579863</v>
          </cell>
          <cell r="AM18">
            <v>28.640091648833558</v>
          </cell>
          <cell r="AN18">
            <v>43.40366432841342</v>
          </cell>
          <cell r="AO18">
            <v>2.9399160535475879</v>
          </cell>
        </row>
        <row r="19">
          <cell r="H19">
            <v>100</v>
          </cell>
          <cell r="J19">
            <v>11.214898866928531</v>
          </cell>
          <cell r="K19">
            <v>40.58008287931991</v>
          </cell>
          <cell r="L19">
            <v>51.794981746248439</v>
          </cell>
          <cell r="M19">
            <v>4.6184082764211087</v>
          </cell>
          <cell r="V19">
            <v>100</v>
          </cell>
          <cell r="X19">
            <v>13.05906122069254</v>
          </cell>
          <cell r="Y19">
            <v>35.766157230502181</v>
          </cell>
          <cell r="Z19">
            <v>48.825218451194722</v>
          </cell>
          <cell r="AA19">
            <v>3.7388000275111244</v>
          </cell>
          <cell r="AJ19">
            <v>100</v>
          </cell>
          <cell r="AL19">
            <v>15.608196533884581</v>
          </cell>
          <cell r="AM19">
            <v>30.131072621034384</v>
          </cell>
          <cell r="AN19">
            <v>45.739269154918965</v>
          </cell>
          <cell r="AO19">
            <v>2.9304647116418221</v>
          </cell>
        </row>
      </sheetData>
      <sheetData sheetId="4">
        <row r="4">
          <cell r="H4">
            <v>25</v>
          </cell>
          <cell r="J4">
            <v>2.4894407049592124</v>
          </cell>
          <cell r="K4">
            <v>11.957462181304983</v>
          </cell>
          <cell r="L4">
            <v>14.446902886264196</v>
          </cell>
          <cell r="M4">
            <v>5.8032725412919195</v>
          </cell>
          <cell r="V4">
            <v>25</v>
          </cell>
          <cell r="X4">
            <v>3.2054408175023221</v>
          </cell>
          <cell r="Y4">
            <v>10.538186583690553</v>
          </cell>
          <cell r="Z4">
            <v>13.743627401192875</v>
          </cell>
          <cell r="AA4">
            <v>4.2875935584740894</v>
          </cell>
          <cell r="AJ4">
            <v>25</v>
          </cell>
          <cell r="AL4">
            <v>4.1228241960158094</v>
          </cell>
          <cell r="AM4">
            <v>8.822824417835756</v>
          </cell>
          <cell r="AN4">
            <v>12.945648613851565</v>
          </cell>
          <cell r="AO4">
            <v>3.1399953037924599</v>
          </cell>
        </row>
        <row r="5">
          <cell r="H5">
            <v>30</v>
          </cell>
          <cell r="J5">
            <v>2.9824909152088184</v>
          </cell>
          <cell r="K5">
            <v>14.448143185797893</v>
          </cell>
          <cell r="L5">
            <v>17.43063410100671</v>
          </cell>
          <cell r="M5">
            <v>5.8443209372814833</v>
          </cell>
          <cell r="V5">
            <v>30</v>
          </cell>
          <cell r="X5">
            <v>3.7814013158674187</v>
          </cell>
          <cell r="Y5">
            <v>12.723493497128333</v>
          </cell>
          <cell r="Z5">
            <v>16.504894812995751</v>
          </cell>
          <cell r="AA5">
            <v>4.3647561933557109</v>
          </cell>
          <cell r="AJ5">
            <v>30</v>
          </cell>
          <cell r="AL5">
            <v>4.8177840195267052</v>
          </cell>
          <cell r="AM5">
            <v>10.694926377358804</v>
          </cell>
          <cell r="AN5">
            <v>15.51271039688551</v>
          </cell>
          <cell r="AO5">
            <v>3.219884979071657</v>
          </cell>
        </row>
        <row r="6">
          <cell r="H6">
            <v>35</v>
          </cell>
          <cell r="J6">
            <v>3.4915550674202636</v>
          </cell>
          <cell r="K6">
            <v>16.930645099981032</v>
          </cell>
          <cell r="L6">
            <v>20.422200167401297</v>
          </cell>
          <cell r="M6">
            <v>5.8490270876610415</v>
          </cell>
          <cell r="V6">
            <v>35</v>
          </cell>
          <cell r="X6">
            <v>4.3711440459747433</v>
          </cell>
          <cell r="Y6">
            <v>14.903597511922966</v>
          </cell>
          <cell r="Z6">
            <v>19.274741557897709</v>
          </cell>
          <cell r="AA6">
            <v>4.4095416108849683</v>
          </cell>
          <cell r="AJ6">
            <v>35</v>
          </cell>
          <cell r="AL6">
            <v>5.5238731018085634</v>
          </cell>
          <cell r="AM6">
            <v>12.559711346466544</v>
          </cell>
          <cell r="AN6">
            <v>18.083584448275108</v>
          </cell>
          <cell r="AO6">
            <v>3.2737146771808332</v>
          </cell>
        </row>
        <row r="7">
          <cell r="H7">
            <v>40</v>
          </cell>
          <cell r="J7">
            <v>4.0166495841819332</v>
          </cell>
          <cell r="K7">
            <v>19.404991047627071</v>
          </cell>
          <cell r="L7">
            <v>23.421640631809005</v>
          </cell>
          <cell r="M7">
            <v>5.8311386494969204</v>
          </cell>
          <cell r="V7">
            <v>40</v>
          </cell>
          <cell r="X7">
            <v>4.9746843664467395</v>
          </cell>
          <cell r="Y7">
            <v>17.07849392362008</v>
          </cell>
          <cell r="Z7">
            <v>22.053178290066818</v>
          </cell>
          <cell r="AA7">
            <v>4.4330809083710188</v>
          </cell>
          <cell r="AJ7">
            <v>40</v>
          </cell>
          <cell r="AL7">
            <v>6.2411051174007692</v>
          </cell>
          <cell r="AM7">
            <v>14.417139041704027</v>
          </cell>
          <cell r="AN7">
            <v>20.658244159104797</v>
          </cell>
          <cell r="AO7">
            <v>3.3100298377458395</v>
          </cell>
        </row>
        <row r="8">
          <cell r="H8">
            <v>45</v>
          </cell>
          <cell r="J8">
            <v>4.557768972961493</v>
          </cell>
          <cell r="K8">
            <v>21.871256213443999</v>
          </cell>
          <cell r="L8">
            <v>26.429025186405493</v>
          </cell>
          <cell r="M8">
            <v>5.7986759186771053</v>
          </cell>
          <cell r="V8">
            <v>45</v>
          </cell>
          <cell r="X8">
            <v>5.5920158988573982</v>
          </cell>
          <cell r="Y8">
            <v>19.248287707038692</v>
          </cell>
          <cell r="Z8">
            <v>24.840303605896089</v>
          </cell>
          <cell r="AA8">
            <v>4.4421017492049053</v>
          </cell>
          <cell r="AJ8">
            <v>45</v>
          </cell>
          <cell r="AL8">
            <v>6.9694721587530584</v>
          </cell>
          <cell r="AM8">
            <v>16.267350210772051</v>
          </cell>
          <cell r="AN8">
            <v>23.236822369525111</v>
          </cell>
          <cell r="AO8">
            <v>3.3340864042826626</v>
          </cell>
        </row>
        <row r="9">
          <cell r="H9">
            <v>50</v>
          </cell>
          <cell r="J9">
            <v>5.1148995772325554</v>
          </cell>
          <cell r="K9">
            <v>24.32941515614004</v>
          </cell>
          <cell r="L9">
            <v>29.444314733372597</v>
          </cell>
          <cell r="M9">
            <v>5.7565772873499119</v>
          </cell>
          <cell r="V9">
            <v>50</v>
          </cell>
          <cell r="X9">
            <v>6.2231235097727584</v>
          </cell>
          <cell r="Y9">
            <v>21.41294128048321</v>
          </cell>
          <cell r="Z9">
            <v>27.636064790255968</v>
          </cell>
          <cell r="AA9">
            <v>4.4408671540676394</v>
          </cell>
          <cell r="AJ9">
            <v>50</v>
          </cell>
          <cell r="AL9">
            <v>7.7089577443391475</v>
          </cell>
          <cell r="AM9">
            <v>18.110292647860849</v>
          </cell>
          <cell r="AN9">
            <v>25.819250392199997</v>
          </cell>
          <cell r="AO9">
            <v>3.3492530700612058</v>
          </cell>
        </row>
        <row r="10">
          <cell r="H10">
            <v>55</v>
          </cell>
          <cell r="J10">
            <v>5.6880659182375624</v>
          </cell>
          <cell r="K10">
            <v>26.779432980377017</v>
          </cell>
          <cell r="L10">
            <v>32.467498898614579</v>
          </cell>
          <cell r="M10">
            <v>5.7080032765644493</v>
          </cell>
          <cell r="V10">
            <v>55</v>
          </cell>
          <cell r="X10">
            <v>6.8680370972135805</v>
          </cell>
          <cell r="Y10">
            <v>23.57241964323028</v>
          </cell>
          <cell r="Z10">
            <v>30.44045674044386</v>
          </cell>
          <cell r="AA10">
            <v>4.432191659651024</v>
          </cell>
          <cell r="AJ10">
            <v>55</v>
          </cell>
          <cell r="AL10">
            <v>8.4595975283570262</v>
          </cell>
          <cell r="AM10">
            <v>19.945933140379569</v>
          </cell>
          <cell r="AN10">
            <v>28.405530668736596</v>
          </cell>
          <cell r="AO10">
            <v>3.3577874802577461</v>
          </cell>
        </row>
        <row r="11">
          <cell r="H11">
            <v>60</v>
          </cell>
          <cell r="J11">
            <v>6.2772504594378375</v>
          </cell>
          <cell r="K11">
            <v>29.221332332554795</v>
          </cell>
          <cell r="L11">
            <v>35.498582791992632</v>
          </cell>
          <cell r="M11">
            <v>5.6551165229707481</v>
          </cell>
          <cell r="V11">
            <v>60</v>
          </cell>
          <cell r="X11">
            <v>7.5267337871627964</v>
          </cell>
          <cell r="Y11">
            <v>25.726738809235677</v>
          </cell>
          <cell r="Z11">
            <v>33.253472596398474</v>
          </cell>
          <cell r="AA11">
            <v>4.4180481915162</v>
          </cell>
          <cell r="AJ11">
            <v>60</v>
          </cell>
          <cell r="AL11">
            <v>9.221363801887982</v>
          </cell>
          <cell r="AM11">
            <v>21.774277652411442</v>
          </cell>
          <cell r="AN11">
            <v>30.995641454299424</v>
          </cell>
          <cell r="AO11">
            <v>3.3612860440397521</v>
          </cell>
        </row>
        <row r="12">
          <cell r="H12">
            <v>65</v>
          </cell>
          <cell r="J12">
            <v>6.8824552417107814</v>
          </cell>
          <cell r="K12">
            <v>31.655126813063873</v>
          </cell>
          <cell r="L12">
            <v>38.537582054774653</v>
          </cell>
          <cell r="M12">
            <v>5.5993945040455229</v>
          </cell>
          <cell r="V12">
            <v>65</v>
          </cell>
          <cell r="X12">
            <v>8.1992202764674822</v>
          </cell>
          <cell r="Y12">
            <v>27.875918983227908</v>
          </cell>
          <cell r="Z12">
            <v>36.075139259695391</v>
          </cell>
          <cell r="AA12">
            <v>4.3998255984455454</v>
          </cell>
          <cell r="AJ12">
            <v>65</v>
          </cell>
          <cell r="AL12">
            <v>9.9942679800423466</v>
          </cell>
          <cell r="AM12">
            <v>23.595356613948923</v>
          </cell>
          <cell r="AN12">
            <v>33.589624593991267</v>
          </cell>
          <cell r="AO12">
            <v>3.3608889276399956</v>
          </cell>
        </row>
        <row r="13">
          <cell r="H13">
            <v>70</v>
          </cell>
          <cell r="J13">
            <v>7.5036992729547034</v>
          </cell>
          <cell r="K13">
            <v>34.080751559271448</v>
          </cell>
          <cell r="L13">
            <v>41.584450832226153</v>
          </cell>
          <cell r="M13">
            <v>5.5418599972559406</v>
          </cell>
          <cell r="V13">
            <v>70</v>
          </cell>
          <cell r="X13">
            <v>8.8855114369328643</v>
          </cell>
          <cell r="Y13">
            <v>30.01990784935095</v>
          </cell>
          <cell r="Z13">
            <v>38.905419286283816</v>
          </cell>
          <cell r="AA13">
            <v>4.3785233480846593</v>
          </cell>
          <cell r="AJ13">
            <v>70</v>
          </cell>
          <cell r="AL13">
            <v>10.77831857872439</v>
          </cell>
          <cell r="AM13">
            <v>25.409128561266172</v>
          </cell>
          <cell r="AN13">
            <v>36.18744713999056</v>
          </cell>
          <cell r="AO13">
            <v>3.3574297211275539</v>
          </cell>
        </row>
        <row r="14">
          <cell r="H14">
            <v>75</v>
          </cell>
          <cell r="J14">
            <v>8.140945881805564</v>
          </cell>
          <cell r="K14">
            <v>36.498212530631868</v>
          </cell>
          <cell r="L14">
            <v>44.639158412437432</v>
          </cell>
          <cell r="M14">
            <v>5.4832889274209258</v>
          </cell>
          <cell r="V14">
            <v>75</v>
          </cell>
          <cell r="X14">
            <v>9.5855736438373462</v>
          </cell>
          <cell r="Y14">
            <v>32.158689464405242</v>
          </cell>
          <cell r="Z14">
            <v>41.744263108242592</v>
          </cell>
          <cell r="AA14">
            <v>4.3549050541258287</v>
          </cell>
          <cell r="AJ14">
            <v>75</v>
          </cell>
          <cell r="AL14">
            <v>11.573488779420678</v>
          </cell>
          <cell r="AM14">
            <v>27.215554376483091</v>
          </cell>
          <cell r="AN14">
            <v>38.789043155903769</v>
          </cell>
          <cell r="AO14">
            <v>3.3515428143738513</v>
          </cell>
        </row>
        <row r="15">
          <cell r="H15">
            <v>80</v>
          </cell>
          <cell r="J15">
            <v>8.7942375329417306</v>
          </cell>
          <cell r="K15">
            <v>38.907648233256587</v>
          </cell>
          <cell r="L15">
            <v>47.701885766198316</v>
          </cell>
          <cell r="M15">
            <v>5.4242207567756839</v>
          </cell>
          <cell r="V15">
            <v>80</v>
          </cell>
          <cell r="X15">
            <v>10.299452988980688</v>
          </cell>
          <cell r="Y15">
            <v>34.292411711143984</v>
          </cell>
          <cell r="Z15">
            <v>44.591864700124674</v>
          </cell>
          <cell r="AA15">
            <v>4.3295371849197419</v>
          </cell>
          <cell r="AJ15">
            <v>80</v>
          </cell>
          <cell r="AL15">
            <v>12.379826143397135</v>
          </cell>
          <cell r="AM15">
            <v>29.014794816124162</v>
          </cell>
          <cell r="AN15">
            <v>41.394620959521298</v>
          </cell>
          <cell r="AO15">
            <v>3.343715855137384</v>
          </cell>
        </row>
        <row r="16">
          <cell r="H16">
            <v>85</v>
          </cell>
          <cell r="J16">
            <v>9.463522465421935</v>
          </cell>
          <cell r="K16">
            <v>41.308925565929812</v>
          </cell>
          <cell r="L16">
            <v>50.772448031351743</v>
          </cell>
          <cell r="M16">
            <v>5.3650686852454186</v>
          </cell>
          <cell r="V16">
            <v>85</v>
          </cell>
          <cell r="X16">
            <v>11.027080967068557</v>
          </cell>
          <cell r="Y16">
            <v>36.420943725978461</v>
          </cell>
          <cell r="Z16">
            <v>47.448024693047017</v>
          </cell>
          <cell r="AA16">
            <v>4.3028635442821654</v>
          </cell>
          <cell r="AJ16">
            <v>85</v>
          </cell>
          <cell r="AL16">
            <v>13.197244513767977</v>
          </cell>
          <cell r="AM16">
            <v>30.806718275022796</v>
          </cell>
          <cell r="AN16">
            <v>44.003962788790773</v>
          </cell>
          <cell r="AO16">
            <v>3.3343295824278925</v>
          </cell>
        </row>
        <row r="17">
          <cell r="H17">
            <v>90</v>
          </cell>
          <cell r="J17">
            <v>10.14882140388138</v>
          </cell>
          <cell r="K17">
            <v>43.702026715206998</v>
          </cell>
          <cell r="L17">
            <v>53.850848119088376</v>
          </cell>
          <cell r="M17">
            <v>5.306118412773853</v>
          </cell>
          <cell r="V17">
            <v>90</v>
          </cell>
          <cell r="X17">
            <v>11.768489494208209</v>
          </cell>
          <cell r="Y17">
            <v>38.544262243990758</v>
          </cell>
          <cell r="Z17">
            <v>50.312751738198969</v>
          </cell>
          <cell r="AA17">
            <v>4.2752089605858155</v>
          </cell>
          <cell r="AJ17">
            <v>90</v>
          </cell>
          <cell r="AL17">
            <v>14.025787115617673</v>
          </cell>
          <cell r="AM17">
            <v>32.591297146044511</v>
          </cell>
          <cell r="AN17">
            <v>46.617084261662185</v>
          </cell>
          <cell r="AO17">
            <v>3.3236697432655453</v>
          </cell>
        </row>
        <row r="18">
          <cell r="H18">
            <v>95</v>
          </cell>
          <cell r="J18">
            <v>10.850177292558604</v>
          </cell>
          <cell r="K18">
            <v>46.086980136432103</v>
          </cell>
          <cell r="L18">
            <v>56.937157428990709</v>
          </cell>
          <cell r="M18">
            <v>5.2475785320153268</v>
          </cell>
          <cell r="V18">
            <v>95</v>
          </cell>
          <cell r="X18">
            <v>12.523730125020736</v>
          </cell>
          <cell r="Y18">
            <v>40.662400589575398</v>
          </cell>
          <cell r="Z18">
            <v>53.186130714596132</v>
          </cell>
          <cell r="AA18">
            <v>4.2468282359691996</v>
          </cell>
          <cell r="AJ18">
            <v>95</v>
          </cell>
          <cell r="AL18">
            <v>14.865516302540458</v>
          </cell>
          <cell r="AM18">
            <v>34.36856746611312</v>
          </cell>
          <cell r="AN18">
            <v>49.234083768653576</v>
          </cell>
          <cell r="AO18">
            <v>3.3119659463317577</v>
          </cell>
        </row>
        <row r="19">
          <cell r="H19">
            <v>100</v>
          </cell>
          <cell r="J19">
            <v>11.567553603939478</v>
          </cell>
          <cell r="K19">
            <v>48.46387305953737</v>
          </cell>
          <cell r="L19">
            <v>60.03142666347685</v>
          </cell>
          <cell r="M19">
            <v>5.189638943452346</v>
          </cell>
          <cell r="V19">
            <v>100</v>
          </cell>
          <cell r="X19">
            <v>13.292760782317286</v>
          </cell>
          <cell r="Y19">
            <v>42.775442694842674</v>
          </cell>
          <cell r="Z19">
            <v>56.068203477159962</v>
          </cell>
          <cell r="AA19">
            <v>4.2179502358716006</v>
          </cell>
          <cell r="AJ19">
            <v>100</v>
          </cell>
          <cell r="AL19">
            <v>15.716383558615089</v>
          </cell>
          <cell r="AM19">
            <v>36.138613397578283</v>
          </cell>
          <cell r="AN19">
            <v>51.854996956193375</v>
          </cell>
          <cell r="AO19">
            <v>3.2994229723903978</v>
          </cell>
        </row>
      </sheetData>
      <sheetData sheetId="5">
        <row r="4">
          <cell r="H4">
            <v>25</v>
          </cell>
          <cell r="J4">
            <v>2.4338644591886269</v>
          </cell>
          <cell r="K4">
            <v>14.170018529475364</v>
          </cell>
          <cell r="L4">
            <v>16.60388298866399</v>
          </cell>
          <cell r="M4">
            <v>6.8220245075599637</v>
          </cell>
          <cell r="V4">
            <v>25</v>
          </cell>
          <cell r="X4">
            <v>3.2116172588092629</v>
          </cell>
          <cell r="Y4">
            <v>12.512269862706296</v>
          </cell>
          <cell r="Z4">
            <v>15.723887121515558</v>
          </cell>
          <cell r="AA4">
            <v>4.8959405353754191</v>
          </cell>
          <cell r="AJ4">
            <v>25</v>
          </cell>
          <cell r="AL4">
            <v>4.1482916645294106</v>
          </cell>
          <cell r="AM4">
            <v>10.533131205415337</v>
          </cell>
          <cell r="AN4">
            <v>14.681422869944747</v>
          </cell>
          <cell r="AO4">
            <v>3.5391491383020277</v>
          </cell>
        </row>
        <row r="5">
          <cell r="H5">
            <v>30</v>
          </cell>
          <cell r="J5">
            <v>2.9508978584870671</v>
          </cell>
          <cell r="K5">
            <v>17.130346059172421</v>
          </cell>
          <cell r="L5">
            <v>20.081243917659489</v>
          </cell>
          <cell r="M5">
            <v>6.8051301267185149</v>
          </cell>
          <cell r="V5">
            <v>30</v>
          </cell>
          <cell r="X5">
            <v>3.798110222894707</v>
          </cell>
          <cell r="Y5">
            <v>15.121034535947246</v>
          </cell>
          <cell r="Z5">
            <v>18.919144758841952</v>
          </cell>
          <cell r="AA5">
            <v>4.981199504110978</v>
          </cell>
          <cell r="AJ5">
            <v>30</v>
          </cell>
          <cell r="AL5">
            <v>4.8474398458782373</v>
          </cell>
          <cell r="AM5">
            <v>12.77894727915778</v>
          </cell>
          <cell r="AN5">
            <v>17.626387125036018</v>
          </cell>
          <cell r="AO5">
            <v>3.6362260668430326</v>
          </cell>
        </row>
        <row r="6">
          <cell r="H6">
            <v>35</v>
          </cell>
          <cell r="J6">
            <v>3.4850175645286852</v>
          </cell>
          <cell r="K6">
            <v>20.079804534633514</v>
          </cell>
          <cell r="L6">
            <v>23.5648220991622</v>
          </cell>
          <cell r="M6">
            <v>6.7617513148313542</v>
          </cell>
          <cell r="V6">
            <v>35</v>
          </cell>
          <cell r="X6">
            <v>4.3995531803478807</v>
          </cell>
          <cell r="Y6">
            <v>17.721450547462908</v>
          </cell>
          <cell r="Z6">
            <v>22.121003727810788</v>
          </cell>
          <cell r="AA6">
            <v>5.0280114413940646</v>
          </cell>
          <cell r="AJ6">
            <v>35</v>
          </cell>
          <cell r="AL6">
            <v>5.5583071861326001</v>
          </cell>
          <cell r="AM6">
            <v>15.013381843596319</v>
          </cell>
          <cell r="AN6">
            <v>20.571689029728919</v>
          </cell>
          <cell r="AO6">
            <v>3.7010709089726364</v>
          </cell>
        </row>
        <row r="7">
          <cell r="H7">
            <v>40</v>
          </cell>
          <cell r="J7">
            <v>4.0362354707919419</v>
          </cell>
          <cell r="K7">
            <v>23.018432304933015</v>
          </cell>
          <cell r="L7">
            <v>27.054667775724955</v>
          </cell>
          <cell r="M7">
            <v>6.7029458443405954</v>
          </cell>
          <cell r="V7">
            <v>40</v>
          </cell>
          <cell r="X7">
            <v>5.0159555700686669</v>
          </cell>
          <cell r="Y7">
            <v>20.313529381291154</v>
          </cell>
          <cell r="Z7">
            <v>25.32948495135982</v>
          </cell>
          <cell r="AA7">
            <v>5.0497825583835994</v>
          </cell>
          <cell r="AJ7">
            <v>40</v>
          </cell>
          <cell r="AL7">
            <v>6.280899969163336</v>
          </cell>
          <cell r="AM7">
            <v>17.236411773750767</v>
          </cell>
          <cell r="AN7">
            <v>23.517311742914103</v>
          </cell>
          <cell r="AO7">
            <v>3.7442582843819419</v>
          </cell>
        </row>
        <row r="8">
          <cell r="H8">
            <v>45</v>
          </cell>
          <cell r="J8">
            <v>4.6045499333322653</v>
          </cell>
          <cell r="K8">
            <v>25.946278179738339</v>
          </cell>
          <cell r="L8">
            <v>30.550828113070605</v>
          </cell>
          <cell r="M8">
            <v>6.6349216656146206</v>
          </cell>
          <cell r="V8">
            <v>45</v>
          </cell>
          <cell r="X8">
            <v>5.6473162168928468</v>
          </cell>
          <cell r="Y8">
            <v>22.897347405543126</v>
          </cell>
          <cell r="Z8">
            <v>28.544663622435973</v>
          </cell>
          <cell r="AA8">
            <v>5.0545537961997189</v>
          </cell>
          <cell r="AJ8">
            <v>45</v>
          </cell>
          <cell r="AL8">
            <v>7.0152169242800024</v>
          </cell>
          <cell r="AM8">
            <v>19.448146900066362</v>
          </cell>
          <cell r="AN8">
            <v>26.463363824346366</v>
          </cell>
          <cell r="AO8">
            <v>3.7722801889069735</v>
          </cell>
        </row>
        <row r="9">
          <cell r="H9">
            <v>50</v>
          </cell>
          <cell r="J9">
            <v>5.1899445558049129</v>
          </cell>
          <cell r="K9">
            <v>28.863349325075873</v>
          </cell>
          <cell r="L9">
            <v>34.053293880880787</v>
          </cell>
          <cell r="M9">
            <v>6.5613983954399746</v>
          </cell>
          <cell r="V9">
            <v>50</v>
          </cell>
          <cell r="X9">
            <v>6.293616181319007</v>
          </cell>
          <cell r="Y9">
            <v>25.472901525883476</v>
          </cell>
          <cell r="Z9">
            <v>31.766517707202482</v>
          </cell>
          <cell r="AA9">
            <v>5.0474189705901162</v>
          </cell>
          <cell r="AJ9">
            <v>50</v>
          </cell>
          <cell r="AL9">
            <v>7.7612366201251106</v>
          </cell>
          <cell r="AM9">
            <v>21.648571388011369</v>
          </cell>
          <cell r="AN9">
            <v>29.40980800813648</v>
          </cell>
          <cell r="AO9">
            <v>3.789319852956937</v>
          </cell>
        </row>
        <row r="10">
          <cell r="H10">
            <v>55</v>
          </cell>
          <cell r="J10">
            <v>5.7924469726785173</v>
          </cell>
          <cell r="K10">
            <v>31.76957181027349</v>
          </cell>
          <cell r="L10">
            <v>37.562018782952009</v>
          </cell>
          <cell r="M10">
            <v>6.4846547512860093</v>
          </cell>
          <cell r="V10">
            <v>55</v>
          </cell>
          <cell r="X10">
            <v>6.9548895182406305</v>
          </cell>
          <cell r="Y10">
            <v>28.040117242767</v>
          </cell>
          <cell r="Z10">
            <v>34.99500676100763</v>
          </cell>
          <cell r="AA10">
            <v>5.031712821494291</v>
          </cell>
          <cell r="AJ10">
            <v>55</v>
          </cell>
          <cell r="AL10">
            <v>8.5190000636264891</v>
          </cell>
          <cell r="AM10">
            <v>23.837612132784241</v>
          </cell>
          <cell r="AN10">
            <v>32.35661219641073</v>
          </cell>
          <cell r="AO10">
            <v>3.7981702024587976</v>
          </cell>
        </row>
        <row r="11">
          <cell r="H11">
            <v>60</v>
          </cell>
          <cell r="J11">
            <v>6.4120370575115668</v>
          </cell>
          <cell r="K11">
            <v>34.66500391222614</v>
          </cell>
          <cell r="L11">
            <v>41.077040969737709</v>
          </cell>
          <cell r="M11">
            <v>6.4062388600229339</v>
          </cell>
          <cell r="V11">
            <v>60</v>
          </cell>
          <cell r="X11">
            <v>7.6311101284877267</v>
          </cell>
          <cell r="Y11">
            <v>30.599045733400686</v>
          </cell>
          <cell r="Z11">
            <v>38.230155861888413</v>
          </cell>
          <cell r="AA11">
            <v>5.0097764569235173</v>
          </cell>
          <cell r="AJ11">
            <v>60</v>
          </cell>
          <cell r="AL11">
            <v>9.2884755572109103</v>
          </cell>
          <cell r="AM11">
            <v>26.015309717627886</v>
          </cell>
          <cell r="AN11">
            <v>35.303785274838795</v>
          </cell>
          <cell r="AO11">
            <v>3.8008158666500935</v>
          </cell>
        </row>
        <row r="12">
          <cell r="H12">
            <v>65</v>
          </cell>
          <cell r="J12">
            <v>7.0487181000598937</v>
          </cell>
          <cell r="K12">
            <v>37.549659280421359</v>
          </cell>
          <cell r="L12">
            <v>44.598377380481253</v>
          </cell>
          <cell r="M12">
            <v>6.3271614423198876</v>
          </cell>
          <cell r="V12">
            <v>65</v>
          </cell>
          <cell r="X12">
            <v>8.32228602076645</v>
          </cell>
          <cell r="Y12">
            <v>33.149707613140905</v>
          </cell>
          <cell r="Z12">
            <v>41.471993633907353</v>
          </cell>
          <cell r="AA12">
            <v>4.9832454124291132</v>
          </cell>
          <cell r="AJ12">
            <v>65</v>
          </cell>
          <cell r="AL12">
            <v>10.069675913378141</v>
          </cell>
          <cell r="AM12">
            <v>28.181695576694601</v>
          </cell>
          <cell r="AN12">
            <v>38.251371490072742</v>
          </cell>
          <cell r="AO12">
            <v>3.7986695718035577</v>
          </cell>
        </row>
        <row r="13">
          <cell r="H13">
            <v>70</v>
          </cell>
          <cell r="J13">
            <v>7.7025078095181918</v>
          </cell>
          <cell r="K13">
            <v>40.42343989729784</v>
          </cell>
          <cell r="L13">
            <v>48.125947706816028</v>
          </cell>
          <cell r="M13">
            <v>6.24808814180565</v>
          </cell>
          <cell r="V13">
            <v>70</v>
          </cell>
          <cell r="X13">
            <v>9.0284307407488011</v>
          </cell>
          <cell r="Y13">
            <v>35.692017604628205</v>
          </cell>
          <cell r="Z13">
            <v>44.720448345377008</v>
          </cell>
          <cell r="AA13">
            <v>4.953291400191655</v>
          </cell>
          <cell r="AJ13">
            <v>70</v>
          </cell>
          <cell r="AL13">
            <v>10.862608278614356</v>
          </cell>
          <cell r="AM13">
            <v>30.336695029367707</v>
          </cell>
          <cell r="AN13">
            <v>41.199303307982063</v>
          </cell>
          <cell r="AO13">
            <v>3.7927634184409236</v>
          </cell>
        </row>
        <row r="14">
          <cell r="H14">
            <v>75</v>
          </cell>
          <cell r="J14">
            <v>8.3733706324464841</v>
          </cell>
          <cell r="K14">
            <v>43.286345373632685</v>
          </cell>
          <cell r="L14">
            <v>51.659716006079165</v>
          </cell>
          <cell r="M14">
            <v>6.1695245885688834</v>
          </cell>
          <cell r="V14">
            <v>75</v>
          </cell>
          <cell r="X14">
            <v>9.749511825080674</v>
          </cell>
          <cell r="Y14">
            <v>38.225952411360389</v>
          </cell>
          <cell r="Z14">
            <v>47.975464236441063</v>
          </cell>
          <cell r="AA14">
            <v>4.9208068154780742</v>
          </cell>
          <cell r="AJ14">
            <v>75</v>
          </cell>
          <cell r="AL14">
            <v>11.667247039745545</v>
          </cell>
          <cell r="AM14">
            <v>32.480260893998789</v>
          </cell>
          <cell r="AN14">
            <v>44.147507933744336</v>
          </cell>
          <cell r="AO14">
            <v>3.7838838745208538</v>
          </cell>
        </row>
        <row r="15">
          <cell r="H15">
            <v>80</v>
          </cell>
          <cell r="J15">
            <v>9.0613516789128106</v>
          </cell>
          <cell r="K15">
            <v>46.13858811827167</v>
          </cell>
          <cell r="L15">
            <v>55.199939797184477</v>
          </cell>
          <cell r="M15">
            <v>6.0917997395072314</v>
          </cell>
          <cell r="V15">
            <v>80</v>
          </cell>
          <cell r="X15">
            <v>10.485578287044557</v>
          </cell>
          <cell r="Y15">
            <v>40.751735387519844</v>
          </cell>
          <cell r="Z15">
            <v>51.237313674564405</v>
          </cell>
          <cell r="AA15">
            <v>4.8864556891316715</v>
          </cell>
          <cell r="AJ15">
            <v>80</v>
          </cell>
          <cell r="AL15">
            <v>12.483643023614892</v>
          </cell>
          <cell r="AM15">
            <v>34.612631119255497</v>
          </cell>
          <cell r="AN15">
            <v>47.096274142870392</v>
          </cell>
          <cell r="AO15">
            <v>3.7726386483320562</v>
          </cell>
        </row>
        <row r="16">
          <cell r="H16">
            <v>85</v>
          </cell>
          <cell r="J16">
            <v>9.7663926713122233</v>
          </cell>
          <cell r="K16">
            <v>48.979971020174311</v>
          </cell>
          <cell r="L16">
            <v>58.746363691486536</v>
          </cell>
          <cell r="M16">
            <v>6.0151547934426137</v>
          </cell>
          <cell r="V16">
            <v>85</v>
          </cell>
          <cell r="X16">
            <v>11.236554551333608</v>
          </cell>
          <cell r="Y16">
            <v>43.269170522827508</v>
          </cell>
          <cell r="Z16">
            <v>54.505725074161113</v>
          </cell>
          <cell r="AA16">
            <v>4.850750719462499</v>
          </cell>
          <cell r="AJ16">
            <v>85</v>
          </cell>
          <cell r="AL16">
            <v>13.311702427249399</v>
          </cell>
          <cell r="AM16">
            <v>36.733607362395404</v>
          </cell>
          <cell r="AN16">
            <v>50.045309789644804</v>
          </cell>
          <cell r="AO16">
            <v>3.7594973342553661</v>
          </cell>
        </row>
        <row r="17">
          <cell r="H17">
            <v>90</v>
          </cell>
          <cell r="J17">
            <v>10.48851830079124</v>
          </cell>
          <cell r="K17">
            <v>51.810469465644211</v>
          </cell>
          <cell r="L17">
            <v>62.298987766435452</v>
          </cell>
          <cell r="M17">
            <v>5.9397319983448664</v>
          </cell>
          <cell r="V17">
            <v>90</v>
          </cell>
          <cell r="X17">
            <v>12.002476729833564</v>
          </cell>
          <cell r="Y17">
            <v>45.778229242664864</v>
          </cell>
          <cell r="Z17">
            <v>57.780705972498424</v>
          </cell>
          <cell r="AA17">
            <v>4.8140652361256153</v>
          </cell>
          <cell r="AJ17">
            <v>90</v>
          </cell>
          <cell r="AL17">
            <v>14.151472764600051</v>
          </cell>
          <cell r="AM17">
            <v>38.843158958836618</v>
          </cell>
          <cell r="AN17">
            <v>52.994631723436669</v>
          </cell>
          <cell r="AO17">
            <v>3.7448138865095997</v>
          </cell>
        </row>
        <row r="18">
          <cell r="H18">
            <v>95</v>
          </cell>
          <cell r="J18">
            <v>11.227770910487024</v>
          </cell>
          <cell r="K18">
            <v>54.630144570211812</v>
          </cell>
          <cell r="L18">
            <v>65.857915480698836</v>
          </cell>
          <cell r="M18">
            <v>5.8656269357246922</v>
          </cell>
          <cell r="V18">
            <v>95</v>
          </cell>
          <cell r="X18">
            <v>12.783396061318024</v>
          </cell>
          <cell r="Y18">
            <v>48.278975821061657</v>
          </cell>
          <cell r="Z18">
            <v>61.062371882379679</v>
          </cell>
          <cell r="AA18">
            <v>4.7766940482389995</v>
          </cell>
          <cell r="AJ18">
            <v>95</v>
          </cell>
          <cell r="AL18">
            <v>15.003016593325407</v>
          </cell>
          <cell r="AM18">
            <v>40.941350417961161</v>
          </cell>
          <cell r="AN18">
            <v>55.944367011286566</v>
          </cell>
          <cell r="AO18">
            <v>3.7288745675436554</v>
          </cell>
        </row>
        <row r="19">
          <cell r="H19">
            <v>100</v>
          </cell>
          <cell r="J19">
            <v>11.984115573015757</v>
          </cell>
          <cell r="K19">
            <v>57.439091589853049</v>
          </cell>
          <cell r="L19">
            <v>69.423207162868806</v>
          </cell>
          <cell r="M19">
            <v>5.7929353851682457</v>
          </cell>
          <cell r="V19">
            <v>100</v>
          </cell>
          <cell r="X19">
            <v>13.579272014221544</v>
          </cell>
          <cell r="Y19">
            <v>50.771501641071211</v>
          </cell>
          <cell r="Z19">
            <v>64.350773655292755</v>
          </cell>
          <cell r="AA19">
            <v>4.7388971653191954</v>
          </cell>
          <cell r="AJ19">
            <v>100</v>
          </cell>
          <cell r="AL19">
            <v>15.86628669183929</v>
          </cell>
          <cell r="AM19">
            <v>43.028272787800041</v>
          </cell>
          <cell r="AN19">
            <v>58.894559479639334</v>
          </cell>
          <cell r="AO19">
            <v>3.7119308773067439</v>
          </cell>
        </row>
      </sheetData>
      <sheetData sheetId="6">
        <row r="4">
          <cell r="A4">
            <v>25</v>
          </cell>
          <cell r="C4">
            <v>1.9093464079680134</v>
          </cell>
          <cell r="D4">
            <v>13.162415600432549</v>
          </cell>
          <cell r="E4">
            <v>15.071762008400562</v>
          </cell>
          <cell r="F4">
            <v>6.8936760482559087</v>
          </cell>
          <cell r="H4">
            <v>25</v>
          </cell>
          <cell r="J4">
            <v>1.7495558152490396</v>
          </cell>
          <cell r="K4">
            <v>15.588141595476035</v>
          </cell>
          <cell r="L4">
            <v>17.337697410725074</v>
          </cell>
          <cell r="M4">
            <v>8.9097709599262771</v>
          </cell>
          <cell r="O4">
            <v>25</v>
          </cell>
          <cell r="Q4">
            <v>1.3606580781473614</v>
          </cell>
          <cell r="R4">
            <v>18.899386344144531</v>
          </cell>
          <cell r="S4">
            <v>20.260044422291891</v>
          </cell>
          <cell r="T4">
            <v>13.889886553922107</v>
          </cell>
        </row>
        <row r="5">
          <cell r="A5">
            <v>30</v>
          </cell>
          <cell r="C5">
            <v>2.3445984485493301</v>
          </cell>
          <cell r="D5">
            <v>15.964948232706117</v>
          </cell>
          <cell r="E5">
            <v>18.309546681255448</v>
          </cell>
          <cell r="F5">
            <v>6.8092462667046831</v>
          </cell>
          <cell r="H5">
            <v>30</v>
          </cell>
          <cell r="J5">
            <v>2.2293483836537433</v>
          </cell>
          <cell r="K5">
            <v>18.902954638171938</v>
          </cell>
          <cell r="L5">
            <v>21.132303021825681</v>
          </cell>
          <cell r="M5">
            <v>8.4791389164538469</v>
          </cell>
          <cell r="O5">
            <v>30</v>
          </cell>
          <cell r="Q5">
            <v>1.9365488584052288</v>
          </cell>
          <cell r="R5">
            <v>22.921150375315339</v>
          </cell>
          <cell r="S5">
            <v>24.857699233720567</v>
          </cell>
          <cell r="T5">
            <v>11.836081633484415</v>
          </cell>
        </row>
        <row r="6">
          <cell r="A6">
            <v>35</v>
          </cell>
          <cell r="C6">
            <v>2.7981106996889009</v>
          </cell>
          <cell r="D6">
            <v>18.750477304830135</v>
          </cell>
          <cell r="E6">
            <v>21.548588004519036</v>
          </cell>
          <cell r="F6">
            <v>6.7011206193217614</v>
          </cell>
          <cell r="H6">
            <v>35</v>
          </cell>
          <cell r="J6">
            <v>2.7277048722187911</v>
          </cell>
          <cell r="K6">
            <v>22.198066999297513</v>
          </cell>
          <cell r="L6">
            <v>24.925771871516304</v>
          </cell>
          <cell r="M6">
            <v>8.1380017410904824</v>
          </cell>
          <cell r="O6">
            <v>35</v>
          </cell>
          <cell r="Q6">
            <v>2.5282243475198465</v>
          </cell>
          <cell r="R6">
            <v>26.919204382259522</v>
          </cell>
          <cell r="S6">
            <v>29.447428729779368</v>
          </cell>
          <cell r="T6">
            <v>10.647474544206053</v>
          </cell>
        </row>
        <row r="7">
          <cell r="A7">
            <v>40</v>
          </cell>
          <cell r="C7">
            <v>3.2699004929117739</v>
          </cell>
          <cell r="D7">
            <v>21.519047768219465</v>
          </cell>
          <cell r="E7">
            <v>24.788948261131239</v>
          </cell>
          <cell r="F7">
            <v>6.5809488132335279</v>
          </cell>
          <cell r="H7">
            <v>40</v>
          </cell>
          <cell r="J7">
            <v>3.2446393936385873</v>
          </cell>
          <cell r="K7">
            <v>25.473537899170804</v>
          </cell>
          <cell r="L7">
            <v>28.71817729280939</v>
          </cell>
          <cell r="M7">
            <v>7.8509611727928865</v>
          </cell>
          <cell r="O7">
            <v>40</v>
          </cell>
          <cell r="Q7">
            <v>3.1356928966352071</v>
          </cell>
          <cell r="R7">
            <v>30.893627125554289</v>
          </cell>
          <cell r="S7">
            <v>34.029320022189495</v>
          </cell>
          <cell r="T7">
            <v>9.8522489746062405</v>
          </cell>
        </row>
        <row r="8">
          <cell r="A8">
            <v>45</v>
          </cell>
          <cell r="C8">
            <v>3.7599621217170225</v>
          </cell>
          <cell r="D8">
            <v>24.270708800025037</v>
          </cell>
          <cell r="E8">
            <v>28.030670921742061</v>
          </cell>
          <cell r="F8">
            <v>6.4550407728420378</v>
          </cell>
          <cell r="H8">
            <v>45</v>
          </cell>
          <cell r="J8">
            <v>3.7801488142499364</v>
          </cell>
          <cell r="K8">
            <v>28.729392292689067</v>
          </cell>
          <cell r="L8">
            <v>32.509541106939004</v>
          </cell>
          <cell r="M8">
            <v>7.6000691254239952</v>
          </cell>
          <cell r="O8">
            <v>45</v>
          </cell>
          <cell r="Q8">
            <v>3.7589549219767369</v>
          </cell>
          <cell r="R8">
            <v>34.844410545980082</v>
          </cell>
          <cell r="S8">
            <v>38.60336546795682</v>
          </cell>
          <cell r="T8">
            <v>9.2697069449442377</v>
          </cell>
        </row>
        <row r="9">
          <cell r="A9">
            <v>50</v>
          </cell>
          <cell r="C9">
            <v>4.2682839750204771</v>
          </cell>
          <cell r="D9">
            <v>27.005446375431635</v>
          </cell>
          <cell r="E9">
            <v>31.273730350452112</v>
          </cell>
          <cell r="F9">
            <v>6.3270032016325901</v>
          </cell>
          <cell r="H9">
            <v>50</v>
          </cell>
          <cell r="J9">
            <v>4.3342197718847713</v>
          </cell>
          <cell r="K9">
            <v>31.965646886188868</v>
          </cell>
          <cell r="L9">
            <v>36.29986665807364</v>
          </cell>
          <cell r="M9">
            <v>7.3751790561114863</v>
          </cell>
          <cell r="O9">
            <v>50</v>
          </cell>
          <cell r="Q9">
            <v>4.3979956397550586</v>
          </cell>
          <cell r="R9">
            <v>38.771611325521889</v>
          </cell>
          <cell r="S9">
            <v>43.169606965276948</v>
          </cell>
          <cell r="T9">
            <v>8.8157457399574017</v>
          </cell>
        </row>
        <row r="10">
          <cell r="A10">
            <v>55</v>
          </cell>
          <cell r="C10">
            <v>4.7948855935974768</v>
          </cell>
          <cell r="D10">
            <v>29.723226273320584</v>
          </cell>
          <cell r="E10">
            <v>34.518111866918062</v>
          </cell>
          <cell r="F10">
            <v>6.1989437898183573</v>
          </cell>
          <cell r="H10">
            <v>55</v>
          </cell>
          <cell r="J10">
            <v>4.9068740291086561</v>
          </cell>
          <cell r="K10">
            <v>35.182228956804551</v>
          </cell>
          <cell r="L10">
            <v>40.089102985913208</v>
          </cell>
          <cell r="M10">
            <v>7.1699882141045048</v>
          </cell>
          <cell r="O10">
            <v>55</v>
          </cell>
          <cell r="Q10">
            <v>5.0528384646820621</v>
          </cell>
          <cell r="R10">
            <v>42.675110349961699</v>
          </cell>
          <cell r="S10">
            <v>47.72794881464376</v>
          </cell>
          <cell r="T10">
            <v>8.4457697684675406</v>
          </cell>
        </row>
        <row r="11">
          <cell r="A11">
            <v>60</v>
          </cell>
          <cell r="C11">
            <v>5.3397548243327799</v>
          </cell>
          <cell r="D11">
            <v>32.424075701776751</v>
          </cell>
          <cell r="E11">
            <v>37.76383052610953</v>
          </cell>
          <cell r="F11">
            <v>6.0722030820634627</v>
          </cell>
          <cell r="H11">
            <v>60</v>
          </cell>
          <cell r="J11">
            <v>5.4980973499021015</v>
          </cell>
          <cell r="K11">
            <v>38.379201733512225</v>
          </cell>
          <cell r="L11">
            <v>43.877299083414329</v>
          </cell>
          <cell r="M11">
            <v>6.980451470943053</v>
          </cell>
          <cell r="O11">
            <v>60</v>
          </cell>
          <cell r="Q11">
            <v>5.7234673178002167</v>
          </cell>
          <cell r="R11">
            <v>46.555012538869441</v>
          </cell>
          <cell r="S11">
            <v>52.278479856669655</v>
          </cell>
          <cell r="T11">
            <v>8.1340575483119224</v>
          </cell>
        </row>
        <row r="12">
          <cell r="A12">
            <v>65</v>
          </cell>
          <cell r="C12">
            <v>5.9028891059715445</v>
          </cell>
          <cell r="D12">
            <v>35.108003929385518</v>
          </cell>
          <cell r="E12">
            <v>41.010893035357064</v>
          </cell>
          <cell r="F12">
            <v>5.94759672748539</v>
          </cell>
          <cell r="H12">
            <v>65</v>
          </cell>
          <cell r="J12">
            <v>6.1078883814577694</v>
          </cell>
          <cell r="K12">
            <v>41.556574404464676</v>
          </cell>
          <cell r="L12">
            <v>47.664462785922446</v>
          </cell>
          <cell r="M12">
            <v>6.8037547199816988</v>
          </cell>
          <cell r="O12">
            <v>65</v>
          </cell>
          <cell r="Q12">
            <v>6.4098822750160833</v>
          </cell>
          <cell r="R12">
            <v>50.411328781872371</v>
          </cell>
          <cell r="S12">
            <v>56.821211056888451</v>
          </cell>
          <cell r="T12">
            <v>7.8646263096533833</v>
          </cell>
        </row>
        <row r="13">
          <cell r="A13">
            <v>70</v>
          </cell>
          <cell r="C13">
            <v>6.4843098277851299</v>
          </cell>
          <cell r="D13">
            <v>37.77493274469888</v>
          </cell>
          <cell r="E13">
            <v>44.259242572484013</v>
          </cell>
          <cell r="F13">
            <v>5.8255903477705671</v>
          </cell>
          <cell r="H13">
            <v>70</v>
          </cell>
          <cell r="J13">
            <v>6.7362672259177474</v>
          </cell>
          <cell r="K13">
            <v>44.714234961047808</v>
          </cell>
          <cell r="L13">
            <v>51.450502186965558</v>
          </cell>
          <cell r="M13">
            <v>6.6378356827962612</v>
          </cell>
          <cell r="O13">
            <v>70</v>
          </cell>
          <cell r="Q13">
            <v>7.1121013159926703</v>
          </cell>
          <cell r="R13">
            <v>54.243904058833913</v>
          </cell>
          <cell r="S13">
            <v>61.35600537482658</v>
          </cell>
          <cell r="T13">
            <v>7.6269869689367367</v>
          </cell>
        </row>
        <row r="14">
          <cell r="A14">
            <v>75</v>
          </cell>
          <cell r="C14">
            <v>7.0839805577887986</v>
          </cell>
          <cell r="D14">
            <v>40.424888744823683</v>
          </cell>
          <cell r="E14">
            <v>47.508869302612482</v>
          </cell>
          <cell r="F14">
            <v>5.7065216956837546</v>
          </cell>
          <cell r="H14">
            <v>75</v>
          </cell>
          <cell r="J14">
            <v>7.3831985263064386</v>
          </cell>
          <cell r="K14">
            <v>47.852204950476406</v>
          </cell>
          <cell r="L14">
            <v>55.235403476782842</v>
          </cell>
          <cell r="M14">
            <v>6.481229616131591</v>
          </cell>
          <cell r="O14">
            <v>75</v>
          </cell>
          <cell r="Q14">
            <v>7.8300910243069524</v>
          </cell>
          <cell r="R14">
            <v>58.052755735426999</v>
          </cell>
          <cell r="S14">
            <v>65.882846759733951</v>
          </cell>
          <cell r="T14">
            <v>7.4140588602627764</v>
          </cell>
        </row>
        <row r="15">
          <cell r="A15">
            <v>80</v>
          </cell>
          <cell r="C15">
            <v>7.7019384494282779</v>
          </cell>
          <cell r="D15">
            <v>43.058005431892511</v>
          </cell>
          <cell r="E15">
            <v>50.759943881320787</v>
          </cell>
          <cell r="F15">
            <v>5.590541357168175</v>
          </cell>
          <cell r="H15">
            <v>80</v>
          </cell>
          <cell r="J15">
            <v>8.0487218733676666</v>
          </cell>
          <cell r="K15">
            <v>50.970690360941447</v>
          </cell>
          <cell r="L15">
            <v>59.019412234309115</v>
          </cell>
          <cell r="M15">
            <v>6.332768253503434</v>
          </cell>
          <cell r="O15">
            <v>80</v>
          </cell>
          <cell r="Q15">
            <v>8.5638941667474313</v>
          </cell>
          <cell r="R15">
            <v>61.83817154939878</v>
          </cell>
          <cell r="S15">
            <v>70.402065716146211</v>
          </cell>
          <cell r="T15">
            <v>7.2208005313177441</v>
          </cell>
        </row>
        <row r="16">
          <cell r="A16">
            <v>85</v>
          </cell>
          <cell r="C16">
            <v>8.3381471222452763</v>
          </cell>
          <cell r="D16">
            <v>45.67414093049883</v>
          </cell>
          <cell r="E16">
            <v>54.012288052744104</v>
          </cell>
          <cell r="F16">
            <v>5.4777326738029304</v>
          </cell>
          <cell r="H16">
            <v>85</v>
          </cell>
          <cell r="J16">
            <v>8.732794900602407</v>
          </cell>
          <cell r="K16">
            <v>54.069485990057821</v>
          </cell>
          <cell r="L16">
            <v>62.802280890660228</v>
          </cell>
          <cell r="M16">
            <v>6.1915442427633325</v>
          </cell>
          <cell r="O16">
            <v>85</v>
          </cell>
          <cell r="Q16">
            <v>9.3134603355721559</v>
          </cell>
          <cell r="R16">
            <v>65.599881783617434</v>
          </cell>
          <cell r="S16">
            <v>74.913342119189593</v>
          </cell>
          <cell r="T16">
            <v>7.0435562529925591</v>
          </cell>
        </row>
        <row r="17">
          <cell r="A17">
            <v>90</v>
          </cell>
          <cell r="C17">
            <v>8.992617140171479</v>
          </cell>
          <cell r="D17">
            <v>48.273287988712738</v>
          </cell>
          <cell r="E17">
            <v>57.265905128884221</v>
          </cell>
          <cell r="F17">
            <v>5.3681022149901318</v>
          </cell>
          <cell r="H17">
            <v>90</v>
          </cell>
          <cell r="J17">
            <v>9.4354317730073625</v>
          </cell>
          <cell r="K17">
            <v>57.148577056794181</v>
          </cell>
          <cell r="L17">
            <v>66.584008829801547</v>
          </cell>
          <cell r="M17">
            <v>6.0568057118788508</v>
          </cell>
          <cell r="O17">
            <v>90</v>
          </cell>
          <cell r="Q17">
            <v>10.078808287364904</v>
          </cell>
          <cell r="R17">
            <v>69.337853266083158</v>
          </cell>
          <cell r="S17">
            <v>79.416661553448066</v>
          </cell>
          <cell r="T17">
            <v>6.8795686244977166</v>
          </cell>
        </row>
        <row r="18">
          <cell r="A18">
            <v>95</v>
          </cell>
          <cell r="C18">
            <v>9.6653836388461247</v>
          </cell>
          <cell r="D18">
            <v>50.855465840968321</v>
          </cell>
          <cell r="E18">
            <v>60.520849479814444</v>
          </cell>
          <cell r="F18">
            <v>5.2616086170211824</v>
          </cell>
          <cell r="H18">
            <v>95</v>
          </cell>
          <cell r="J18">
            <v>10.156666974524486</v>
          </cell>
          <cell r="K18">
            <v>60.208016399696675</v>
          </cell>
          <cell r="L18">
            <v>70.364683374221158</v>
          </cell>
          <cell r="M18">
            <v>5.927930545592738</v>
          </cell>
          <cell r="O18">
            <v>95</v>
          </cell>
          <cell r="Q18">
            <v>10.85997187062657</v>
          </cell>
          <cell r="R18">
            <v>73.05217886426675</v>
          </cell>
          <cell r="S18">
            <v>83.912150734893316</v>
          </cell>
          <cell r="T18">
            <v>6.7267373925575349</v>
          </cell>
        </row>
        <row r="19">
          <cell r="A19">
            <v>100</v>
          </cell>
          <cell r="C19">
            <v>10.356415224916098</v>
          </cell>
          <cell r="D19">
            <v>53.420770317824896</v>
          </cell>
          <cell r="E19">
            <v>63.777185542740995</v>
          </cell>
          <cell r="F19">
            <v>5.1582298659966757</v>
          </cell>
          <cell r="H19">
            <v>100</v>
          </cell>
          <cell r="J19">
            <v>10.896470569656362</v>
          </cell>
          <cell r="K19">
            <v>63.247908460308096</v>
          </cell>
          <cell r="L19">
            <v>74.144379029964455</v>
          </cell>
          <cell r="M19">
            <v>5.8044398923478875</v>
          </cell>
          <cell r="O19">
            <v>100</v>
          </cell>
          <cell r="Q19">
            <v>11.656923211360528</v>
          </cell>
          <cell r="R19">
            <v>76.742979976192515</v>
          </cell>
          <cell r="S19">
            <v>88.399903187553036</v>
          </cell>
          <cell r="T19">
            <v>6.5834679172803368</v>
          </cell>
        </row>
      </sheetData>
      <sheetData sheetId="7">
        <row r="4">
          <cell r="A4">
            <v>25</v>
          </cell>
          <cell r="C4">
            <v>2.4894407049592124</v>
          </cell>
          <cell r="D4">
            <v>11.957462181304983</v>
          </cell>
          <cell r="E4">
            <v>14.446902886264196</v>
          </cell>
          <cell r="F4">
            <v>4.8032725412919195</v>
          </cell>
          <cell r="H4">
            <v>25</v>
          </cell>
          <cell r="J4">
            <v>2.4338644591886269</v>
          </cell>
          <cell r="K4">
            <v>14.170018529475364</v>
          </cell>
          <cell r="L4">
            <v>16.60388298866399</v>
          </cell>
          <cell r="M4">
            <v>5.8220245075599637</v>
          </cell>
          <cell r="O4">
            <v>25</v>
          </cell>
          <cell r="Q4">
            <v>2.2331386201832046</v>
          </cell>
          <cell r="R4">
            <v>17.182313760691166</v>
          </cell>
          <cell r="S4">
            <v>19.41545238087437</v>
          </cell>
          <cell r="T4">
            <v>7.6942441483017046</v>
          </cell>
        </row>
        <row r="5">
          <cell r="A5">
            <v>30</v>
          </cell>
          <cell r="C5">
            <v>2.9824909152088184</v>
          </cell>
          <cell r="D5">
            <v>14.448143185797893</v>
          </cell>
          <cell r="E5">
            <v>17.43063410100671</v>
          </cell>
          <cell r="F5">
            <v>4.8443209372814833</v>
          </cell>
          <cell r="H5">
            <v>30</v>
          </cell>
          <cell r="J5">
            <v>2.9508978584870671</v>
          </cell>
          <cell r="K5">
            <v>17.130346059172421</v>
          </cell>
          <cell r="L5">
            <v>20.081243917659489</v>
          </cell>
          <cell r="M5">
            <v>5.8051301267185149</v>
          </cell>
          <cell r="O5">
            <v>30</v>
          </cell>
          <cell r="Q5">
            <v>2.8088191850792681</v>
          </cell>
          <cell r="R5">
            <v>20.794448846193653</v>
          </cell>
          <cell r="S5">
            <v>23.603268031272922</v>
          </cell>
          <cell r="T5">
            <v>7.4032707255261823</v>
          </cell>
        </row>
        <row r="6">
          <cell r="A6">
            <v>35</v>
          </cell>
          <cell r="C6">
            <v>3.4915550674202636</v>
          </cell>
          <cell r="D6">
            <v>16.930645099981032</v>
          </cell>
          <cell r="E6">
            <v>20.422200167401297</v>
          </cell>
          <cell r="F6">
            <v>4.8490270876610415</v>
          </cell>
          <cell r="H6">
            <v>35</v>
          </cell>
          <cell r="J6">
            <v>3.4850175645286852</v>
          </cell>
          <cell r="K6">
            <v>20.079804534633514</v>
          </cell>
          <cell r="L6">
            <v>23.5648220991622</v>
          </cell>
          <cell r="M6">
            <v>5.7617513148313533</v>
          </cell>
          <cell r="O6">
            <v>35</v>
          </cell>
          <cell r="Q6">
            <v>3.4008150405786348</v>
          </cell>
          <cell r="R6">
            <v>24.391378139652232</v>
          </cell>
          <cell r="S6">
            <v>27.792193180230868</v>
          </cell>
          <cell r="T6">
            <v>7.1722154391266564</v>
          </cell>
        </row>
        <row r="7">
          <cell r="A7">
            <v>40</v>
          </cell>
          <cell r="C7">
            <v>4.0166495841819332</v>
          </cell>
          <cell r="D7">
            <v>19.404991047627071</v>
          </cell>
          <cell r="E7">
            <v>23.421640631809005</v>
          </cell>
          <cell r="F7">
            <v>4.8311386494969204</v>
          </cell>
          <cell r="H7">
            <v>40</v>
          </cell>
          <cell r="J7">
            <v>4.0362354707919419</v>
          </cell>
          <cell r="K7">
            <v>23.018432304933015</v>
          </cell>
          <cell r="L7">
            <v>27.054667775724955</v>
          </cell>
          <cell r="M7">
            <v>5.7029458443405963</v>
          </cell>
          <cell r="O7">
            <v>40</v>
          </cell>
          <cell r="Q7">
            <v>4.0091301528221379</v>
          </cell>
          <cell r="R7">
            <v>27.973161491729645</v>
          </cell>
          <cell r="S7">
            <v>31.982291644551783</v>
          </cell>
          <cell r="T7">
            <v>6.977364272406712</v>
          </cell>
        </row>
        <row r="8">
          <cell r="A8">
            <v>45</v>
          </cell>
          <cell r="C8">
            <v>4.557768972961493</v>
          </cell>
          <cell r="D8">
            <v>21.871256213443999</v>
          </cell>
          <cell r="E8">
            <v>26.429025186405493</v>
          </cell>
          <cell r="F8">
            <v>4.7986759186771053</v>
          </cell>
          <cell r="H8">
            <v>45</v>
          </cell>
          <cell r="J8">
            <v>4.6045499333322653</v>
          </cell>
          <cell r="K8">
            <v>25.946278179738339</v>
          </cell>
          <cell r="L8">
            <v>30.550828113070605</v>
          </cell>
          <cell r="M8">
            <v>5.6349216656146206</v>
          </cell>
          <cell r="O8">
            <v>45</v>
          </cell>
          <cell r="Q8">
            <v>4.6337682042202406</v>
          </cell>
          <cell r="R8">
            <v>31.539810779848331</v>
          </cell>
          <cell r="S8">
            <v>36.17357898406857</v>
          </cell>
          <cell r="T8">
            <v>6.8065145665083548</v>
          </cell>
        </row>
        <row r="9">
          <cell r="A9">
            <v>50</v>
          </cell>
          <cell r="C9">
            <v>5.1148995772325554</v>
          </cell>
          <cell r="D9">
            <v>24.32941515614004</v>
          </cell>
          <cell r="E9">
            <v>29.444314733372597</v>
          </cell>
          <cell r="F9">
            <v>4.7565772873499119</v>
          </cell>
          <cell r="H9">
            <v>50</v>
          </cell>
          <cell r="J9">
            <v>5.1899445558049129</v>
          </cell>
          <cell r="K9">
            <v>28.863349325075873</v>
          </cell>
          <cell r="L9">
            <v>34.053293880880787</v>
          </cell>
          <cell r="M9">
            <v>5.5613983954399746</v>
          </cell>
          <cell r="O9">
            <v>50</v>
          </cell>
          <cell r="Q9">
            <v>5.2747101893953614</v>
          </cell>
          <cell r="R9">
            <v>35.091376371607026</v>
          </cell>
          <cell r="S9">
            <v>40.36608656100239</v>
          </cell>
          <cell r="T9">
            <v>6.6527591301901543</v>
          </cell>
        </row>
        <row r="10">
          <cell r="A10">
            <v>55</v>
          </cell>
          <cell r="C10">
            <v>5.6880659182375624</v>
          </cell>
          <cell r="D10">
            <v>26.779432980377017</v>
          </cell>
          <cell r="E10">
            <v>32.467498898614579</v>
          </cell>
          <cell r="F10">
            <v>4.7080032765644493</v>
          </cell>
          <cell r="H10">
            <v>55</v>
          </cell>
          <cell r="J10">
            <v>5.7924469726785173</v>
          </cell>
          <cell r="K10">
            <v>31.76957181027349</v>
          </cell>
          <cell r="L10">
            <v>37.562018782952009</v>
          </cell>
          <cell r="M10">
            <v>5.4846547512860093</v>
          </cell>
          <cell r="O10">
            <v>55</v>
          </cell>
          <cell r="Q10">
            <v>5.9319863621337587</v>
          </cell>
          <cell r="R10">
            <v>38.627737317131434</v>
          </cell>
          <cell r="S10">
            <v>44.55972367926519</v>
          </cell>
          <cell r="T10">
            <v>6.5117710930199921</v>
          </cell>
        </row>
        <row r="11">
          <cell r="A11">
            <v>60</v>
          </cell>
          <cell r="C11">
            <v>6.2772504594378375</v>
          </cell>
          <cell r="D11">
            <v>29.221332332554795</v>
          </cell>
          <cell r="E11">
            <v>35.498582791992632</v>
          </cell>
          <cell r="F11">
            <v>4.6551165229707481</v>
          </cell>
          <cell r="H11">
            <v>60</v>
          </cell>
          <cell r="J11">
            <v>6.4120370575115668</v>
          </cell>
          <cell r="K11">
            <v>34.66500391222614</v>
          </cell>
          <cell r="L11">
            <v>41.077040969737709</v>
          </cell>
          <cell r="M11">
            <v>5.4062388600229339</v>
          </cell>
          <cell r="O11">
            <v>60</v>
          </cell>
          <cell r="Q11">
            <v>6.6055742439538205</v>
          </cell>
          <cell r="R11">
            <v>42.148992619567707</v>
          </cell>
          <cell r="S11">
            <v>48.754566863521525</v>
          </cell>
          <cell r="T11">
            <v>6.3808218730032902</v>
          </cell>
        </row>
        <row r="12">
          <cell r="A12">
            <v>65</v>
          </cell>
          <cell r="C12">
            <v>6.8824552417107814</v>
          </cell>
          <cell r="D12">
            <v>31.655126813063873</v>
          </cell>
          <cell r="E12">
            <v>38.537582054774653</v>
          </cell>
          <cell r="F12">
            <v>4.5993945040455237</v>
          </cell>
          <cell r="H12">
            <v>65</v>
          </cell>
          <cell r="J12">
            <v>7.0487181000598937</v>
          </cell>
          <cell r="K12">
            <v>37.549659280421359</v>
          </cell>
          <cell r="L12">
            <v>44.598377380481253</v>
          </cell>
          <cell r="M12">
            <v>5.3271614423198876</v>
          </cell>
          <cell r="O12">
            <v>65</v>
          </cell>
          <cell r="Q12">
            <v>7.2954785816110732</v>
          </cell>
          <cell r="R12">
            <v>45.655158277227351</v>
          </cell>
          <cell r="S12">
            <v>52.950636858838422</v>
          </cell>
          <cell r="T12">
            <v>6.258007307746114</v>
          </cell>
        </row>
        <row r="13">
          <cell r="A13">
            <v>70</v>
          </cell>
          <cell r="C13">
            <v>7.5036992729547034</v>
          </cell>
          <cell r="D13">
            <v>34.080751559271448</v>
          </cell>
          <cell r="E13">
            <v>41.584450832226153</v>
          </cell>
          <cell r="F13">
            <v>4.5418599972559397</v>
          </cell>
          <cell r="H13">
            <v>70</v>
          </cell>
          <cell r="J13">
            <v>7.7025078095181918</v>
          </cell>
          <cell r="K13">
            <v>40.42343989729784</v>
          </cell>
          <cell r="L13">
            <v>48.125947706816028</v>
          </cell>
          <cell r="M13">
            <v>5.2480881418056509</v>
          </cell>
          <cell r="O13">
            <v>70</v>
          </cell>
          <cell r="Q13">
            <v>8.00171490723673</v>
          </cell>
          <cell r="R13">
            <v>49.14609353551721</v>
          </cell>
          <cell r="S13">
            <v>57.147808442753941</v>
          </cell>
          <cell r="T13">
            <v>6.1419450836807012</v>
          </cell>
        </row>
        <row r="14">
          <cell r="A14">
            <v>75</v>
          </cell>
          <cell r="C14">
            <v>8.140945881805564</v>
          </cell>
          <cell r="D14">
            <v>36.498212530631868</v>
          </cell>
          <cell r="E14">
            <v>44.639158412437432</v>
          </cell>
          <cell r="F14">
            <v>4.4832889274209258</v>
          </cell>
          <cell r="H14">
            <v>75</v>
          </cell>
          <cell r="J14">
            <v>8.3733706324464841</v>
          </cell>
          <cell r="K14">
            <v>43.286345373632685</v>
          </cell>
          <cell r="L14">
            <v>51.659716006079165</v>
          </cell>
          <cell r="M14">
            <v>5.1695245885688834</v>
          </cell>
          <cell r="O14">
            <v>75</v>
          </cell>
          <cell r="Q14">
            <v>8.7242496771146332</v>
          </cell>
          <cell r="R14">
            <v>52.621792264246643</v>
          </cell>
          <cell r="S14">
            <v>61.346041941361278</v>
          </cell>
          <cell r="T14">
            <v>6.0316696806928416</v>
          </cell>
        </row>
        <row r="15">
          <cell r="A15">
            <v>80</v>
          </cell>
          <cell r="C15">
            <v>8.7942375329417306</v>
          </cell>
          <cell r="D15">
            <v>38.907648233256587</v>
          </cell>
          <cell r="E15">
            <v>47.701885766198316</v>
          </cell>
          <cell r="F15">
            <v>4.4242207567756839</v>
          </cell>
          <cell r="H15">
            <v>80</v>
          </cell>
          <cell r="J15">
            <v>9.0613516789128106</v>
          </cell>
          <cell r="K15">
            <v>46.13858811827167</v>
          </cell>
          <cell r="L15">
            <v>55.199939797184477</v>
          </cell>
          <cell r="M15">
            <v>5.0917997395072323</v>
          </cell>
          <cell r="O15">
            <v>80</v>
          </cell>
          <cell r="Q15">
            <v>9.463131522875484</v>
          </cell>
          <cell r="R15">
            <v>56.082550822594428</v>
          </cell>
          <cell r="S15">
            <v>65.545682345469913</v>
          </cell>
          <cell r="T15">
            <v>5.9264262244506014</v>
          </cell>
        </row>
        <row r="16">
          <cell r="A16">
            <v>85</v>
          </cell>
          <cell r="C16">
            <v>9.463522465421935</v>
          </cell>
          <cell r="D16">
            <v>41.308925565929812</v>
          </cell>
          <cell r="E16">
            <v>50.772448031351743</v>
          </cell>
          <cell r="F16">
            <v>4.3650686852454186</v>
          </cell>
          <cell r="H16">
            <v>85</v>
          </cell>
          <cell r="J16">
            <v>9.7663926713122233</v>
          </cell>
          <cell r="K16">
            <v>48.979971020174311</v>
          </cell>
          <cell r="L16">
            <v>58.746363691486536</v>
          </cell>
          <cell r="M16">
            <v>5.0151547934426137</v>
          </cell>
          <cell r="O16">
            <v>85</v>
          </cell>
          <cell r="Q16">
            <v>10.218293341956121</v>
          </cell>
          <cell r="R16">
            <v>59.528106758052736</v>
          </cell>
          <cell r="S16">
            <v>69.746400100008856</v>
          </cell>
          <cell r="T16">
            <v>5.8256408155392689</v>
          </cell>
        </row>
        <row r="17">
          <cell r="A17">
            <v>90</v>
          </cell>
          <cell r="C17">
            <v>10.14882140388138</v>
          </cell>
          <cell r="D17">
            <v>43.702026715206998</v>
          </cell>
          <cell r="E17">
            <v>53.850848119088376</v>
          </cell>
          <cell r="F17">
            <v>4.306118412773853</v>
          </cell>
          <cell r="H17">
            <v>90</v>
          </cell>
          <cell r="J17">
            <v>10.48851830079124</v>
          </cell>
          <cell r="K17">
            <v>51.810469465644211</v>
          </cell>
          <cell r="L17">
            <v>62.298987766435452</v>
          </cell>
          <cell r="M17">
            <v>4.9397319983448664</v>
          </cell>
          <cell r="O17">
            <v>90</v>
          </cell>
          <cell r="Q17">
            <v>10.989764905855173</v>
          </cell>
          <cell r="R17">
            <v>62.958417454489101</v>
          </cell>
          <cell r="S17">
            <v>73.948182360344276</v>
          </cell>
          <cell r="T17">
            <v>5.7288229542513553</v>
          </cell>
        </row>
        <row r="18">
          <cell r="A18">
            <v>95</v>
          </cell>
          <cell r="C18">
            <v>10.850177292558604</v>
          </cell>
          <cell r="D18">
            <v>46.086980136432103</v>
          </cell>
          <cell r="E18">
            <v>56.937157428990709</v>
          </cell>
          <cell r="F18">
            <v>4.2475785320153268</v>
          </cell>
          <cell r="H18">
            <v>95</v>
          </cell>
          <cell r="J18">
            <v>11.227770910487024</v>
          </cell>
          <cell r="K18">
            <v>54.630144570211812</v>
          </cell>
          <cell r="L18">
            <v>65.857915480698836</v>
          </cell>
          <cell r="M18">
            <v>4.8656269357246922</v>
          </cell>
          <cell r="O18">
            <v>95</v>
          </cell>
          <cell r="Q18">
            <v>11.777588029492632</v>
          </cell>
          <cell r="R18">
            <v>66.373582921322594</v>
          </cell>
          <cell r="S18">
            <v>78.151170950815228</v>
          </cell>
          <cell r="T18">
            <v>5.6355836827637713</v>
          </cell>
        </row>
        <row r="19">
          <cell r="A19">
            <v>100</v>
          </cell>
          <cell r="C19">
            <v>11.567553603939478</v>
          </cell>
          <cell r="D19">
            <v>48.46387305953737</v>
          </cell>
          <cell r="E19">
            <v>60.03142666347685</v>
          </cell>
          <cell r="F19">
            <v>4.189638943452346</v>
          </cell>
          <cell r="H19">
            <v>100</v>
          </cell>
          <cell r="J19">
            <v>11.984115573015757</v>
          </cell>
          <cell r="K19">
            <v>57.439091589853049</v>
          </cell>
          <cell r="L19">
            <v>69.423207162868806</v>
          </cell>
          <cell r="M19">
            <v>4.7929353851682457</v>
          </cell>
          <cell r="O19">
            <v>100</v>
          </cell>
          <cell r="Q19">
            <v>12.581730022365859</v>
          </cell>
          <cell r="R19">
            <v>69.773715145098976</v>
          </cell>
          <cell r="S19">
            <v>82.355445167464836</v>
          </cell>
          <cell r="T19">
            <v>5.5456376047702527</v>
          </cell>
        </row>
      </sheetData>
      <sheetData sheetId="8">
        <row r="4">
          <cell r="A4">
            <v>25</v>
          </cell>
          <cell r="C4">
            <v>3.2054408175023221</v>
          </cell>
          <cell r="D4">
            <v>10.538186583690553</v>
          </cell>
          <cell r="E4">
            <v>13.743627401192875</v>
          </cell>
          <cell r="F4">
            <v>3.2875935584740894</v>
          </cell>
          <cell r="H4">
            <v>25</v>
          </cell>
          <cell r="J4">
            <v>3.2116172588092629</v>
          </cell>
          <cell r="K4">
            <v>12.512269862706296</v>
          </cell>
          <cell r="L4">
            <v>15.723887121515558</v>
          </cell>
          <cell r="M4">
            <v>3.8959405353754191</v>
          </cell>
          <cell r="O4">
            <v>25</v>
          </cell>
          <cell r="Q4">
            <v>3.1481093260550606</v>
          </cell>
          <cell r="R4">
            <v>15.195251469731581</v>
          </cell>
          <cell r="S4">
            <v>18.343360795786641</v>
          </cell>
          <cell r="T4">
            <v>4.8267864600410686</v>
          </cell>
        </row>
        <row r="5">
          <cell r="A5">
            <v>30</v>
          </cell>
          <cell r="C5">
            <v>3.7814013158674187</v>
          </cell>
          <cell r="D5">
            <v>12.723493497128333</v>
          </cell>
          <cell r="E5">
            <v>16.504894812995751</v>
          </cell>
          <cell r="F5">
            <v>3.3647561933557113</v>
          </cell>
          <cell r="H5">
            <v>30</v>
          </cell>
          <cell r="J5">
            <v>3.798110222894707</v>
          </cell>
          <cell r="K5">
            <v>15.121034535947246</v>
          </cell>
          <cell r="L5">
            <v>18.919144758841952</v>
          </cell>
          <cell r="M5">
            <v>3.9811995041109784</v>
          </cell>
          <cell r="O5">
            <v>30</v>
          </cell>
          <cell r="Q5">
            <v>3.7643263480178697</v>
          </cell>
          <cell r="R5">
            <v>18.396414409889129</v>
          </cell>
          <cell r="S5">
            <v>22.160740757907</v>
          </cell>
          <cell r="T5">
            <v>4.8870402587639301</v>
          </cell>
        </row>
        <row r="6">
          <cell r="A6">
            <v>35</v>
          </cell>
          <cell r="C6">
            <v>4.3711440459747433</v>
          </cell>
          <cell r="D6">
            <v>14.903597511922966</v>
          </cell>
          <cell r="E6">
            <v>19.274741557897709</v>
          </cell>
          <cell r="F6">
            <v>3.4095416108849688</v>
          </cell>
          <cell r="H6">
            <v>35</v>
          </cell>
          <cell r="J6">
            <v>4.3995531803478807</v>
          </cell>
          <cell r="K6">
            <v>17.721450547462908</v>
          </cell>
          <cell r="L6">
            <v>22.121003727810788</v>
          </cell>
          <cell r="M6">
            <v>4.0280114413940646</v>
          </cell>
          <cell r="O6">
            <v>35</v>
          </cell>
          <cell r="Q6">
            <v>4.395922632370147</v>
          </cell>
          <cell r="R6">
            <v>21.584009007381173</v>
          </cell>
          <cell r="S6">
            <v>25.979931639751321</v>
          </cell>
          <cell r="T6">
            <v>4.9100065702802729</v>
          </cell>
        </row>
        <row r="7">
          <cell r="A7">
            <v>40</v>
          </cell>
          <cell r="C7">
            <v>4.9746843664467395</v>
          </cell>
          <cell r="D7">
            <v>17.07849392362008</v>
          </cell>
          <cell r="E7">
            <v>22.053178290066818</v>
          </cell>
          <cell r="F7">
            <v>3.4330809083710192</v>
          </cell>
          <cell r="H7">
            <v>40</v>
          </cell>
          <cell r="J7">
            <v>5.0159555700686669</v>
          </cell>
          <cell r="K7">
            <v>20.313529381291154</v>
          </cell>
          <cell r="L7">
            <v>25.32948495135982</v>
          </cell>
          <cell r="M7">
            <v>4.0497825583836002</v>
          </cell>
          <cell r="O7">
            <v>40</v>
          </cell>
          <cell r="Q7">
            <v>5.0428974284869055</v>
          </cell>
          <cell r="R7">
            <v>24.75807021731358</v>
          </cell>
          <cell r="S7">
            <v>29.800967645800487</v>
          </cell>
          <cell r="T7">
            <v>4.9094931174799061</v>
          </cell>
        </row>
        <row r="8">
          <cell r="A8">
            <v>45</v>
          </cell>
          <cell r="C8">
            <v>5.5920158988573982</v>
          </cell>
          <cell r="D8">
            <v>19.248287707038692</v>
          </cell>
          <cell r="E8">
            <v>24.840303605896089</v>
          </cell>
          <cell r="F8">
            <v>3.4421017492049053</v>
          </cell>
          <cell r="H8">
            <v>45</v>
          </cell>
          <cell r="J8">
            <v>5.6473162168928468</v>
          </cell>
          <cell r="K8">
            <v>22.897347405543126</v>
          </cell>
          <cell r="L8">
            <v>28.544663622435973</v>
          </cell>
          <cell r="M8">
            <v>4.0545537961997189</v>
          </cell>
          <cell r="O8">
            <v>45</v>
          </cell>
          <cell r="Q8">
            <v>5.705256758734178</v>
          </cell>
          <cell r="R8">
            <v>27.918633462767829</v>
          </cell>
          <cell r="S8">
            <v>33.623890221502009</v>
          </cell>
          <cell r="T8">
            <v>4.8934929037202739</v>
          </cell>
        </row>
        <row r="9">
          <cell r="A9">
            <v>50</v>
          </cell>
          <cell r="C9">
            <v>6.2231235097727584</v>
          </cell>
          <cell r="D9">
            <v>21.41294128048321</v>
          </cell>
          <cell r="E9">
            <v>27.636064790255968</v>
          </cell>
          <cell r="F9">
            <v>3.4408671540676394</v>
          </cell>
          <cell r="H9">
            <v>50</v>
          </cell>
          <cell r="J9">
            <v>6.293616181319007</v>
          </cell>
          <cell r="K9">
            <v>25.472901525883476</v>
          </cell>
          <cell r="L9">
            <v>31.766517707202482</v>
          </cell>
          <cell r="M9">
            <v>4.0474189705901162</v>
          </cell>
          <cell r="O9">
            <v>50</v>
          </cell>
          <cell r="Q9">
            <v>6.3829777941486103</v>
          </cell>
          <cell r="R9">
            <v>31.065742081555754</v>
          </cell>
          <cell r="S9">
            <v>37.448719875704363</v>
          </cell>
          <cell r="T9">
            <v>4.8669669679932577</v>
          </cell>
        </row>
        <row r="10">
          <cell r="A10">
            <v>55</v>
          </cell>
          <cell r="C10">
            <v>6.8680370972135805</v>
          </cell>
          <cell r="D10">
            <v>23.57241964323028</v>
          </cell>
          <cell r="E10">
            <v>30.44045674044386</v>
          </cell>
          <cell r="F10">
            <v>3.432191659651024</v>
          </cell>
          <cell r="H10">
            <v>55</v>
          </cell>
          <cell r="J10">
            <v>6.9548895182406305</v>
          </cell>
          <cell r="K10">
            <v>28.040117242767</v>
          </cell>
          <cell r="L10">
            <v>34.99500676100763</v>
          </cell>
          <cell r="M10">
            <v>4.031712821494291</v>
          </cell>
          <cell r="O10">
            <v>55</v>
          </cell>
          <cell r="Q10">
            <v>7.0760983587652904</v>
          </cell>
          <cell r="R10">
            <v>34.199274011198987</v>
          </cell>
          <cell r="S10">
            <v>41.27537236996428</v>
          </cell>
          <cell r="T10">
            <v>4.8330693381099952</v>
          </cell>
        </row>
        <row r="11">
          <cell r="A11">
            <v>60</v>
          </cell>
          <cell r="C11">
            <v>7.5267337871627964</v>
          </cell>
          <cell r="D11">
            <v>25.726738809235677</v>
          </cell>
          <cell r="E11">
            <v>33.253472596398474</v>
          </cell>
          <cell r="F11">
            <v>3.4180481915162004</v>
          </cell>
          <cell r="H11">
            <v>60</v>
          </cell>
          <cell r="J11">
            <v>7.6311101284877267</v>
          </cell>
          <cell r="K11">
            <v>30.599045733400686</v>
          </cell>
          <cell r="L11">
            <v>38.230155861888413</v>
          </cell>
          <cell r="M11">
            <v>4.0097764569235173</v>
          </cell>
          <cell r="O11">
            <v>60</v>
          </cell>
          <cell r="Q11">
            <v>7.7845893383702736</v>
          </cell>
          <cell r="R11">
            <v>37.319320098595924</v>
          </cell>
          <cell r="S11">
            <v>45.103909436966198</v>
          </cell>
          <cell r="T11">
            <v>4.7939998471915324</v>
          </cell>
        </row>
        <row r="12">
          <cell r="A12">
            <v>65</v>
          </cell>
          <cell r="C12">
            <v>8.1992202764674822</v>
          </cell>
          <cell r="D12">
            <v>27.875918983227908</v>
          </cell>
          <cell r="E12">
            <v>36.075139259695391</v>
          </cell>
          <cell r="F12">
            <v>3.3998255984455454</v>
          </cell>
          <cell r="H12">
            <v>65</v>
          </cell>
          <cell r="J12">
            <v>8.32228602076645</v>
          </cell>
          <cell r="K12">
            <v>33.149707613140905</v>
          </cell>
          <cell r="L12">
            <v>41.471993633907353</v>
          </cell>
          <cell r="M12">
            <v>3.9832454124291137</v>
          </cell>
          <cell r="O12">
            <v>65</v>
          </cell>
          <cell r="Q12">
            <v>8.5084602540148602</v>
          </cell>
          <cell r="R12">
            <v>40.425904233677798</v>
          </cell>
          <cell r="S12">
            <v>48.934364487692662</v>
          </cell>
          <cell r="T12">
            <v>4.7512596905653002</v>
          </cell>
        </row>
        <row r="13">
          <cell r="A13">
            <v>70</v>
          </cell>
          <cell r="C13">
            <v>8.8855114369328643</v>
          </cell>
          <cell r="D13">
            <v>30.01990784935095</v>
          </cell>
          <cell r="E13">
            <v>38.905419286283816</v>
          </cell>
          <cell r="F13">
            <v>3.3785233480846593</v>
          </cell>
          <cell r="H13">
            <v>70</v>
          </cell>
          <cell r="J13">
            <v>9.0284307407488011</v>
          </cell>
          <cell r="K13">
            <v>35.692017604628205</v>
          </cell>
          <cell r="L13">
            <v>44.720448345377008</v>
          </cell>
          <cell r="M13">
            <v>3.9532914001916546</v>
          </cell>
          <cell r="O13">
            <v>70</v>
          </cell>
          <cell r="Q13">
            <v>9.2477224006968495</v>
          </cell>
          <cell r="R13">
            <v>43.518898137968925</v>
          </cell>
          <cell r="S13">
            <v>52.766620538665777</v>
          </cell>
          <cell r="T13">
            <v>4.7059044651566984</v>
          </cell>
        </row>
        <row r="14">
          <cell r="A14">
            <v>75</v>
          </cell>
          <cell r="C14">
            <v>9.5855736438373462</v>
          </cell>
          <cell r="D14">
            <v>32.158689464405242</v>
          </cell>
          <cell r="E14">
            <v>41.744263108242592</v>
          </cell>
          <cell r="F14">
            <v>3.3549050541258278</v>
          </cell>
          <cell r="H14">
            <v>75</v>
          </cell>
          <cell r="J14">
            <v>9.749511825080674</v>
          </cell>
          <cell r="K14">
            <v>38.225952411360389</v>
          </cell>
          <cell r="L14">
            <v>47.975464236441063</v>
          </cell>
          <cell r="M14">
            <v>3.9208068154780746</v>
          </cell>
          <cell r="O14">
            <v>75</v>
          </cell>
          <cell r="Q14">
            <v>10.002345394591416</v>
          </cell>
          <cell r="R14">
            <v>46.598271567565192</v>
          </cell>
          <cell r="S14">
            <v>56.600616962156607</v>
          </cell>
          <cell r="T14">
            <v>4.6587344996866786</v>
          </cell>
        </row>
        <row r="15">
          <cell r="A15">
            <v>80</v>
          </cell>
          <cell r="C15">
            <v>10.299452988980688</v>
          </cell>
          <cell r="D15">
            <v>34.292411711143984</v>
          </cell>
          <cell r="E15">
            <v>44.591864700124674</v>
          </cell>
          <cell r="F15">
            <v>3.3295371849197419</v>
          </cell>
          <cell r="H15">
            <v>80</v>
          </cell>
          <cell r="J15">
            <v>10.485578287044557</v>
          </cell>
          <cell r="K15">
            <v>40.751735387519844</v>
          </cell>
          <cell r="L15">
            <v>51.237313674564405</v>
          </cell>
          <cell r="M15">
            <v>3.8864556891316711</v>
          </cell>
          <cell r="O15">
            <v>80</v>
          </cell>
          <cell r="Q15">
            <v>10.772382197663458</v>
          </cell>
          <cell r="R15">
            <v>49.664334210181636</v>
          </cell>
          <cell r="S15">
            <v>60.436716407845097</v>
          </cell>
          <cell r="T15">
            <v>4.6103390409740461</v>
          </cell>
        </row>
        <row r="16">
          <cell r="A16">
            <v>85</v>
          </cell>
          <cell r="C16">
            <v>11.027080967068557</v>
          </cell>
          <cell r="D16">
            <v>36.420943725978461</v>
          </cell>
          <cell r="E16">
            <v>47.448024693047017</v>
          </cell>
          <cell r="F16">
            <v>3.3028635442821654</v>
          </cell>
          <cell r="H16">
            <v>85</v>
          </cell>
          <cell r="J16">
            <v>11.236554551333608</v>
          </cell>
          <cell r="K16">
            <v>43.269170522827508</v>
          </cell>
          <cell r="L16">
            <v>54.505725074161113</v>
          </cell>
          <cell r="M16">
            <v>3.850750719462499</v>
          </cell>
          <cell r="O16">
            <v>85</v>
          </cell>
          <cell r="Q16">
            <v>11.55774759866158</v>
          </cell>
          <cell r="R16">
            <v>52.716823342527547</v>
          </cell>
          <cell r="S16">
            <v>64.274570941189126</v>
          </cell>
          <cell r="T16">
            <v>4.5611675538434762</v>
          </cell>
        </row>
        <row r="17">
          <cell r="A17">
            <v>90</v>
          </cell>
          <cell r="C17">
            <v>11.768489494208209</v>
          </cell>
          <cell r="D17">
            <v>38.544262243990758</v>
          </cell>
          <cell r="E17">
            <v>50.312751738198969</v>
          </cell>
          <cell r="F17">
            <v>3.2752089605858155</v>
          </cell>
          <cell r="H17">
            <v>90</v>
          </cell>
          <cell r="J17">
            <v>12.002476729833564</v>
          </cell>
          <cell r="K17">
            <v>45.778229242664864</v>
          </cell>
          <cell r="L17">
            <v>57.780705972498424</v>
          </cell>
          <cell r="M17">
            <v>3.8140652361256162</v>
          </cell>
          <cell r="O17">
            <v>90</v>
          </cell>
          <cell r="Q17">
            <v>12.358483115173716</v>
          </cell>
          <cell r="R17">
            <v>55.75569369012301</v>
          </cell>
          <cell r="S17">
            <v>68.114176805296722</v>
          </cell>
          <cell r="T17">
            <v>4.5115321330711131</v>
          </cell>
        </row>
        <row r="18">
          <cell r="A18">
            <v>95</v>
          </cell>
          <cell r="C18">
            <v>12.523730125020736</v>
          </cell>
          <cell r="D18">
            <v>40.662400589575398</v>
          </cell>
          <cell r="E18">
            <v>53.186130714596132</v>
          </cell>
          <cell r="F18">
            <v>3.2468282359691996</v>
          </cell>
          <cell r="H18">
            <v>95</v>
          </cell>
          <cell r="J18">
            <v>12.783396061318024</v>
          </cell>
          <cell r="K18">
            <v>48.278975821061657</v>
          </cell>
          <cell r="L18">
            <v>61.062371882379679</v>
          </cell>
          <cell r="M18">
            <v>3.7766940482389999</v>
          </cell>
          <cell r="O18">
            <v>95</v>
          </cell>
          <cell r="Q18">
            <v>13.174639846569709</v>
          </cell>
          <cell r="R18">
            <v>58.781046365899421</v>
          </cell>
          <cell r="S18">
            <v>71.955686212469132</v>
          </cell>
          <cell r="T18">
            <v>4.4616814615394809</v>
          </cell>
        </row>
        <row r="19">
          <cell r="A19">
            <v>100</v>
          </cell>
          <cell r="C19">
            <v>13.292760782317286</v>
          </cell>
          <cell r="D19">
            <v>42.775442694842674</v>
          </cell>
          <cell r="E19">
            <v>56.068203477159962</v>
          </cell>
          <cell r="F19">
            <v>3.2179502358716006</v>
          </cell>
          <cell r="H19">
            <v>100</v>
          </cell>
          <cell r="J19">
            <v>13.579272014221544</v>
          </cell>
          <cell r="K19">
            <v>50.771501641071211</v>
          </cell>
          <cell r="L19">
            <v>64.350773655292755</v>
          </cell>
          <cell r="M19">
            <v>3.7388971653191954</v>
          </cell>
          <cell r="O19">
            <v>100</v>
          </cell>
          <cell r="Q19">
            <v>14.006179437407935</v>
          </cell>
          <cell r="R19">
            <v>61.792989269375113</v>
          </cell>
          <cell r="S19">
            <v>75.79916870678305</v>
          </cell>
          <cell r="T19">
            <v>4.4118376139275624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0_-3"/>
      <sheetName val="5_2"/>
      <sheetName val="10_7"/>
      <sheetName val="15_12"/>
      <sheetName val="R25_20"/>
      <sheetName val="R35_30"/>
      <sheetName val="R40_35"/>
    </sheetNames>
    <sheetDataSet>
      <sheetData sheetId="0" refreshError="1"/>
      <sheetData sheetId="1">
        <row r="3">
          <cell r="B3" t="str">
            <v>DE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agua glicolada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brine-to-water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eau glycolée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acqua glicolata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Sole-Wasser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Brine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água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12.5</v>
          </cell>
          <cell r="I4">
            <v>900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0.9377455905192581</v>
          </cell>
          <cell r="K11">
            <v>3.1634334024732085</v>
          </cell>
          <cell r="L11">
            <v>4.0542917134665037</v>
          </cell>
          <cell r="M11">
            <v>4.3234452440576341</v>
          </cell>
          <cell r="V11">
            <v>16</v>
          </cell>
          <cell r="W11">
            <v>1152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0.95747812614052741</v>
          </cell>
          <cell r="K12">
            <v>3.2675194057363846</v>
          </cell>
          <cell r="L12">
            <v>4.1771236255698856</v>
          </cell>
          <cell r="M12">
            <v>4.3626308649027212</v>
          </cell>
          <cell r="V12">
            <v>16.5</v>
          </cell>
          <cell r="W12">
            <v>1188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0.97735104714302867</v>
          </cell>
          <cell r="K13">
            <v>3.3711693819867996</v>
          </cell>
          <cell r="L13">
            <v>4.2996528767726767</v>
          </cell>
          <cell r="M13">
            <v>4.3992922393047298</v>
          </cell>
          <cell r="V13">
            <v>17</v>
          </cell>
          <cell r="W13">
            <v>1224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0.99736435510625798</v>
          </cell>
          <cell r="K14">
            <v>3.474387207217279</v>
          </cell>
          <cell r="L14">
            <v>4.421883344568224</v>
          </cell>
          <cell r="M14">
            <v>4.4335686571605235</v>
          </cell>
          <cell r="V14">
            <v>17.5</v>
          </cell>
          <cell r="W14">
            <v>1260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1.0175180550494567</v>
          </cell>
          <cell r="K15">
            <v>3.5771767226321169</v>
          </cell>
          <cell r="L15">
            <v>4.5438188749291006</v>
          </cell>
          <cell r="M15">
            <v>4.4655904161899587</v>
          </cell>
          <cell r="V15">
            <v>18</v>
          </cell>
          <cell r="W15">
            <v>1296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1.037812155389136</v>
          </cell>
          <cell r="K16">
            <v>3.6795417351291126</v>
          </cell>
          <cell r="L16">
            <v>4.6654632827487914</v>
          </cell>
          <cell r="M16">
            <v>4.4954795128598573</v>
          </cell>
          <cell r="V16">
            <v>18.5</v>
          </cell>
          <cell r="W16">
            <v>1332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1.0582466678972478</v>
          </cell>
          <cell r="K17">
            <v>3.781486017772977</v>
          </cell>
          <cell r="L17">
            <v>4.7868203522753623</v>
          </cell>
          <cell r="M17">
            <v>4.5233502712433271</v>
          </cell>
          <cell r="V17">
            <v>19</v>
          </cell>
          <cell r="W17">
            <v>1368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1.0788216076599859</v>
          </cell>
          <cell r="K18">
            <v>3.8830133102603459</v>
          </cell>
          <cell r="L18">
            <v>4.9078938375373324</v>
          </cell>
          <cell r="M18">
            <v>4.5493099161990109</v>
          </cell>
          <cell r="V18">
            <v>19.5</v>
          </cell>
          <cell r="W18">
            <v>1404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1.0995369930372016</v>
          </cell>
          <cell r="K19">
            <v>3.9841273193765905</v>
          </cell>
          <cell r="L19">
            <v>5.0286874627619316</v>
          </cell>
          <cell r="M19">
            <v>4.5734590965160837</v>
          </cell>
          <cell r="V19">
            <v>20</v>
          </cell>
          <cell r="W19">
            <v>1440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1.1203928456224326</v>
          </cell>
          <cell r="K20">
            <v>4.0848317194445318</v>
          </cell>
          <cell r="L20">
            <v>5.1492049227858425</v>
          </cell>
          <cell r="M20">
            <v>4.5958923630266577</v>
          </cell>
          <cell r="V20">
            <v>20.5</v>
          </cell>
          <cell r="W20">
            <v>1476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1.1413891902035169</v>
          </cell>
          <cell r="K21">
            <v>4.1851301527653062</v>
          </cell>
          <cell r="L21">
            <v>5.2694498834586474</v>
          </cell>
          <cell r="M21">
            <v>4.6166986061249373</v>
          </cell>
          <cell r="V21">
            <v>21</v>
          </cell>
          <cell r="W21">
            <v>1512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1.1625260547237934</v>
          </cell>
          <cell r="K22">
            <v>4.2850262300515141</v>
          </cell>
          <cell r="L22">
            <v>5.3894259820391177</v>
          </cell>
          <cell r="M22">
            <v>4.635961456639869</v>
          </cell>
          <cell r="V22">
            <v>21.5</v>
          </cell>
          <cell r="W22">
            <v>1548</v>
          </cell>
          <cell r="X22">
            <v>1.5028230611094264</v>
          </cell>
          <cell r="Y22">
            <v>3.9167896251405829</v>
          </cell>
          <cell r="Z22">
            <v>5.3444715331945378</v>
          </cell>
          <cell r="AA22">
            <v>3.5562879433385177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1.1838034702438744</v>
          </cell>
          <cell r="K23">
            <v>4.3845235308528157</v>
          </cell>
          <cell r="L23">
            <v>5.5091368275844967</v>
          </cell>
          <cell r="M23">
            <v>4.6537596535762509</v>
          </cell>
          <cell r="V23">
            <v>22</v>
          </cell>
          <cell r="W23">
            <v>1584</v>
          </cell>
          <cell r="X23">
            <v>1.5278702996276987</v>
          </cell>
          <cell r="Y23">
            <v>4.006530772738353</v>
          </cell>
          <cell r="Z23">
            <v>5.4580075573846667</v>
          </cell>
          <cell r="AA23">
            <v>3.5722977000826823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1.2052214709039688</v>
          </cell>
          <cell r="K24">
            <v>4.483625603974148</v>
          </cell>
          <cell r="L24">
            <v>5.6285860013329181</v>
          </cell>
          <cell r="M24">
            <v>4.6701673818598941</v>
          </cell>
          <cell r="V24">
            <v>22.5</v>
          </cell>
          <cell r="W24">
            <v>1620</v>
          </cell>
          <cell r="X24">
            <v>1.5530685509761557</v>
          </cell>
          <cell r="Y24">
            <v>4.0959379864308145</v>
          </cell>
          <cell r="Z24">
            <v>5.5713531098581619</v>
          </cell>
          <cell r="AA24">
            <v>3.5873195077940245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1.2267800938867597</v>
          </cell>
          <cell r="K25">
            <v>4.5823359678866957</v>
          </cell>
          <cell r="L25">
            <v>5.7477770570791176</v>
          </cell>
          <cell r="M25">
            <v>4.685254582888331</v>
          </cell>
          <cell r="V25">
            <v>23</v>
          </cell>
          <cell r="W25">
            <v>1656</v>
          </cell>
          <cell r="X25">
            <v>1.578417910967169</v>
          </cell>
          <cell r="Y25">
            <v>4.1850143138081659</v>
          </cell>
          <cell r="Z25">
            <v>5.6845113292269769</v>
          </cell>
          <cell r="AA25">
            <v>3.6013981403339601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1.24847937938082</v>
          </cell>
          <cell r="K26">
            <v>4.6806581111317875</v>
          </cell>
          <cell r="L26">
            <v>5.8667135215435664</v>
          </cell>
          <cell r="M26">
            <v>4.6990872403941086</v>
          </cell>
          <cell r="V26">
            <v>23.5</v>
          </cell>
          <cell r="W26">
            <v>1692</v>
          </cell>
          <cell r="X26">
            <v>1.6039184778341675</v>
          </cell>
          <cell r="Y26">
            <v>4.2737627784207586</v>
          </cell>
          <cell r="Z26">
            <v>5.7974853323632178</v>
          </cell>
          <cell r="AA26">
            <v>3.6145760601198287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1.2703193705445459</v>
          </cell>
          <cell r="K27">
            <v>4.7785954927178542</v>
          </cell>
          <cell r="L27">
            <v>5.9853988947351731</v>
          </cell>
          <cell r="M27">
            <v>4.7117276438675582</v>
          </cell>
          <cell r="V27">
            <v>24</v>
          </cell>
          <cell r="W27">
            <v>1728</v>
          </cell>
          <cell r="X27">
            <v>1.629570352203668</v>
          </cell>
          <cell r="Y27">
            <v>4.3621863800816776</v>
          </cell>
          <cell r="Z27">
            <v>5.910278214675162</v>
          </cell>
          <cell r="AA27">
            <v>3.6268935592027018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1.2923001134706142</v>
          </cell>
          <cell r="K28">
            <v>4.876151542510609</v>
          </cell>
          <cell r="L28">
            <v>6.1038366503076924</v>
          </cell>
          <cell r="M28">
            <v>4.723234631555643</v>
          </cell>
          <cell r="V28">
            <v>24.5</v>
          </cell>
          <cell r="W28">
            <v>1764</v>
          </cell>
          <cell r="X28">
            <v>1.655373637067681</v>
          </cell>
          <cell r="Y28">
            <v>4.4502880951643542</v>
          </cell>
          <cell r="Z28">
            <v>6.0228930503786513</v>
          </cell>
          <cell r="AA28">
            <v>3.6383888902855599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1.3144216571509431</v>
          </cell>
          <cell r="K29">
            <v>4.9733296616165781</v>
          </cell>
          <cell r="L29">
            <v>6.2220302359099744</v>
          </cell>
          <cell r="M29">
            <v>4.73366381484953</v>
          </cell>
          <cell r="V29">
            <v>25</v>
          </cell>
          <cell r="W29">
            <v>1800</v>
          </cell>
          <cell r="X29">
            <v>1.6813284377564715</v>
          </cell>
          <cell r="Y29">
            <v>4.5380708768953824</v>
          </cell>
          <cell r="Z29">
            <v>6.1353328927640298</v>
          </cell>
          <cell r="AA29">
            <v>3.6490983885045605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1.3366840534421478</v>
          </cell>
          <cell r="K30">
            <v>5.070133222760095</v>
          </cell>
          <cell r="L30">
            <v>6.339983073530135</v>
          </cell>
          <cell r="M30">
            <v>4.7430677856923591</v>
          </cell>
          <cell r="V30">
            <v>25.5</v>
          </cell>
          <cell r="W30">
            <v>1836</v>
          </cell>
          <cell r="X30">
            <v>1.7074348619116673</v>
          </cell>
          <cell r="Y30">
            <v>4.6255376556425389</v>
          </cell>
          <cell r="Z30">
            <v>6.2476007744586228</v>
          </cell>
          <cell r="AA30">
            <v>3.6590565847201479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1.3590873570314841</v>
          </cell>
          <cell r="K31">
            <v>5.1665655706539537</v>
          </cell>
          <cell r="L31">
            <v>6.4576985598338634</v>
          </cell>
          <cell r="M31">
            <v>4.7514963084777389</v>
          </cell>
          <cell r="V31">
            <v>26</v>
          </cell>
          <cell r="W31">
            <v>1872</v>
          </cell>
          <cell r="X31">
            <v>1.7336930194597293</v>
          </cell>
          <cell r="Y31">
            <v>4.7126913391981748</v>
          </cell>
          <cell r="Z31">
            <v>6.3596997076849178</v>
          </cell>
          <cell r="AA31">
            <v>3.6682963109967361</v>
          </cell>
          <cell r="AJ31">
            <v>26</v>
          </cell>
          <cell r="AK31">
            <v>1872</v>
          </cell>
        </row>
        <row r="32">
          <cell r="H32">
            <v>26.5</v>
          </cell>
          <cell r="I32">
            <v>1908</v>
          </cell>
          <cell r="J32">
            <v>1.3816316254032688</v>
          </cell>
          <cell r="K32">
            <v>5.2626300223638127</v>
          </cell>
          <cell r="L32">
            <v>6.5751800664969178</v>
          </cell>
          <cell r="M32">
            <v>4.7589964977660113</v>
          </cell>
          <cell r="V32">
            <v>26.5</v>
          </cell>
          <cell r="W32">
            <v>1908</v>
          </cell>
          <cell r="X32">
            <v>1.7601030225857459</v>
          </cell>
          <cell r="Y32">
            <v>4.7995348130580604</v>
          </cell>
          <cell r="Z32">
            <v>6.4716326845145193</v>
          </cell>
          <cell r="AA32">
            <v>3.6768487988885576</v>
          </cell>
          <cell r="AJ32">
            <v>26.5</v>
          </cell>
          <cell r="AK32">
            <v>1908</v>
          </cell>
        </row>
        <row r="33">
          <cell r="H33">
            <v>27</v>
          </cell>
          <cell r="I33">
            <v>1944</v>
          </cell>
          <cell r="J33">
            <v>1.4043169188057638</v>
          </cell>
          <cell r="K33">
            <v>5.3583298676664404</v>
          </cell>
          <cell r="L33">
            <v>6.6924309405319162</v>
          </cell>
          <cell r="M33">
            <v>4.7656129830175251</v>
          </cell>
          <cell r="V33">
            <v>27</v>
          </cell>
          <cell r="W33">
            <v>1944</v>
          </cell>
          <cell r="X33">
            <v>1.7866649857075705</v>
          </cell>
          <cell r="Y33">
            <v>4.886070940695717</v>
          </cell>
          <cell r="Z33">
            <v>6.5834026771179088</v>
          </cell>
          <cell r="AA33">
            <v>3.6847437710941051</v>
          </cell>
          <cell r="AJ33">
            <v>27</v>
          </cell>
          <cell r="AK33">
            <v>1944</v>
          </cell>
        </row>
        <row r="34">
          <cell r="H34">
            <v>27.5</v>
          </cell>
          <cell r="I34">
            <v>1980</v>
          </cell>
          <cell r="J34">
            <v>1.4271433002185316</v>
          </cell>
          <cell r="K34">
            <v>5.4536683694020383</v>
          </cell>
          <cell r="L34">
            <v>6.8094545046096435</v>
          </cell>
          <cell r="M34">
            <v>4.7713880614279898</v>
          </cell>
          <cell r="V34">
            <v>27.5</v>
          </cell>
          <cell r="W34">
            <v>1980</v>
          </cell>
          <cell r="X34">
            <v>1.8133790254502846</v>
          </cell>
          <cell r="Y34">
            <v>4.9723025638324279</v>
          </cell>
          <cell r="Z34">
            <v>6.6950126380101977</v>
          </cell>
          <cell r="AA34">
            <v>3.6920095269921536</v>
          </cell>
          <cell r="AJ34">
            <v>27.5</v>
          </cell>
          <cell r="AK34">
            <v>1980</v>
          </cell>
          <cell r="AL34">
            <v>2.3426868823429503</v>
          </cell>
          <cell r="AM34">
            <v>4.4520891675511569</v>
          </cell>
          <cell r="AN34">
            <v>6.6776417057769599</v>
          </cell>
          <cell r="AO34">
            <v>2.8504200694113111</v>
          </cell>
        </row>
        <row r="35">
          <cell r="H35">
            <v>28</v>
          </cell>
          <cell r="I35">
            <v>2016</v>
          </cell>
          <cell r="J35">
            <v>1.4501108353202226</v>
          </cell>
          <cell r="K35">
            <v>5.5486487638206148</v>
          </cell>
          <cell r="L35">
            <v>6.9262540573748259</v>
          </cell>
          <cell r="M35">
            <v>4.7763618398488328</v>
          </cell>
          <cell r="V35">
            <v>28</v>
          </cell>
          <cell r="W35">
            <v>2016</v>
          </cell>
          <cell r="X35">
            <v>1.8402452606209849</v>
          </cell>
          <cell r="Y35">
            <v>5.0582325027028894</v>
          </cell>
          <cell r="Z35">
            <v>6.8064655002928252</v>
          </cell>
          <cell r="AA35">
            <v>3.6986730225274456</v>
          </cell>
          <cell r="AJ35">
            <v>28</v>
          </cell>
          <cell r="AK35">
            <v>2016</v>
          </cell>
          <cell r="AL35">
            <v>2.3733702421928773</v>
          </cell>
          <cell r="AM35">
            <v>4.528120437060962</v>
          </cell>
          <cell r="AN35">
            <v>6.7828221671441948</v>
          </cell>
          <cell r="AO35">
            <v>2.8578862440262167</v>
          </cell>
        </row>
        <row r="36">
          <cell r="H36">
            <v>28.5</v>
          </cell>
          <cell r="I36">
            <v>2052</v>
          </cell>
          <cell r="J36">
            <v>1.4732195924568208</v>
          </cell>
          <cell r="K36">
            <v>5.6432742609226842</v>
          </cell>
          <cell r="L36">
            <v>7.0428328737566641</v>
          </cell>
          <cell r="M36">
            <v>4.7805723666840834</v>
          </cell>
          <cell r="V36">
            <v>28.5</v>
          </cell>
          <cell r="W36">
            <v>2052</v>
          </cell>
          <cell r="X36">
            <v>1.8672638121838847</v>
          </cell>
          <cell r="Y36">
            <v>5.1438635563166981</v>
          </cell>
          <cell r="Z36">
            <v>6.9177641778913888</v>
          </cell>
          <cell r="AA36">
            <v>3.7047599448738957</v>
          </cell>
          <cell r="AJ36">
            <v>28.5</v>
          </cell>
          <cell r="AK36">
            <v>2052</v>
          </cell>
          <cell r="AL36">
            <v>2.4042177406251048</v>
          </cell>
          <cell r="AM36">
            <v>4.6039082610505204</v>
          </cell>
          <cell r="AN36">
            <v>6.88791511464437</v>
          </cell>
          <cell r="AO36">
            <v>2.8649298265528516</v>
          </cell>
        </row>
        <row r="37">
          <cell r="H37">
            <v>29</v>
          </cell>
          <cell r="I37">
            <v>2088</v>
          </cell>
          <cell r="J37">
            <v>1.4964696426103139</v>
          </cell>
          <cell r="K37">
            <v>5.7375480447942859</v>
          </cell>
          <cell r="L37">
            <v>7.1591942052740842</v>
          </cell>
          <cell r="M37">
            <v>4.7840557545732745</v>
          </cell>
          <cell r="V37">
            <v>29</v>
          </cell>
          <cell r="W37">
            <v>2088</v>
          </cell>
          <cell r="X37">
            <v>1.894434803235727</v>
          </cell>
          <cell r="Y37">
            <v>5.2291985027156853</v>
          </cell>
          <cell r="Z37">
            <v>7.0289115657896257</v>
          </cell>
          <cell r="AA37">
            <v>3.7102947822665233</v>
          </cell>
          <cell r="AJ37">
            <v>29</v>
          </cell>
          <cell r="AK37">
            <v>2088</v>
          </cell>
          <cell r="AL37">
            <v>2.4352295506683874</v>
          </cell>
          <cell r="AM37">
            <v>4.6794550395620389</v>
          </cell>
          <cell r="AN37">
            <v>6.9929231126970066</v>
          </cell>
          <cell r="AO37">
            <v>2.8715663009171712</v>
          </cell>
        </row>
        <row r="38">
          <cell r="H38">
            <v>29.5</v>
          </cell>
          <cell r="I38">
            <v>2124</v>
          </cell>
          <cell r="J38">
            <v>1.5198610593677893</v>
          </cell>
          <cell r="K38">
            <v>5.831473273936469</v>
          </cell>
          <cell r="L38">
            <v>7.2753412803358692</v>
          </cell>
          <cell r="M38">
            <v>4.7868462945962733</v>
          </cell>
          <cell r="V38">
            <v>29.5</v>
          </cell>
          <cell r="W38">
            <v>2124</v>
          </cell>
          <cell r="X38">
            <v>1.9217583589815019</v>
          </cell>
          <cell r="Y38">
            <v>5.3142400992272059</v>
          </cell>
          <cell r="Z38">
            <v>7.139910540259633</v>
          </cell>
          <cell r="AA38">
            <v>3.7153008893603356</v>
          </cell>
          <cell r="AJ38">
            <v>29.5</v>
          </cell>
          <cell r="AK38">
            <v>2124</v>
          </cell>
          <cell r="AL38">
            <v>2.466405847027052</v>
          </cell>
          <cell r="AM38">
            <v>4.7547631562381731</v>
          </cell>
          <cell r="AN38">
            <v>7.0978487109138726</v>
          </cell>
          <cell r="AO38">
            <v>2.877810527196671</v>
          </cell>
        </row>
        <row r="39">
          <cell r="H39">
            <v>30</v>
          </cell>
          <cell r="I39">
            <v>2160</v>
          </cell>
          <cell r="J39">
            <v>1.543393918890952</v>
          </cell>
          <cell r="K39">
            <v>5.9250530815894296</v>
          </cell>
          <cell r="L39">
            <v>7.3912773045358335</v>
          </cell>
          <cell r="M39">
            <v>4.7889765626697809</v>
          </cell>
          <cell r="V39">
            <v>30</v>
          </cell>
          <cell r="W39">
            <v>2160</v>
          </cell>
          <cell r="X39">
            <v>1.9492346067104662</v>
          </cell>
          <cell r="Y39">
            <v>5.3989910827134739</v>
          </cell>
          <cell r="Z39">
            <v>7.2507639590884168</v>
          </cell>
          <cell r="AA39">
            <v>3.7198005484444105</v>
          </cell>
          <cell r="AJ39">
            <v>30</v>
          </cell>
          <cell r="AK39">
            <v>2160</v>
          </cell>
          <cell r="AL39">
            <v>2.4977468060623282</v>
          </cell>
          <cell r="AM39">
            <v>4.8298349785074572</v>
          </cell>
          <cell r="AN39">
            <v>7.2026944442666689</v>
          </cell>
          <cell r="AO39">
            <v>2.8836767709140387</v>
          </cell>
        </row>
        <row r="40">
          <cell r="H40">
            <v>30.5</v>
          </cell>
          <cell r="I40">
            <v>2196</v>
          </cell>
          <cell r="J40">
            <v>1.5670682998860463</v>
          </cell>
          <cell r="K40">
            <v>6.0182905760512728</v>
          </cell>
          <cell r="L40">
            <v>7.5070054609430166</v>
          </cell>
          <cell r="M40">
            <v>4.7904775187456146</v>
          </cell>
          <cell r="V40">
            <v>30.5</v>
          </cell>
          <cell r="W40">
            <v>2196</v>
          </cell>
          <cell r="X40">
            <v>1.9768636757724556</v>
          </cell>
          <cell r="Y40">
            <v>5.4834541698169508</v>
          </cell>
          <cell r="Z40">
            <v>7.3614746618007834</v>
          </cell>
          <cell r="AA40">
            <v>3.723815026812257</v>
          </cell>
          <cell r="AJ40">
            <v>30.5</v>
          </cell>
          <cell r="AK40">
            <v>2196</v>
          </cell>
          <cell r="AL40">
            <v>2.5292526057738867</v>
          </cell>
          <cell r="AM40">
            <v>4.9046728577669452</v>
          </cell>
          <cell r="AN40">
            <v>7.3074628332521367</v>
          </cell>
          <cell r="AO40">
            <v>2.8891787307326862</v>
          </cell>
        </row>
        <row r="41">
          <cell r="H41">
            <v>31</v>
          </cell>
          <cell r="I41">
            <v>2232</v>
          </cell>
          <cell r="J41">
            <v>1.5908842835741808</v>
          </cell>
          <cell r="K41">
            <v>6.1111888409916357</v>
          </cell>
          <cell r="L41">
            <v>7.622528910387107</v>
          </cell>
          <cell r="M41">
            <v>4.7913785993672988</v>
          </cell>
          <cell r="V41">
            <v>31</v>
          </cell>
          <cell r="W41">
            <v>2232</v>
          </cell>
          <cell r="X41">
            <v>2.0046456975544844</v>
          </cell>
          <cell r="Y41">
            <v>5.5676320572020011</v>
          </cell>
          <cell r="Z41">
            <v>7.4720454698787613</v>
          </cell>
          <cell r="AA41">
            <v>3.7273646305649368</v>
          </cell>
          <cell r="AJ41">
            <v>31</v>
          </cell>
          <cell r="AK41">
            <v>2232</v>
          </cell>
          <cell r="AL41">
            <v>2.5609234257815787</v>
          </cell>
          <cell r="AM41">
            <v>4.9792791295622152</v>
          </cell>
          <cell r="AN41">
            <v>7.4121563840547147</v>
          </cell>
          <cell r="AO41">
            <v>2.8943295646540341</v>
          </cell>
        </row>
        <row r="42">
          <cell r="H42">
            <v>31.5</v>
          </cell>
          <cell r="I42">
            <v>2268</v>
          </cell>
          <cell r="J42">
            <v>1.6148419536620511</v>
          </cell>
          <cell r="K42">
            <v>6.203750935760179</v>
          </cell>
          <cell r="L42">
            <v>7.7378507917391275</v>
          </cell>
          <cell r="M42">
            <v>4.7917078040929324</v>
          </cell>
          <cell r="V42">
            <v>31.5</v>
          </cell>
          <cell r="W42">
            <v>2268</v>
          </cell>
          <cell r="X42">
            <v>2.0325808054576369</v>
          </cell>
          <cell r="Y42">
            <v>5.6515274217927187</v>
          </cell>
          <cell r="Z42">
            <v>7.5824791869774737</v>
          </cell>
          <cell r="AA42">
            <v>3.7304687551008699</v>
          </cell>
          <cell r="AJ42">
            <v>31.5</v>
          </cell>
          <cell r="AK42">
            <v>2268</v>
          </cell>
          <cell r="AL42">
            <v>2.5927594473073792</v>
          </cell>
          <cell r="AM42">
            <v>5.0536561137647213</v>
          </cell>
          <cell r="AN42">
            <v>7.5167775887067316</v>
          </cell>
          <cell r="AO42">
            <v>2.899141914809344</v>
          </cell>
        </row>
        <row r="43">
          <cell r="H43">
            <v>32</v>
          </cell>
          <cell r="I43">
            <v>2304</v>
          </cell>
          <cell r="J43">
            <v>1.6389413963130466</v>
          </cell>
          <cell r="K43">
            <v>6.2959798956901274</v>
          </cell>
          <cell r="L43">
            <v>7.8529742221875214</v>
          </cell>
          <cell r="M43">
            <v>4.7914917762486979</v>
          </cell>
          <cell r="V43">
            <v>32</v>
          </cell>
          <cell r="W43">
            <v>2304</v>
          </cell>
          <cell r="X43">
            <v>2.060669134874225</v>
          </cell>
          <cell r="Y43">
            <v>5.7351429210071396</v>
          </cell>
          <cell r="Z43">
            <v>7.6927785991376529</v>
          </cell>
          <cell r="AA43">
            <v>3.7331459325260332</v>
          </cell>
          <cell r="AJ43">
            <v>32</v>
          </cell>
          <cell r="AK43">
            <v>2304</v>
          </cell>
          <cell r="AL43">
            <v>2.6247608531575128</v>
          </cell>
          <cell r="AM43">
            <v>5.1278061147465452</v>
          </cell>
          <cell r="AN43">
            <v>7.621328925246182</v>
          </cell>
          <cell r="AO43">
            <v>2.9036279309324273</v>
          </cell>
        </row>
        <row r="44">
          <cell r="H44">
            <v>32.5</v>
          </cell>
          <cell r="I44">
            <v>2340</v>
          </cell>
          <cell r="J44">
            <v>1.6631827001187363</v>
          </cell>
          <cell r="K44">
            <v>6.3878787323968647</v>
          </cell>
          <cell r="L44">
            <v>7.9679022975096636</v>
          </cell>
          <cell r="M44">
            <v>4.7907558784376647</v>
          </cell>
          <cell r="V44">
            <v>32.5</v>
          </cell>
          <cell r="W44">
            <v>2340</v>
          </cell>
          <cell r="X44">
            <v>2.0889108231652358</v>
          </cell>
          <cell r="Y44">
            <v>5.8184811929877949</v>
          </cell>
          <cell r="Z44">
            <v>7.8029464749947692</v>
          </cell>
          <cell r="AA44">
            <v>3.7354138761995133</v>
          </cell>
          <cell r="AJ44">
            <v>32.5</v>
          </cell>
          <cell r="AK44">
            <v>2340</v>
          </cell>
          <cell r="AL44">
            <v>2.6569278277047896</v>
          </cell>
          <cell r="AM44">
            <v>5.2017314215526236</v>
          </cell>
          <cell r="AN44">
            <v>7.7258128578721736</v>
          </cell>
          <cell r="AO44">
            <v>2.9077992925935758</v>
          </cell>
        </row>
        <row r="45">
          <cell r="H45">
            <v>33</v>
          </cell>
          <cell r="I45">
            <v>2376</v>
          </cell>
          <cell r="J45">
            <v>1.687565956070729</v>
          </cell>
          <cell r="K45">
            <v>6.4794504340717873</v>
          </cell>
          <cell r="L45">
            <v>8.0826380923389802</v>
          </cell>
          <cell r="M45">
            <v>4.789524263192841</v>
          </cell>
          <cell r="V45">
            <v>33</v>
          </cell>
          <cell r="W45">
            <v>2376</v>
          </cell>
          <cell r="X45">
            <v>2.1173060096380349</v>
          </cell>
          <cell r="Y45">
            <v>5.9015448568288029</v>
          </cell>
          <cell r="Z45">
            <v>7.9129855659849362</v>
          </cell>
          <cell r="AA45">
            <v>3.7372895226126075</v>
          </cell>
          <cell r="AJ45">
            <v>33</v>
          </cell>
          <cell r="AK45">
            <v>2376</v>
          </cell>
          <cell r="AL45">
            <v>2.6892605568711172</v>
          </cell>
          <cell r="AM45">
            <v>5.275434308070496</v>
          </cell>
          <cell r="AN45">
            <v>7.830231837098057</v>
          </cell>
          <cell r="AO45">
            <v>2.9116672302695439</v>
          </cell>
        </row>
        <row r="46">
          <cell r="H46">
            <v>33.5</v>
          </cell>
          <cell r="I46">
            <v>2412</v>
          </cell>
          <cell r="J46">
            <v>1.7120912575329006</v>
          </cell>
          <cell r="K46">
            <v>6.5706979657714202</v>
          </cell>
          <cell r="L46">
            <v>8.1971846604276752</v>
          </cell>
          <cell r="M46">
            <v>4.7878199391308751</v>
          </cell>
          <cell r="V46">
            <v>33.5</v>
          </cell>
          <cell r="W46">
            <v>2412</v>
          </cell>
          <cell r="X46">
            <v>2.1458548355243443</v>
          </cell>
          <cell r="Y46">
            <v>5.9843365127994188</v>
          </cell>
          <cell r="Z46">
            <v>8.0228986065475461</v>
          </cell>
          <cell r="AA46">
            <v>3.7387890707840605</v>
          </cell>
          <cell r="AJ46">
            <v>33.5</v>
          </cell>
          <cell r="AK46">
            <v>2412</v>
          </cell>
          <cell r="AL46">
            <v>2.7217592281102041</v>
          </cell>
          <cell r="AM46">
            <v>5.3489170331975595</v>
          </cell>
          <cell r="AN46">
            <v>7.9345882999022539</v>
          </cell>
          <cell r="AO46">
            <v>2.9152425453192885</v>
          </cell>
        </row>
        <row r="47">
          <cell r="H47">
            <v>34</v>
          </cell>
          <cell r="I47">
            <v>2448</v>
          </cell>
          <cell r="J47">
            <v>1.7367587002139819</v>
          </cell>
          <cell r="K47">
            <v>6.6616242697019405</v>
          </cell>
          <cell r="L47">
            <v>8.3115450349052225</v>
          </cell>
          <cell r="M47">
            <v>4.7856648329334277</v>
          </cell>
          <cell r="V47">
            <v>34</v>
          </cell>
          <cell r="W47">
            <v>2448</v>
          </cell>
          <cell r="X47">
            <v>2.1745574439584758</v>
          </cell>
          <cell r="Y47">
            <v>6.0668587425642349</v>
          </cell>
          <cell r="Z47">
            <v>8.1326883143247866</v>
          </cell>
          <cell r="AA47">
            <v>3.7399280193400513</v>
          </cell>
          <cell r="AJ47">
            <v>34</v>
          </cell>
          <cell r="AK47">
            <v>2448</v>
          </cell>
          <cell r="AL47">
            <v>2.7544240303904424</v>
          </cell>
          <cell r="AM47">
            <v>5.4221818410059761</v>
          </cell>
          <cell r="AN47">
            <v>8.0388846698768965</v>
          </cell>
          <cell r="AO47">
            <v>2.918535628930516</v>
          </cell>
        </row>
        <row r="48">
          <cell r="H48">
            <v>34.5</v>
          </cell>
          <cell r="I48">
            <v>2484</v>
          </cell>
          <cell r="J48">
            <v>1.7615683821404899</v>
          </cell>
          <cell r="K48">
            <v>6.7522322654991651</v>
          </cell>
          <cell r="L48">
            <v>8.4257222285326314</v>
          </cell>
          <cell r="M48">
            <v>4.7830798474564453</v>
          </cell>
          <cell r="V48">
            <v>34.5</v>
          </cell>
          <cell r="W48">
            <v>2484</v>
          </cell>
          <cell r="X48">
            <v>2.2034139799558203</v>
          </cell>
          <cell r="Y48">
            <v>6.149114109400017</v>
          </cell>
          <cell r="Z48">
            <v>8.2423573903580465</v>
          </cell>
          <cell r="AA48">
            <v>3.7407212014345621</v>
          </cell>
          <cell r="AJ48">
            <v>34.5</v>
          </cell>
          <cell r="AK48">
            <v>2484</v>
          </cell>
          <cell r="AL48">
            <v>2.7872551541779815</v>
          </cell>
          <cell r="AM48">
            <v>5.4952309609051939</v>
          </cell>
          <cell r="AN48">
            <v>8.1431233573742752</v>
          </cell>
          <cell r="AO48">
            <v>2.9215564800976566</v>
          </cell>
        </row>
        <row r="49">
          <cell r="H49">
            <v>35</v>
          </cell>
          <cell r="I49">
            <v>2520</v>
          </cell>
          <cell r="J49">
            <v>1.7865204036300246</v>
          </cell>
          <cell r="K49">
            <v>6.8425248505041392</v>
          </cell>
          <cell r="L49">
            <v>8.5397192339526633</v>
          </cell>
          <cell r="M49">
            <v>4.7800849162432391</v>
          </cell>
          <cell r="V49">
            <v>35</v>
          </cell>
          <cell r="W49">
            <v>2520</v>
          </cell>
          <cell r="X49">
            <v>2.2324245903915929</v>
          </cell>
          <cell r="Y49">
            <v>6.2311051584092727</v>
          </cell>
          <cell r="Z49">
            <v>8.3519085192812863</v>
          </cell>
          <cell r="AA49">
            <v>3.7411828176539954</v>
          </cell>
          <cell r="AJ49">
            <v>35</v>
          </cell>
          <cell r="AK49">
            <v>2520</v>
          </cell>
          <cell r="AL49">
            <v>2.820252791419962</v>
          </cell>
          <cell r="AM49">
            <v>5.5680666078021552</v>
          </cell>
          <cell r="AN49">
            <v>8.2473067596511189</v>
          </cell>
          <cell r="AO49">
            <v>2.9243147226879271</v>
          </cell>
        </row>
        <row r="50">
          <cell r="H50">
            <v>35.5</v>
          </cell>
          <cell r="I50">
            <v>2556</v>
          </cell>
          <cell r="J50">
            <v>1.811614867264882</v>
          </cell>
          <cell r="K50">
            <v>6.9325049000343233</v>
          </cell>
          <cell r="L50">
            <v>8.6535390239359611</v>
          </cell>
          <cell r="M50">
            <v>4.7766990546952162</v>
          </cell>
          <cell r="V50">
            <v>35.5</v>
          </cell>
          <cell r="W50">
            <v>2556</v>
          </cell>
          <cell r="X50">
            <v>2.2615894239798164</v>
          </cell>
          <cell r="Y50">
            <v>6.3128344167306274</v>
          </cell>
          <cell r="Z50">
            <v>8.461344369511453</v>
          </cell>
          <cell r="AA50">
            <v>3.7413264670391233</v>
          </cell>
          <cell r="AJ50">
            <v>35.5</v>
          </cell>
          <cell r="AK50">
            <v>2556</v>
          </cell>
          <cell r="AL50">
            <v>2.853417135527939</v>
          </cell>
          <cell r="AM50">
            <v>5.6406909822592164</v>
          </cell>
          <cell r="AN50">
            <v>8.3514372610107586</v>
          </cell>
          <cell r="AO50">
            <v>2.9268196216483351</v>
          </cell>
        </row>
        <row r="51">
          <cell r="H51">
            <v>36</v>
          </cell>
          <cell r="I51">
            <v>2592</v>
          </cell>
          <cell r="J51">
            <v>1.8368518778660241</v>
          </cell>
          <cell r="K51">
            <v>7.0221752676506064</v>
          </cell>
          <cell r="L51">
            <v>8.7671845516233287</v>
          </cell>
          <cell r="M51">
            <v>4.7729404081338709</v>
          </cell>
          <cell r="V51">
            <v>36</v>
          </cell>
          <cell r="W51">
            <v>2592</v>
          </cell>
          <cell r="X51">
            <v>2.2909086312525622</v>
          </cell>
          <cell r="Y51">
            <v>6.3943043937459922</v>
          </cell>
          <cell r="Z51">
            <v>8.5706675934359264</v>
          </cell>
          <cell r="AA51">
            <v>3.7411651763474674</v>
          </cell>
          <cell r="AJ51">
            <v>36</v>
          </cell>
          <cell r="AK51">
            <v>2592</v>
          </cell>
          <cell r="AL51">
            <v>2.8867483813614694</v>
          </cell>
          <cell r="AM51">
            <v>5.7131062706498899</v>
          </cell>
          <cell r="AN51">
            <v>8.4555172329432864</v>
          </cell>
          <cell r="AO51">
            <v>2.9290800984031153</v>
          </cell>
        </row>
        <row r="52">
          <cell r="H52">
            <v>36.5</v>
          </cell>
          <cell r="I52">
            <v>2628</v>
          </cell>
          <cell r="J52">
            <v>1.8622315424673628</v>
          </cell>
          <cell r="K52">
            <v>7.111538785420044</v>
          </cell>
          <cell r="L52">
            <v>8.880658750764038</v>
          </cell>
          <cell r="M52">
            <v>4.7688262969692872</v>
          </cell>
          <cell r="V52">
            <v>36.5</v>
          </cell>
          <cell r="W52">
            <v>2628</v>
          </cell>
          <cell r="X52">
            <v>2.3203823645394119</v>
          </cell>
          <cell r="Y52">
            <v>6.4755175812847163</v>
          </cell>
          <cell r="Z52">
            <v>8.6798808275971577</v>
          </cell>
          <cell r="AA52">
            <v>3.7407114276702775</v>
          </cell>
          <cell r="AJ52">
            <v>36.5</v>
          </cell>
          <cell r="AK52">
            <v>2628</v>
          </cell>
          <cell r="AL52">
            <v>2.920246725211872</v>
          </cell>
          <cell r="AM52">
            <v>5.7853146453123268</v>
          </cell>
          <cell r="AN52">
            <v>8.559549034263604</v>
          </cell>
          <cell r="AO52">
            <v>2.9311047454877586</v>
          </cell>
        </row>
        <row r="53">
          <cell r="H53">
            <v>37</v>
          </cell>
          <cell r="I53">
            <v>2664</v>
          </cell>
          <cell r="J53">
            <v>1.8877539702903692</v>
          </cell>
          <cell r="K53">
            <v>7.2005982641745483</v>
          </cell>
          <cell r="L53">
            <v>8.9939645359503988</v>
          </cell>
          <cell r="M53">
            <v>4.7643732591736896</v>
          </cell>
          <cell r="V53">
            <v>37</v>
          </cell>
          <cell r="W53">
            <v>2664</v>
          </cell>
          <cell r="X53">
            <v>2.3500107779471691</v>
          </cell>
          <cell r="Y53">
            <v>6.5564764538246365</v>
          </cell>
          <cell r="Z53">
            <v>8.7889866928744471</v>
          </cell>
          <cell r="AA53">
            <v>3.7399771845097614</v>
          </cell>
          <cell r="AJ53">
            <v>37</v>
          </cell>
          <cell r="AK53">
            <v>2664</v>
          </cell>
          <cell r="AL53">
            <v>2.9539123647861469</v>
          </cell>
          <cell r="AM53">
            <v>5.8573182647006812</v>
          </cell>
          <cell r="AN53">
            <v>8.6635350112475216</v>
          </cell>
          <cell r="AO53">
            <v>2.9329018404629386</v>
          </cell>
        </row>
        <row r="54">
          <cell r="H54">
            <v>37.5</v>
          </cell>
          <cell r="I54">
            <v>2700</v>
          </cell>
          <cell r="J54">
            <v>1.9134192727190036</v>
          </cell>
          <cell r="K54">
            <v>7.2893564937655864</v>
          </cell>
          <cell r="L54">
            <v>9.1071048028486388</v>
          </cell>
          <cell r="M54">
            <v>4.7595970902432052</v>
          </cell>
          <cell r="V54">
            <v>37.5</v>
          </cell>
          <cell r="W54">
            <v>2700</v>
          </cell>
          <cell r="X54">
            <v>2.3797940273397935</v>
          </cell>
          <cell r="Y54">
            <v>6.6371834686901714</v>
          </cell>
          <cell r="Z54">
            <v>8.8979877946629742</v>
          </cell>
          <cell r="AA54">
            <v>3.738973916414698</v>
          </cell>
          <cell r="AJ54">
            <v>37.5</v>
          </cell>
          <cell r="AK54">
            <v>2700</v>
          </cell>
          <cell r="AL54">
            <v>2.9877454991910741</v>
          </cell>
          <cell r="AM54">
            <v>5.9291192735343774</v>
          </cell>
          <cell r="AN54">
            <v>8.7674774977658974</v>
          </cell>
          <cell r="AO54">
            <v>2.9344793591487877</v>
          </cell>
        </row>
        <row r="55">
          <cell r="H55">
            <v>38</v>
          </cell>
          <cell r="I55">
            <v>2736</v>
          </cell>
          <cell r="J55">
            <v>1.9392275632749523</v>
          </cell>
          <cell r="K55">
            <v>7.3778162433148564</v>
          </cell>
          <cell r="L55">
            <v>9.2200824284260605</v>
          </cell>
          <cell r="M55">
            <v>4.754512880816967</v>
          </cell>
          <cell r="V55">
            <v>38</v>
          </cell>
          <cell r="W55">
            <v>2736</v>
          </cell>
          <cell r="X55">
            <v>2.4097322703185649</v>
          </cell>
          <cell r="Y55">
            <v>6.7176410662475128</v>
          </cell>
          <cell r="Z55">
            <v>9.0068867230501493</v>
          </cell>
          <cell r="AA55">
            <v>3.7377126222654788</v>
          </cell>
          <cell r="AJ55">
            <v>38</v>
          </cell>
          <cell r="AK55">
            <v>2736</v>
          </cell>
          <cell r="AL55">
            <v>3.0217463289174464</v>
          </cell>
          <cell r="AM55">
            <v>6.0007198029452695</v>
          </cell>
          <cell r="AN55">
            <v>8.8713788154168434</v>
          </cell>
          <cell r="AO55">
            <v>2.9358449882174766</v>
          </cell>
        </row>
        <row r="56">
          <cell r="H56">
            <v>38.5</v>
          </cell>
          <cell r="I56">
            <v>2772</v>
          </cell>
          <cell r="J56">
            <v>1.9651789575931704</v>
          </cell>
          <cell r="K56">
            <v>7.465980261461187</v>
          </cell>
          <cell r="L56">
            <v>9.3329002711746991</v>
          </cell>
          <cell r="M56">
            <v>4.7491350521099909</v>
          </cell>
          <cell r="V56">
            <v>38.5</v>
          </cell>
          <cell r="W56">
            <v>2772</v>
          </cell>
          <cell r="X56">
            <v>2.4398256662024727</v>
          </cell>
          <cell r="Y56">
            <v>6.7978516700969003</v>
          </cell>
          <cell r="Z56">
            <v>9.1156860529892487</v>
          </cell>
          <cell r="AA56">
            <v>3.7362038522930963</v>
          </cell>
          <cell r="AJ56">
            <v>38.5</v>
          </cell>
          <cell r="AK56">
            <v>2772</v>
          </cell>
          <cell r="AL56">
            <v>3.0559150558244945</v>
          </cell>
          <cell r="AM56">
            <v>6.072121970622776</v>
          </cell>
          <cell r="AN56">
            <v>8.9752412736560458</v>
          </cell>
          <cell r="AO56">
            <v>2.9370061371795888</v>
          </cell>
        </row>
        <row r="57">
          <cell r="H57">
            <v>39</v>
          </cell>
          <cell r="I57">
            <v>2808</v>
          </cell>
          <cell r="J57">
            <v>1.9912735733977289</v>
          </cell>
          <cell r="K57">
            <v>7.5538512766035568</v>
          </cell>
          <cell r="L57">
            <v>9.4455611713313985</v>
          </cell>
          <cell r="M57">
            <v>4.7434773893043474</v>
          </cell>
          <cell r="V57">
            <v>39</v>
          </cell>
          <cell r="W57">
            <v>2808</v>
          </cell>
          <cell r="X57">
            <v>2.4700743760088173</v>
          </cell>
          <cell r="Y57">
            <v>6.8778176872621346</v>
          </cell>
          <cell r="Z57">
            <v>9.2243883444705119</v>
          </cell>
          <cell r="AA57">
            <v>3.7344577289107446</v>
          </cell>
          <cell r="AJ57">
            <v>39</v>
          </cell>
          <cell r="AK57">
            <v>2808</v>
          </cell>
          <cell r="AL57">
            <v>3.090251883124437</v>
          </cell>
          <cell r="AM57">
            <v>6.1433278809570115</v>
          </cell>
          <cell r="AN57">
            <v>9.0790671699252261</v>
          </cell>
          <cell r="AO57">
            <v>2.9379699497976599</v>
          </cell>
        </row>
        <row r="58">
          <cell r="H58">
            <v>39.5</v>
          </cell>
          <cell r="I58">
            <v>2844</v>
          </cell>
          <cell r="J58">
            <v>2.0175115304779521</v>
          </cell>
          <cell r="K58">
            <v>7.6414319971404758</v>
          </cell>
          <cell r="L58">
            <v>9.5580679510945306</v>
          </cell>
          <cell r="M58">
            <v>4.7375530730326023</v>
          </cell>
          <cell r="V58">
            <v>39.5</v>
          </cell>
          <cell r="W58">
            <v>2844</v>
          </cell>
          <cell r="X58">
            <v>2.5004785624340338</v>
          </cell>
          <cell r="Y58">
            <v>6.9575415083772647</v>
          </cell>
          <cell r="Z58">
            <v>9.3329961426895967</v>
          </cell>
          <cell r="AA58">
            <v>3.7324839664310518</v>
          </cell>
          <cell r="AJ58">
            <v>39.5</v>
          </cell>
          <cell r="AK58">
            <v>2844</v>
          </cell>
          <cell r="AL58">
            <v>3.1247570153672024</v>
          </cell>
          <cell r="AM58">
            <v>6.2143396251799725</v>
          </cell>
          <cell r="AN58">
            <v>9.1828587897788143</v>
          </cell>
          <cell r="AO58">
            <v>2.9387433149581073</v>
          </cell>
        </row>
        <row r="59">
          <cell r="H59">
            <v>40</v>
          </cell>
          <cell r="I59">
            <v>2880</v>
          </cell>
          <cell r="J59">
            <v>2.0438929506648438</v>
          </cell>
          <cell r="K59">
            <v>7.7287251117056393</v>
          </cell>
          <cell r="L59">
            <v>9.6704234148372414</v>
          </cell>
          <cell r="M59">
            <v>4.731374709077409</v>
          </cell>
          <cell r="V59">
            <v>40</v>
          </cell>
          <cell r="W59">
            <v>2880</v>
          </cell>
          <cell r="X59">
            <v>2.5310383898347282</v>
          </cell>
          <cell r="Y59">
            <v>7.0370255078706201</v>
          </cell>
          <cell r="Z59">
            <v>9.4415119782136117</v>
          </cell>
          <cell r="AA59">
            <v>3.7302918897370514</v>
          </cell>
          <cell r="AJ59">
            <v>40</v>
          </cell>
          <cell r="AK59">
            <v>2880</v>
          </cell>
          <cell r="AL59">
            <v>3.1594306584253</v>
          </cell>
          <cell r="AM59">
            <v>6.285159281504729</v>
          </cell>
          <cell r="AN59">
            <v>9.2866184070087634</v>
          </cell>
          <cell r="AO59">
            <v>2.9393328770308669</v>
          </cell>
        </row>
        <row r="60">
          <cell r="H60">
            <v>40.5</v>
          </cell>
          <cell r="I60">
            <v>2916</v>
          </cell>
          <cell r="J60">
            <v>2.0704179578078064</v>
          </cell>
          <cell r="K60">
            <v>7.8157332894000593</v>
          </cell>
          <cell r="L60">
            <v>9.7826303493174755</v>
          </cell>
          <cell r="M60">
            <v>4.7249543564022654</v>
          </cell>
          <cell r="V60">
            <v>40.5</v>
          </cell>
          <cell r="W60">
            <v>2916</v>
          </cell>
          <cell r="X60">
            <v>2.5617540242089185</v>
          </cell>
          <cell r="Y60">
            <v>7.1162720441461333</v>
          </cell>
          <cell r="Z60">
            <v>9.5499383671446054</v>
          </cell>
          <cell r="AA60">
            <v>3.7278904519701772</v>
          </cell>
          <cell r="AJ60">
            <v>40.5</v>
          </cell>
          <cell r="AK60">
            <v>2916</v>
          </cell>
          <cell r="AL60">
            <v>3.1942730194788314</v>
          </cell>
          <cell r="AM60">
            <v>6.3557889152628295</v>
          </cell>
          <cell r="AN60">
            <v>9.3903482837677181</v>
          </cell>
          <cell r="AO60">
            <v>2.9397450457443433</v>
          </cell>
        </row>
        <row r="61">
          <cell r="H61">
            <v>41</v>
          </cell>
          <cell r="I61">
            <v>2952</v>
          </cell>
          <cell r="J61">
            <v>2.097086677751629</v>
          </cell>
          <cell r="K61">
            <v>7.9024591800206307</v>
          </cell>
          <cell r="L61">
            <v>9.8946915238846778</v>
          </cell>
          <cell r="M61">
            <v>4.7183035536200029</v>
          </cell>
          <cell r="V61">
            <v>41</v>
          </cell>
          <cell r="W61">
            <v>2952</v>
          </cell>
          <cell r="X61">
            <v>2.592625633177482</v>
          </cell>
          <cell r="Y61">
            <v>7.1952834597620567</v>
          </cell>
          <cell r="Z61">
            <v>9.658277811280664</v>
          </cell>
          <cell r="AA61">
            <v>3.7252882512943559</v>
          </cell>
          <cell r="AJ61">
            <v>41</v>
          </cell>
          <cell r="AK61">
            <v>2952</v>
          </cell>
          <cell r="AL61">
            <v>3.2292843070006589</v>
          </cell>
          <cell r="AM61">
            <v>6.426230579039709</v>
          </cell>
          <cell r="AN61">
            <v>9.4940506706903349</v>
          </cell>
          <cell r="AO61">
            <v>2.9399860056014564</v>
          </cell>
        </row>
        <row r="62">
          <cell r="H62">
            <v>41.5</v>
          </cell>
          <cell r="I62">
            <v>2988</v>
          </cell>
          <cell r="J62">
            <v>2.1238992383137596</v>
          </cell>
          <cell r="K62">
            <v>7.9889054142853029</v>
          </cell>
          <cell r="L62">
            <v>10.006609690683375</v>
          </cell>
          <cell r="M62">
            <v>4.711433343997987</v>
          </cell>
          <cell r="V62">
            <v>41.5</v>
          </cell>
          <cell r="W62">
            <v>2988</v>
          </cell>
          <cell r="X62">
            <v>2.6236533859658069</v>
          </cell>
          <cell r="Y62">
            <v>7.2740620816071457</v>
          </cell>
          <cell r="Z62">
            <v>9.7665327982746621</v>
          </cell>
          <cell r="AA62">
            <v>3.7224935467912248</v>
          </cell>
          <cell r="AJ62">
            <v>41.5</v>
          </cell>
          <cell r="AK62">
            <v>2988</v>
          </cell>
          <cell r="AL62">
            <v>3.2644647307417065</v>
          </cell>
          <cell r="AM62">
            <v>6.4964863128083827</v>
          </cell>
          <cell r="AN62">
            <v>9.5977278070130048</v>
          </cell>
          <cell r="AO62">
            <v>2.9400617248611969</v>
          </cell>
        </row>
        <row r="63">
          <cell r="H63">
            <v>42</v>
          </cell>
          <cell r="I63">
            <v>3024</v>
          </cell>
          <cell r="J63">
            <v>2.1508557692618426</v>
          </cell>
          <cell r="K63">
            <v>8.0750746040548087</v>
          </cell>
          <cell r="L63">
            <v>10.11838758485356</v>
          </cell>
          <cell r="M63">
            <v>4.7043542990918974</v>
          </cell>
          <cell r="V63">
            <v>42</v>
          </cell>
          <cell r="W63">
            <v>3024</v>
          </cell>
          <cell r="X63">
            <v>2.6548374533856411</v>
          </cell>
          <cell r="Y63">
            <v>7.3526102210742472</v>
          </cell>
          <cell r="Z63">
            <v>9.874705801790606</v>
          </cell>
          <cell r="AA63">
            <v>3.7195142735377886</v>
          </cell>
          <cell r="AJ63">
            <v>42</v>
          </cell>
          <cell r="AK63">
            <v>3024</v>
          </cell>
          <cell r="AL63">
            <v>3.2998145017164164</v>
          </cell>
          <cell r="AM63">
            <v>6.5665581440612657</v>
          </cell>
          <cell r="AN63">
            <v>9.7013819206918619</v>
          </cell>
          <cell r="AO63">
            <v>2.9399779641084782</v>
          </cell>
        </row>
        <row r="64">
          <cell r="H64">
            <v>42.5</v>
          </cell>
          <cell r="I64">
            <v>3060</v>
          </cell>
          <cell r="J64">
            <v>2.1779564022915228</v>
          </cell>
          <cell r="K64">
            <v>8.1609693425511285</v>
          </cell>
          <cell r="L64">
            <v>10.230027924728075</v>
          </cell>
          <cell r="M64">
            <v>4.6970765410935762</v>
          </cell>
          <cell r="V64">
            <v>42.5</v>
          </cell>
          <cell r="W64">
            <v>3060</v>
          </cell>
          <cell r="X64">
            <v>2.6861780078171322</v>
          </cell>
          <cell r="Y64">
            <v>7.4309301742314995</v>
          </cell>
          <cell r="Z64">
            <v>9.9827992816577744</v>
          </cell>
          <cell r="AA64">
            <v>3.7163580569145127</v>
          </cell>
          <cell r="AJ64">
            <v>42.5</v>
          </cell>
          <cell r="AK64">
            <v>3060</v>
          </cell>
          <cell r="AL64">
            <v>3.3353338321883315</v>
          </cell>
          <cell r="AM64">
            <v>6.6364480879402743</v>
          </cell>
          <cell r="AN64">
            <v>9.8050152285191885</v>
          </cell>
          <cell r="AO64">
            <v>2.939740284433856</v>
          </cell>
        </row>
        <row r="65">
          <cell r="H65">
            <v>43</v>
          </cell>
          <cell r="I65">
            <v>3096</v>
          </cell>
          <cell r="J65">
            <v>2.2052012710045088</v>
          </cell>
          <cell r="K65">
            <v>8.2465922045726465</v>
          </cell>
          <cell r="L65">
            <v>10.34153341202693</v>
          </cell>
          <cell r="M65">
            <v>4.6896097639723271</v>
          </cell>
          <cell r="V65">
            <v>43</v>
          </cell>
          <cell r="W65">
            <v>3096</v>
          </cell>
          <cell r="X65">
            <v>2.7176752231910681</v>
          </cell>
          <cell r="Y65">
            <v>7.5090242219910186</v>
          </cell>
          <cell r="Z65">
            <v>10.090815684022534</v>
          </cell>
          <cell r="AA65">
            <v>3.7130322261885271</v>
          </cell>
          <cell r="AJ65">
            <v>43</v>
          </cell>
          <cell r="AK65">
            <v>3096</v>
          </cell>
          <cell r="AL65">
            <v>3.371022935655831</v>
          </cell>
          <cell r="AM65">
            <v>6.7061581473651461</v>
          </cell>
          <cell r="AN65">
            <v>9.9086299362381851</v>
          </cell>
          <cell r="AO65">
            <v>2.9393540552433133</v>
          </cell>
        </row>
        <row r="66">
          <cell r="H66">
            <v>43.5</v>
          </cell>
          <cell r="I66">
            <v>3132</v>
          </cell>
          <cell r="J66">
            <v>2.2325905108869013</v>
          </cell>
          <cell r="K66">
            <v>8.3319457467061202</v>
          </cell>
          <cell r="L66">
            <v>10.452906732048676</v>
          </cell>
          <cell r="M66">
            <v>4.6819632534836124</v>
          </cell>
          <cell r="V66">
            <v>43.5</v>
          </cell>
          <cell r="W66">
            <v>3132</v>
          </cell>
          <cell r="X66">
            <v>2.7493292749713003</v>
          </cell>
          <cell r="Y66">
            <v>7.5868946302752631</v>
          </cell>
          <cell r="Z66">
            <v>10.198757441497998</v>
          </cell>
          <cell r="AA66">
            <v>3.7095438274138557</v>
          </cell>
          <cell r="AJ66">
            <v>43.5</v>
          </cell>
          <cell r="AK66">
            <v>3132</v>
          </cell>
          <cell r="AL66">
            <v>3.4068820268379807</v>
          </cell>
          <cell r="AM66">
            <v>6.7756903131601058</v>
          </cell>
          <cell r="AN66">
            <v>10.012228238656187</v>
          </cell>
          <cell r="AO66">
            <v>2.9388244617172159</v>
          </cell>
        </row>
        <row r="67">
          <cell r="H67">
            <v>44</v>
          </cell>
          <cell r="I67">
            <v>3168</v>
          </cell>
          <cell r="J67">
            <v>2.26012425928776</v>
          </cell>
          <cell r="K67">
            <v>8.417032507535561</v>
          </cell>
          <cell r="L67">
            <v>10.564150553858934</v>
          </cell>
          <cell r="M67">
            <v>4.6741459061140507</v>
          </cell>
          <cell r="V67">
            <v>44</v>
          </cell>
          <cell r="W67">
            <v>3168</v>
          </cell>
          <cell r="X67">
            <v>2.78114034013735</v>
          </cell>
          <cell r="Y67">
            <v>7.6645436501810051</v>
          </cell>
          <cell r="Z67">
            <v>10.306626973311488</v>
          </cell>
          <cell r="AA67">
            <v>3.7058996356877421</v>
          </cell>
          <cell r="AJ67">
            <v>44</v>
          </cell>
          <cell r="AK67">
            <v>3168</v>
          </cell>
          <cell r="AL67">
            <v>3.4429113216605329</v>
          </cell>
          <cell r="AM67">
            <v>6.8450465641788103</v>
          </cell>
          <cell r="AN67">
            <v>10.115812319756316</v>
          </cell>
          <cell r="AO67">
            <v>2.9381565119363602</v>
          </cell>
        </row>
        <row r="68">
          <cell r="H68">
            <v>44.5</v>
          </cell>
          <cell r="I68">
            <v>3204</v>
          </cell>
          <cell r="J68">
            <v>2.2878026553979307</v>
          </cell>
          <cell r="K68">
            <v>8.5018550078479471</v>
          </cell>
          <cell r="L68">
            <v>10.675267530475981</v>
          </cell>
          <cell r="M68">
            <v>4.6661662470267435</v>
          </cell>
          <cell r="V68">
            <v>44.5</v>
          </cell>
          <cell r="W68">
            <v>3204</v>
          </cell>
          <cell r="X68">
            <v>2.8131085971672127</v>
          </cell>
          <cell r="Y68">
            <v>7.7419735181410294</v>
          </cell>
          <cell r="Z68">
            <v>10.414426685449882</v>
          </cell>
          <cell r="AA68">
            <v>3.7021061667996613</v>
          </cell>
          <cell r="AJ68">
            <v>44.5</v>
          </cell>
          <cell r="AK68">
            <v>3204</v>
          </cell>
          <cell r="AL68">
            <v>3.4791110372420628</v>
          </cell>
          <cell r="AM68">
            <v>6.9142288674276724</v>
          </cell>
          <cell r="AN68">
            <v>10.219384352807632</v>
          </cell>
          <cell r="AO68">
            <v>2.9373550436920439</v>
          </cell>
        </row>
        <row r="69">
          <cell r="H69">
            <v>45</v>
          </cell>
          <cell r="I69">
            <v>3240</v>
          </cell>
          <cell r="J69">
            <v>2.3156258402291092</v>
          </cell>
          <cell r="K69">
            <v>8.5864157508359682</v>
          </cell>
          <cell r="L69">
            <v>10.786260299053621</v>
          </cell>
          <cell r="M69">
            <v>4.658032447066847</v>
          </cell>
          <cell r="V69">
            <v>45</v>
          </cell>
          <cell r="W69">
            <v>3240</v>
          </cell>
          <cell r="X69">
            <v>2.8452342260203198</v>
          </cell>
          <cell r="Y69">
            <v>7.8191864560835622</v>
          </cell>
          <cell r="Z69">
            <v>10.522158970802867</v>
          </cell>
          <cell r="AA69">
            <v>3.6981696883073134</v>
          </cell>
          <cell r="AJ69">
            <v>45</v>
          </cell>
          <cell r="AK69">
            <v>3240</v>
          </cell>
          <cell r="AL69">
            <v>3.5154813918802108</v>
          </cell>
          <cell r="AM69">
            <v>6.9832391781875716</v>
          </cell>
          <cell r="AN69">
            <v>10.322946500473773</v>
          </cell>
          <cell r="AO69">
            <v>2.9364247309961367</v>
          </cell>
        </row>
        <row r="70">
          <cell r="H70">
            <v>45.5</v>
          </cell>
          <cell r="I70">
            <v>3276</v>
          </cell>
          <cell r="J70">
            <v>2.3435939565931503</v>
          </cell>
          <cell r="K70">
            <v>8.6707172222977889</v>
          </cell>
          <cell r="L70">
            <v>10.897131481061281</v>
          </cell>
          <cell r="M70">
            <v>4.6497523388830926</v>
          </cell>
          <cell r="V70">
            <v>45.5</v>
          </cell>
          <cell r="W70">
            <v>3276</v>
          </cell>
          <cell r="X70">
            <v>2.8775174081206982</v>
          </cell>
          <cell r="Y70">
            <v>7.8961846715894541</v>
          </cell>
          <cell r="Z70">
            <v>10.629826209304117</v>
          </cell>
          <cell r="AA70">
            <v>3.6940962300716151</v>
          </cell>
          <cell r="AJ70">
            <v>45.5</v>
          </cell>
          <cell r="AK70">
            <v>3276</v>
          </cell>
          <cell r="AL70">
            <v>3.5520226050380721</v>
          </cell>
          <cell r="AM70">
            <v>7.0520794401339444</v>
          </cell>
          <cell r="AN70">
            <v>10.426500914920112</v>
          </cell>
          <cell r="AO70">
            <v>2.9353700903061557</v>
          </cell>
        </row>
        <row r="71">
          <cell r="H71">
            <v>46</v>
          </cell>
          <cell r="I71">
            <v>3312</v>
          </cell>
          <cell r="J71">
            <v>2.3717071490816033</v>
          </cell>
          <cell r="K71">
            <v>8.7547618908338976</v>
          </cell>
          <cell r="L71">
            <v>11.00788368246142</v>
          </cell>
          <cell r="M71">
            <v>4.6413334322173823</v>
          </cell>
          <cell r="V71">
            <v>46</v>
          </cell>
          <cell r="W71">
            <v>3312</v>
          </cell>
          <cell r="X71">
            <v>2.9099583263402899</v>
          </cell>
          <cell r="Y71">
            <v>7.9729703580472417</v>
          </cell>
          <cell r="Z71">
            <v>10.737430768070517</v>
          </cell>
          <cell r="AA71">
            <v>3.6898915942808195</v>
          </cell>
          <cell r="AJ71">
            <v>46</v>
          </cell>
          <cell r="AK71">
            <v>3312</v>
          </cell>
          <cell r="AL71">
            <v>3.5887348973307045</v>
          </cell>
          <cell r="AM71">
            <v>7.1207515854553511</v>
          </cell>
          <cell r="AN71">
            <v>10.530049737919519</v>
          </cell>
          <cell r="AO71">
            <v>2.9341954864795818</v>
          </cell>
        </row>
        <row r="72">
          <cell r="H72">
            <v>46.5</v>
          </cell>
          <cell r="I72">
            <v>3348</v>
          </cell>
          <cell r="J72">
            <v>2.3999655640454916</v>
          </cell>
          <cell r="K72">
            <v>8.838552208041083</v>
          </cell>
          <cell r="L72">
            <v>11.1185194938843</v>
          </cell>
          <cell r="M72">
            <v>4.6327829284110296</v>
          </cell>
          <cell r="V72">
            <v>46.5</v>
          </cell>
          <cell r="W72">
            <v>3348</v>
          </cell>
          <cell r="X72">
            <v>2.9425571649824516</v>
          </cell>
          <cell r="Y72">
            <v>8.0495456948059942</v>
          </cell>
          <cell r="Z72">
            <v>10.844975001539323</v>
          </cell>
          <cell r="AA72">
            <v>3.6855613649918673</v>
          </cell>
          <cell r="AJ72">
            <v>46.5</v>
          </cell>
          <cell r="AK72">
            <v>3348</v>
          </cell>
          <cell r="AL72">
            <v>3.6256184905117639</v>
          </cell>
          <cell r="AM72">
            <v>7.1892575349704755</v>
          </cell>
          <cell r="AN72">
            <v>10.633595100956651</v>
          </cell>
          <cell r="AO72">
            <v>2.9329051384707872</v>
          </cell>
        </row>
        <row r="73">
          <cell r="H73">
            <v>47</v>
          </cell>
          <cell r="I73">
            <v>3384</v>
          </cell>
          <cell r="J73">
            <v>2.4283693495753114</v>
          </cell>
          <cell r="K73">
            <v>8.9220906087036127</v>
          </cell>
          <cell r="L73">
            <v>11.229041490800158</v>
          </cell>
          <cell r="M73">
            <v>4.6241077341731254</v>
          </cell>
          <cell r="V73">
            <v>47</v>
          </cell>
          <cell r="W73">
            <v>3384</v>
          </cell>
          <cell r="X73">
            <v>2.9753141097656162</v>
          </cell>
          <cell r="Y73">
            <v>8.1259128473261057</v>
          </cell>
          <cell r="Z73">
            <v>10.952461251603442</v>
          </cell>
          <cell r="AA73">
            <v>3.6811109172154715</v>
          </cell>
          <cell r="AJ73">
            <v>47</v>
          </cell>
          <cell r="AK73">
            <v>3384</v>
          </cell>
          <cell r="AL73">
            <v>3.6626736074602539</v>
          </cell>
          <cell r="AM73">
            <v>7.2575991982436472</v>
          </cell>
          <cell r="AN73">
            <v>10.737139125330888</v>
          </cell>
          <cell r="AO73">
            <v>2.9315031247832541</v>
          </cell>
        </row>
        <row r="74">
          <cell r="H74">
            <v>47.5</v>
          </cell>
          <cell r="I74">
            <v>3420</v>
          </cell>
          <cell r="J74">
            <v>2.4569186554812528</v>
          </cell>
          <cell r="K74">
            <v>9.0053795109816441</v>
          </cell>
          <cell r="L74">
            <v>11.339452233688835</v>
          </cell>
          <cell r="M74">
            <v>4.6153144746534975</v>
          </cell>
          <cell r="V74">
            <v>47.5</v>
          </cell>
          <cell r="W74">
            <v>3420</v>
          </cell>
          <cell r="X74">
            <v>3.008229347807132</v>
          </cell>
          <cell r="Y74">
            <v>8.2020739673280012</v>
          </cell>
          <cell r="Z74">
            <v>11.059891847744776</v>
          </cell>
          <cell r="AA74">
            <v>3.6765454255696808</v>
          </cell>
          <cell r="AJ74">
            <v>47.5</v>
          </cell>
          <cell r="AK74">
            <v>3420</v>
          </cell>
          <cell r="AL74">
            <v>3.6999004721674034</v>
          </cell>
          <cell r="AM74">
            <v>7.3257784736988434</v>
          </cell>
          <cell r="AN74">
            <v>10.840683922257877</v>
          </cell>
          <cell r="AO74">
            <v>2.9299933886890206</v>
          </cell>
        </row>
        <row r="75">
          <cell r="H75">
            <v>48</v>
          </cell>
          <cell r="I75">
            <v>3456</v>
          </cell>
          <cell r="J75">
            <v>2.4856136332736551</v>
          </cell>
          <cell r="K75">
            <v>9.0884213165969285</v>
          </cell>
          <cell r="L75">
            <v>11.449754268206901</v>
          </cell>
          <cell r="M75">
            <v>4.6064095058599692</v>
          </cell>
          <cell r="V75">
            <v>48</v>
          </cell>
          <cell r="W75">
            <v>3456</v>
          </cell>
          <cell r="X75">
            <v>3.0413030676072479</v>
          </cell>
          <cell r="Y75">
            <v>8.2780311929387995</v>
          </cell>
          <cell r="Z75">
            <v>11.167269107165685</v>
          </cell>
          <cell r="AA75">
            <v>3.6718698725252525</v>
          </cell>
          <cell r="AJ75">
            <v>48</v>
          </cell>
          <cell r="AK75">
            <v>3456</v>
          </cell>
          <cell r="AL75">
            <v>3.7372993097236509</v>
          </cell>
          <cell r="AM75">
            <v>7.3937972487322714</v>
          </cell>
          <cell r="AN75">
            <v>10.944231592969739</v>
          </cell>
          <cell r="AO75">
            <v>2.9283797432266656</v>
          </cell>
        </row>
        <row r="76">
          <cell r="H76">
            <v>48.5</v>
          </cell>
          <cell r="I76">
            <v>3492</v>
          </cell>
          <cell r="J76">
            <v>2.5144544361436583</v>
          </cell>
          <cell r="K76">
            <v>9.1712184110158645</v>
          </cell>
          <cell r="L76">
            <v>11.559950125352341</v>
          </cell>
          <cell r="M76">
            <v>4.5973989264571768</v>
          </cell>
          <cell r="V76">
            <v>48.5</v>
          </cell>
          <cell r="W76">
            <v>3492</v>
          </cell>
          <cell r="X76">
            <v>3.0745354590332719</v>
          </cell>
          <cell r="Y76">
            <v>8.3537866488370227</v>
          </cell>
          <cell r="Z76">
            <v>11.274595334918631</v>
          </cell>
          <cell r="AA76">
            <v>3.6670890562646852</v>
          </cell>
          <cell r="AJ76">
            <v>48.5</v>
          </cell>
          <cell r="AK76">
            <v>3492</v>
          </cell>
          <cell r="AL76">
            <v>3.7748703463057618</v>
          </cell>
          <cell r="AM76">
            <v>7.4616573998234967</v>
          </cell>
          <cell r="AN76">
            <v>11.04778422881397</v>
          </cell>
          <cell r="AO76">
            <v>2.9266658759885016</v>
          </cell>
        </row>
        <row r="77">
          <cell r="H77">
            <v>49</v>
          </cell>
          <cell r="I77">
            <v>3528</v>
          </cell>
          <cell r="J77">
            <v>2.543441218944086</v>
          </cell>
          <cell r="K77">
            <v>9.2537731636299281</v>
          </cell>
          <cell r="L77">
            <v>11.670042321626809</v>
          </cell>
          <cell r="M77">
            <v>4.5882885889816816</v>
          </cell>
          <cell r="V77">
            <v>49</v>
          </cell>
          <cell r="W77">
            <v>3528</v>
          </cell>
          <cell r="X77">
            <v>3.1079267133038897</v>
          </cell>
          <cell r="Y77">
            <v>8.42934244639528</v>
          </cell>
          <cell r="Z77">
            <v>11.381872824033975</v>
          </cell>
          <cell r="AA77">
            <v>3.6622075981754554</v>
          </cell>
          <cell r="AJ77">
            <v>49</v>
          </cell>
          <cell r="AK77">
            <v>3528</v>
          </cell>
          <cell r="AL77">
            <v>3.8126138091640476</v>
          </cell>
          <cell r="AM77">
            <v>7.5293607926451527</v>
          </cell>
          <cell r="AN77">
            <v>11.151343911350997</v>
          </cell>
          <cell r="AO77">
            <v>2.9248553537070769</v>
          </cell>
        </row>
        <row r="78">
          <cell r="H78">
            <v>49.5</v>
          </cell>
          <cell r="I78">
            <v>3564</v>
          </cell>
          <cell r="J78">
            <v>2.5725741381705243</v>
          </cell>
          <cell r="K78">
            <v>9.3360879279335407</v>
          </cell>
          <cell r="L78">
            <v>11.780033359195539</v>
          </cell>
          <cell r="M78">
            <v>4.5790841105060869</v>
          </cell>
          <cell r="V78">
            <v>49.5</v>
          </cell>
          <cell r="W78">
            <v>3564</v>
          </cell>
          <cell r="X78">
            <v>3.1414770229736275</v>
          </cell>
          <cell r="Y78">
            <v>8.5047006838210972</v>
          </cell>
          <cell r="Z78">
            <v>11.489103855646043</v>
          </cell>
          <cell r="AA78">
            <v>3.6572299499968342</v>
          </cell>
          <cell r="AJ78">
            <v>49.5</v>
          </cell>
          <cell r="AK78">
            <v>3564</v>
          </cell>
          <cell r="AL78">
            <v>3.8505299266096973</v>
          </cell>
          <cell r="AM78">
            <v>7.5969092821713122</v>
          </cell>
          <cell r="AN78">
            <v>11.254912712450524</v>
          </cell>
          <cell r="AO78">
            <v>2.9229516266505726</v>
          </cell>
        </row>
        <row r="79">
          <cell r="H79">
            <v>50</v>
          </cell>
          <cell r="I79">
            <v>3600</v>
          </cell>
          <cell r="J79">
            <v>2.6018533519426246</v>
          </cell>
          <cell r="K79">
            <v>9.4181650416994032</v>
          </cell>
          <cell r="L79">
            <v>11.889925726044897</v>
          </cell>
          <cell r="M79">
            <v>4.5697908827826552</v>
          </cell>
          <cell r="V79">
            <v>50</v>
          </cell>
          <cell r="W79">
            <v>3600</v>
          </cell>
          <cell r="X79">
            <v>3.1751865819174778</v>
          </cell>
          <cell r="Y79">
            <v>8.5798634462957821</v>
          </cell>
          <cell r="Z79">
            <v>11.596290699117386</v>
          </cell>
          <cell r="AA79">
            <v>3.652160400638393</v>
          </cell>
          <cell r="AJ79">
            <v>50</v>
          </cell>
          <cell r="AK79">
            <v>3600</v>
          </cell>
          <cell r="AL79">
            <v>3.8886189280022259</v>
          </cell>
          <cell r="AM79">
            <v>7.6643047127844346</v>
          </cell>
          <cell r="AN79">
            <v>11.358492694386548</v>
          </cell>
          <cell r="AO79">
            <v>2.9209580328360851</v>
          </cell>
        </row>
        <row r="80">
          <cell r="H80">
            <v>50.5</v>
          </cell>
          <cell r="I80">
            <v>3636</v>
          </cell>
          <cell r="J80">
            <v>2.6312790199855831</v>
          </cell>
          <cell r="K80">
            <v>9.5000068271513971</v>
          </cell>
          <cell r="L80">
            <v>11.9997218961377</v>
          </cell>
          <cell r="M80">
            <v>4.5604140818952175</v>
          </cell>
          <cell r="V80">
            <v>50.5</v>
          </cell>
          <cell r="W80">
            <v>3636</v>
          </cell>
          <cell r="X80">
            <v>3.2090555853156748</v>
          </cell>
          <cell r="Y80">
            <v>8.6548328061114876</v>
          </cell>
          <cell r="Z80">
            <v>11.703435612161378</v>
          </cell>
          <cell r="AA80">
            <v>3.6470030826873669</v>
          </cell>
          <cell r="AJ80">
            <v>50.5</v>
          </cell>
          <cell r="AK80">
            <v>3636</v>
          </cell>
          <cell r="AL80">
            <v>3.9268810437370325</v>
          </cell>
          <cell r="AM80">
            <v>7.7315489183810513</v>
          </cell>
          <cell r="AN80">
            <v>11.462085909931233</v>
          </cell>
          <cell r="AO80">
            <v>2.9188778020694235</v>
          </cell>
        </row>
        <row r="81">
          <cell r="H81">
            <v>51</v>
          </cell>
          <cell r="I81">
            <v>3672</v>
          </cell>
          <cell r="J81">
            <v>2.6608513036118415</v>
          </cell>
          <cell r="K81">
            <v>9.5816155911350158</v>
          </cell>
          <cell r="L81">
            <v>12.109424329566265</v>
          </cell>
          <cell r="M81">
            <v>4.5509586774461708</v>
          </cell>
          <cell r="V81">
            <v>51</v>
          </cell>
          <cell r="W81">
            <v>3672</v>
          </cell>
          <cell r="X81">
            <v>3.2430842296386135</v>
          </cell>
          <cell r="Y81">
            <v>8.7296108228064355</v>
          </cell>
          <cell r="Z81">
            <v>11.810540840963117</v>
          </cell>
          <cell r="AA81">
            <v>3.6417619786209503</v>
          </cell>
          <cell r="AJ81">
            <v>51</v>
          </cell>
          <cell r="AK81">
            <v>3672</v>
          </cell>
          <cell r="AL81">
            <v>3.965316505233059</v>
          </cell>
          <cell r="AM81">
            <v>7.7986437224760543</v>
          </cell>
          <cell r="AN81">
            <v>11.565694402447461</v>
          </cell>
          <cell r="AO81">
            <v>2.9167140598194683</v>
          </cell>
        </row>
        <row r="82">
          <cell r="H82">
            <v>51.5</v>
          </cell>
          <cell r="I82">
            <v>3708</v>
          </cell>
          <cell r="J82">
            <v>2.6905703657029809</v>
          </cell>
          <cell r="K82">
            <v>9.6629936252854183</v>
          </cell>
          <cell r="L82">
            <v>12.219035472703251</v>
          </cell>
          <cell r="M82">
            <v>4.5414294413038752</v>
          </cell>
          <cell r="V82">
            <v>51.5</v>
          </cell>
          <cell r="W82">
            <v>3708</v>
          </cell>
          <cell r="X82">
            <v>3.2772727126319179</v>
          </cell>
          <cell r="Y82">
            <v>8.8041995432982976</v>
          </cell>
          <cell r="Z82">
            <v>11.917608620298619</v>
          </cell>
          <cell r="AA82">
            <v>3.6364409267386861</v>
          </cell>
          <cell r="AJ82">
            <v>51.5</v>
          </cell>
          <cell r="AK82">
            <v>3708</v>
          </cell>
          <cell r="AL82">
            <v>4.0039255449205609</v>
          </cell>
          <cell r="AM82">
            <v>7.8655909383057452</v>
          </cell>
          <cell r="AN82">
            <v>11.669320205980277</v>
          </cell>
          <cell r="AO82">
            <v>2.9144698309348307</v>
          </cell>
        </row>
        <row r="83">
          <cell r="H83">
            <v>52</v>
          </cell>
          <cell r="I83">
            <v>3744</v>
          </cell>
          <cell r="J83">
            <v>2.7204363706917971</v>
          </cell>
          <cell r="K83">
            <v>9.744143206193149</v>
          </cell>
          <cell r="L83">
            <v>12.328557758350357</v>
          </cell>
          <cell r="M83">
            <v>4.5318309559341943</v>
          </cell>
          <cell r="V83">
            <v>52</v>
          </cell>
          <cell r="W83">
            <v>3744</v>
          </cell>
          <cell r="X83">
            <v>3.3116212333016581</v>
          </cell>
          <cell r="Y83">
            <v>8.8786010020158734</v>
          </cell>
          <cell r="Z83">
            <v>12.024641173652448</v>
          </cell>
          <cell r="AA83">
            <v>3.6310436268292623</v>
          </cell>
          <cell r="AJ83">
            <v>52</v>
          </cell>
          <cell r="AK83">
            <v>3744</v>
          </cell>
          <cell r="AL83">
            <v>4.0427083962289805</v>
          </cell>
          <cell r="AM83">
            <v>7.9323923689296318</v>
          </cell>
          <cell r="AN83">
            <v>11.772965345347163</v>
          </cell>
          <cell r="AO83">
            <v>2.9121480432100744</v>
          </cell>
        </row>
        <row r="84">
          <cell r="H84">
            <v>52.5</v>
          </cell>
          <cell r="I84">
            <v>3780</v>
          </cell>
          <cell r="J84">
            <v>2.750449484544581</v>
          </cell>
          <cell r="K84">
            <v>9.8250665955675469</v>
          </cell>
          <cell r="L84">
            <v>12.437993605884898</v>
          </cell>
          <cell r="M84">
            <v>4.5221676223384186</v>
          </cell>
          <cell r="V84">
            <v>52.5</v>
          </cell>
          <cell r="W84">
            <v>3780</v>
          </cell>
          <cell r="X84">
            <v>3.3461299918997005</v>
          </cell>
          <cell r="Y84">
            <v>8.9528172210290293</v>
          </cell>
          <cell r="Z84">
            <v>12.131640713333745</v>
          </cell>
          <cell r="AA84">
            <v>3.6255736455851917</v>
          </cell>
          <cell r="AJ84">
            <v>52.5</v>
          </cell>
          <cell r="AK84">
            <v>3780</v>
          </cell>
          <cell r="AL84">
            <v>4.0816652935749262</v>
          </cell>
          <cell r="AM84">
            <v>7.99904980733091</v>
          </cell>
          <cell r="AN84">
            <v>11.876631836227089</v>
          </cell>
          <cell r="AO84">
            <v>2.909751530808383</v>
          </cell>
        </row>
        <row r="85">
          <cell r="H85">
            <v>53</v>
          </cell>
          <cell r="I85">
            <v>3816</v>
          </cell>
          <cell r="J85">
            <v>2.7806098747435737</v>
          </cell>
          <cell r="K85">
            <v>9.9057660403978876</v>
          </cell>
          <cell r="L85">
            <v>12.547345421404282</v>
          </cell>
          <cell r="M85">
            <v>4.5124436676185624</v>
          </cell>
          <cell r="V85">
            <v>53</v>
          </cell>
          <cell r="W85">
            <v>3816</v>
          </cell>
          <cell r="X85">
            <v>3.3807991899092031</v>
          </cell>
          <cell r="Y85">
            <v>9.0268502101768622</v>
          </cell>
          <cell r="Z85">
            <v>12.238609440590604</v>
          </cell>
          <cell r="AA85">
            <v>3.6200344217780329</v>
          </cell>
          <cell r="AJ85">
            <v>53</v>
          </cell>
          <cell r="AK85">
            <v>3816</v>
          </cell>
          <cell r="AL85">
            <v>4.1207964723502499</v>
          </cell>
          <cell r="AM85">
            <v>8.0655650365157712</v>
          </cell>
          <cell r="AN85">
            <v>11.980321685248509</v>
          </cell>
          <cell r="AO85">
            <v>2.9072830375472698</v>
          </cell>
        </row>
        <row r="86">
          <cell r="H86">
            <v>53.5</v>
          </cell>
          <cell r="I86">
            <v>3852</v>
          </cell>
          <cell r="J86">
            <v>2.8109177102696101</v>
          </cell>
          <cell r="K86">
            <v>9.9862437731123173</v>
          </cell>
          <cell r="L86">
            <v>12.656615597868447</v>
          </cell>
          <cell r="M86">
            <v>4.5026631521897107</v>
          </cell>
          <cell r="V86">
            <v>53.5</v>
          </cell>
          <cell r="W86">
            <v>3852</v>
          </cell>
          <cell r="X86">
            <v>3.4156290300302428</v>
          </cell>
          <cell r="Y86">
            <v>9.1007019671942828</v>
          </cell>
          <cell r="Z86">
            <v>12.345549545723014</v>
          </cell>
          <cell r="AA86">
            <v>3.6144292712062187</v>
          </cell>
          <cell r="AJ86">
            <v>53.5</v>
          </cell>
          <cell r="AK86">
            <v>3852</v>
          </cell>
          <cell r="AL86">
            <v>4.1601021689102202</v>
          </cell>
          <cell r="AM86">
            <v>8.1319398296114773</v>
          </cell>
          <cell r="AN86">
            <v>12.084036890076186</v>
          </cell>
          <cell r="AO86">
            <v>2.9047452200535062</v>
          </cell>
        </row>
        <row r="87">
          <cell r="H87">
            <v>54</v>
          </cell>
          <cell r="I87">
            <v>3888</v>
          </cell>
          <cell r="J87">
            <v>2.8413731615849493</v>
          </cell>
          <cell r="K87">
            <v>10.06650201173459</v>
          </cell>
          <cell r="L87">
            <v>12.765806515240293</v>
          </cell>
          <cell r="M87">
            <v>4.4928299766579709</v>
          </cell>
          <cell r="V87">
            <v>54</v>
          </cell>
          <cell r="W87">
            <v>3888</v>
          </cell>
          <cell r="X87">
            <v>3.4506197161655918</v>
          </cell>
          <cell r="Y87">
            <v>9.1743744778368885</v>
          </cell>
          <cell r="Z87">
            <v>12.452463208194201</v>
          </cell>
          <cell r="AA87">
            <v>3.6087613914267163</v>
          </cell>
          <cell r="AJ87">
            <v>54</v>
          </cell>
          <cell r="AK87">
            <v>3888</v>
          </cell>
          <cell r="AL87">
            <v>4.1995826205618041</v>
          </cell>
          <cell r="AM87">
            <v>8.1981759499632769</v>
          </cell>
          <cell r="AN87">
            <v>12.187779439496991</v>
          </cell>
          <cell r="AO87">
            <v>2.9021406507931866</v>
          </cell>
        </row>
        <row r="88">
          <cell r="H88">
            <v>54.5</v>
          </cell>
          <cell r="I88">
            <v>3924</v>
          </cell>
          <cell r="J88">
            <v>2.8719764006162714</v>
          </cell>
          <cell r="K88">
            <v>10.146542960038666</v>
          </cell>
          <cell r="L88">
            <v>12.874920540624123</v>
          </cell>
          <cell r="M88">
            <v>4.4829478883814682</v>
          </cell>
          <cell r="V88">
            <v>54.5</v>
          </cell>
          <cell r="W88">
            <v>3924</v>
          </cell>
          <cell r="X88">
            <v>3.485771453406604</v>
          </cell>
          <cell r="Y88">
            <v>9.2478697160042422</v>
          </cell>
          <cell r="Z88">
            <v>12.559352596740515</v>
          </cell>
          <cell r="AA88">
            <v>3.6030338662812809</v>
          </cell>
          <cell r="AJ88">
            <v>54.5</v>
          </cell>
          <cell r="AK88">
            <v>3924</v>
          </cell>
          <cell r="AL88">
            <v>4.2392380655520405</v>
          </cell>
          <cell r="AM88">
            <v>8.2642751512301089</v>
          </cell>
          <cell r="AN88">
            <v>12.291551313504547</v>
          </cell>
          <cell r="AO88">
            <v>2.8994718209825097</v>
          </cell>
        </row>
        <row r="89">
          <cell r="H89">
            <v>55</v>
          </cell>
          <cell r="I89">
            <v>3960</v>
          </cell>
          <cell r="J89">
            <v>2.90272760073786</v>
          </cell>
          <cell r="K89">
            <v>10.226368807701199</v>
          </cell>
          <cell r="L89">
            <v>12.983960028402166</v>
          </cell>
          <cell r="M89">
            <v>4.4730204877308166</v>
          </cell>
          <cell r="V89">
            <v>55</v>
          </cell>
          <cell r="W89">
            <v>3960</v>
          </cell>
          <cell r="X89">
            <v>3.5210844480192574</v>
          </cell>
          <cell r="Y89">
            <v>9.3211896438615849</v>
          </cell>
          <cell r="Z89">
            <v>12.666219869479878</v>
          </cell>
          <cell r="AA89">
            <v>3.5972496702273369</v>
          </cell>
          <cell r="AJ89">
            <v>55</v>
          </cell>
          <cell r="AK89">
            <v>3960</v>
          </cell>
          <cell r="AL89">
            <v>4.2790687430565013</v>
          </cell>
          <cell r="AM89">
            <v>8.3302391774792124</v>
          </cell>
          <cell r="AN89">
            <v>12.395354483382889</v>
          </cell>
          <cell r="AO89">
            <v>2.8967411433846224</v>
          </cell>
        </row>
        <row r="90">
          <cell r="H90">
            <v>55.5</v>
          </cell>
          <cell r="I90">
            <v>3996</v>
          </cell>
          <cell r="J90">
            <v>2.9336269367549521</v>
          </cell>
          <cell r="K90">
            <v>10.305981730451951</v>
          </cell>
          <cell r="L90">
            <v>13.092927320369155</v>
          </cell>
          <cell r="M90">
            <v>4.4630512340645367</v>
          </cell>
          <cell r="V90">
            <v>55.5</v>
          </cell>
          <cell r="W90">
            <v>3996</v>
          </cell>
          <cell r="X90">
            <v>3.5565589074303015</v>
          </cell>
          <cell r="Y90">
            <v>9.3943362119598817</v>
          </cell>
          <cell r="Z90">
            <v>12.773067174018667</v>
          </cell>
          <cell r="AA90">
            <v>3.5914116724830274</v>
          </cell>
          <cell r="AJ90">
            <v>55.5</v>
          </cell>
          <cell r="AK90">
            <v>3996</v>
          </cell>
          <cell r="AL90">
            <v>4.3190748931678691</v>
          </cell>
          <cell r="AM90">
            <v>8.3960697632795487</v>
          </cell>
          <cell r="AN90">
            <v>12.499190911789025</v>
          </cell>
          <cell r="AO90">
            <v>2.8939509549975337</v>
          </cell>
        </row>
        <row r="91">
          <cell r="H91">
            <v>56</v>
          </cell>
          <cell r="I91">
            <v>4032</v>
          </cell>
          <cell r="J91">
            <v>2.9646745848872564</v>
          </cell>
          <cell r="K91">
            <v>10.385383890222185</v>
          </cell>
          <cell r="L91">
            <v>13.201824745865078</v>
          </cell>
          <cell r="M91">
            <v>4.4530434514340236</v>
          </cell>
          <cell r="V91">
            <v>56</v>
          </cell>
          <cell r="W91">
            <v>4032</v>
          </cell>
          <cell r="X91">
            <v>3.5921950402135607</v>
          </cell>
          <cell r="Y91">
            <v>9.4673113593544969</v>
          </cell>
          <cell r="Z91">
            <v>12.879896647557379</v>
          </cell>
          <cell r="AA91">
            <v>3.5855226409954768</v>
          </cell>
          <cell r="AJ91">
            <v>56</v>
          </cell>
          <cell r="AK91">
            <v>4032</v>
          </cell>
          <cell r="AL91">
            <v>4.3592567568845748</v>
          </cell>
          <cell r="AM91">
            <v>8.4617686337941773</v>
          </cell>
          <cell r="AN91">
            <v>12.603062552834523</v>
          </cell>
          <cell r="AO91">
            <v>2.8911035196379529</v>
          </cell>
        </row>
        <row r="92">
          <cell r="H92">
            <v>56.5</v>
          </cell>
          <cell r="I92">
            <v>4068</v>
          </cell>
          <cell r="J92">
            <v>2.9958707227526475</v>
          </cell>
          <cell r="K92">
            <v>10.464577435291032</v>
          </cell>
          <cell r="L92">
            <v>13.310654621906046</v>
          </cell>
          <cell r="M92">
            <v>4.4430003340317814</v>
          </cell>
          <cell r="V92">
            <v>56.5</v>
          </cell>
          <cell r="W92">
            <v>4068</v>
          </cell>
          <cell r="X92">
            <v>3.6279930560763285</v>
          </cell>
          <cell r="Y92">
            <v>9.5401170137222238</v>
          </cell>
          <cell r="Z92">
            <v>12.986710416994736</v>
          </cell>
          <cell r="AA92">
            <v>3.5795852462407556</v>
          </cell>
          <cell r="AJ92">
            <v>56.5</v>
          </cell>
          <cell r="AK92">
            <v>4068</v>
          </cell>
          <cell r="AL92">
            <v>4.3996145760995606</v>
          </cell>
          <cell r="AM92">
            <v>8.5273375048714826</v>
          </cell>
          <cell r="AN92">
            <v>12.706971352166065</v>
          </cell>
          <cell r="AO92">
            <v>2.8882010304255599</v>
          </cell>
        </row>
        <row r="93">
          <cell r="H93">
            <v>57</v>
          </cell>
          <cell r="I93">
            <v>4104</v>
          </cell>
          <cell r="J93">
            <v>3.0272155293510035</v>
          </cell>
          <cell r="K93">
            <v>10.543564500429945</v>
          </cell>
          <cell r="L93">
            <v>13.419419253313398</v>
          </cell>
          <cell r="M93">
            <v>4.4329249513959619</v>
          </cell>
          <cell r="V93">
            <v>57</v>
          </cell>
          <cell r="W93">
            <v>4104</v>
          </cell>
          <cell r="X93">
            <v>3.663953165845915</v>
          </cell>
          <cell r="Y93">
            <v>9.612755091476858</v>
          </cell>
          <cell r="Z93">
            <v>13.093510599030477</v>
          </cell>
          <cell r="AA93">
            <v>3.5736020648635973</v>
          </cell>
          <cell r="AJ93">
            <v>57</v>
          </cell>
          <cell r="AK93">
            <v>4104</v>
          </cell>
          <cell r="AL93">
            <v>4.4401485935891021</v>
          </cell>
          <cell r="AM93">
            <v>8.5927780831353751</v>
          </cell>
          <cell r="AN93">
            <v>12.810919247045021</v>
          </cell>
          <cell r="AO93">
            <v>2.8852456121720871</v>
          </cell>
        </row>
        <row r="94">
          <cell r="H94">
            <v>57.5</v>
          </cell>
          <cell r="I94">
            <v>4140</v>
          </cell>
          <cell r="J94">
            <v>3.058709185048238</v>
          </cell>
          <cell r="K94">
            <v>10.622347207045134</v>
          </cell>
          <cell r="L94">
            <v>13.52812093284096</v>
          </cell>
          <cell r="M94">
            <v>4.4228202533833274</v>
          </cell>
          <cell r="V94">
            <v>57.5</v>
          </cell>
          <cell r="W94">
            <v>4140</v>
          </cell>
          <cell r="X94">
            <v>3.7000755814562987</v>
          </cell>
          <cell r="Y94">
            <v>9.6852274978833659</v>
          </cell>
          <cell r="Z94">
            <v>13.200299300266849</v>
          </cell>
          <cell r="AA94">
            <v>3.5675755831645453</v>
          </cell>
          <cell r="AJ94">
            <v>57.5</v>
          </cell>
          <cell r="AK94">
            <v>4140</v>
          </cell>
          <cell r="AL94">
            <v>4.4808590530017529</v>
          </cell>
          <cell r="AM94">
            <v>8.6580920660743939</v>
          </cell>
          <cell r="AN94">
            <v>12.914908166426059</v>
          </cell>
          <cell r="AO94">
            <v>2.882239323679304</v>
          </cell>
        </row>
        <row r="95">
          <cell r="H95">
            <v>58</v>
          </cell>
          <cell r="I95">
            <v>4176</v>
          </cell>
          <cell r="J95">
            <v>3.0903518715604608</v>
          </cell>
          <cell r="K95">
            <v>10.700927663318193</v>
          </cell>
          <cell r="L95">
            <v>13.63676194130063</v>
          </cell>
          <cell r="M95">
            <v>4.4126890749223326</v>
          </cell>
          <cell r="V95">
            <v>58</v>
          </cell>
          <cell r="W95">
            <v>4176</v>
          </cell>
          <cell r="X95">
            <v>3.7363605159349027</v>
          </cell>
          <cell r="Y95">
            <v>9.7575361271705496</v>
          </cell>
          <cell r="Z95">
            <v>13.307078617308708</v>
          </cell>
          <cell r="AA95">
            <v>3.561508200441692</v>
          </cell>
          <cell r="AJ95">
            <v>58</v>
          </cell>
          <cell r="AK95">
            <v>4176</v>
          </cell>
          <cell r="AL95">
            <v>4.5217461988473353</v>
          </cell>
          <cell r="AM95">
            <v>8.7232811421298173</v>
          </cell>
          <cell r="AN95">
            <v>13.018940031034786</v>
          </cell>
          <cell r="AO95">
            <v>2.8791841599498706</v>
          </cell>
        </row>
        <row r="96">
          <cell r="H96">
            <v>58.5</v>
          </cell>
          <cell r="I96">
            <v>4212</v>
          </cell>
          <cell r="J96">
            <v>3.1221437719383096</v>
          </cell>
          <cell r="K96">
            <v>10.779307964344824</v>
          </cell>
          <cell r="L96">
            <v>13.745344547686217</v>
          </cell>
          <cell r="M96">
            <v>4.4025341405571288</v>
          </cell>
          <cell r="V96">
            <v>58.5</v>
          </cell>
          <cell r="W96">
            <v>4212</v>
          </cell>
          <cell r="X96">
            <v>3.7728081833894902</v>
          </cell>
          <cell r="Y96">
            <v>9.8296828626423416</v>
          </cell>
          <cell r="Z96">
            <v>13.413850636862357</v>
          </cell>
          <cell r="AA96">
            <v>3.5554022321938867</v>
          </cell>
          <cell r="AJ96">
            <v>58.5</v>
          </cell>
          <cell r="AK96">
            <v>4212</v>
          </cell>
          <cell r="AL96">
            <v>4.5628102764860534</v>
          </cell>
          <cell r="AM96">
            <v>8.7883469907827099</v>
          </cell>
          <cell r="AN96">
            <v>13.12301675344446</v>
          </cell>
          <cell r="AO96">
            <v>2.8760820543147498</v>
          </cell>
        </row>
        <row r="97">
          <cell r="H97">
            <v>59</v>
          </cell>
          <cell r="I97">
            <v>4248</v>
          </cell>
          <cell r="J97">
            <v>3.1540850705514427</v>
          </cell>
          <cell r="K97">
            <v>10.857490192271699</v>
          </cell>
          <cell r="L97">
            <v>13.85387100929557</v>
          </cell>
          <cell r="M97">
            <v>4.3923580687928103</v>
          </cell>
          <cell r="V97">
            <v>59</v>
          </cell>
          <cell r="W97">
            <v>4248</v>
          </cell>
          <cell r="X97">
            <v>3.8094187989951704</v>
          </cell>
          <cell r="Y97">
            <v>9.9016695767876914</v>
          </cell>
          <cell r="Z97">
            <v>13.520617435833103</v>
          </cell>
          <cell r="AA97">
            <v>3.5492599131918769</v>
          </cell>
          <cell r="AJ97">
            <v>59</v>
          </cell>
          <cell r="AK97">
            <v>4248</v>
          </cell>
          <cell r="AL97">
            <v>4.6040515321176736</v>
          </cell>
          <cell r="AM97">
            <v>8.8532912826399883</v>
          </cell>
          <cell r="AN97">
            <v>13.227140238151778</v>
          </cell>
          <cell r="AO97">
            <v>2.8729348804807664</v>
          </cell>
        </row>
        <row r="98">
          <cell r="H98">
            <v>59.5</v>
          </cell>
          <cell r="I98">
            <v>4284</v>
          </cell>
          <cell r="J98">
            <v>3.1861759530731555</v>
          </cell>
          <cell r="K98">
            <v>10.935476416431609</v>
          </cell>
          <cell r="L98">
            <v>13.962343571851106</v>
          </cell>
          <cell r="M98">
            <v>4.3821633762517216</v>
          </cell>
          <cell r="V98">
            <v>59.5</v>
          </cell>
          <cell r="W98">
            <v>4284</v>
          </cell>
          <cell r="X98">
            <v>3.8461925789815301</v>
          </cell>
          <cell r="Y98">
            <v>9.9734981313891211</v>
          </cell>
          <cell r="Z98">
            <v>13.627381081421575</v>
          </cell>
          <cell r="AA98">
            <v>3.5430834004235168</v>
          </cell>
          <cell r="AJ98">
            <v>59.5</v>
          </cell>
          <cell r="AK98">
            <v>4284</v>
          </cell>
          <cell r="AL98">
            <v>4.6454702127707943</v>
          </cell>
          <cell r="AM98">
            <v>8.9181156795195182</v>
          </cell>
          <cell r="AN98">
            <v>13.331312381651774</v>
          </cell>
          <cell r="AO98">
            <v>2.8697444545016904</v>
          </cell>
        </row>
        <row r="99">
          <cell r="H99">
            <v>60</v>
          </cell>
          <cell r="I99">
            <v>4320</v>
          </cell>
          <cell r="J99">
            <v>3.2184166064651891</v>
          </cell>
          <cell r="K99">
            <v>11.013268693476698</v>
          </cell>
          <cell r="L99">
            <v>14.070764469618627</v>
          </cell>
          <cell r="M99">
            <v>4.3719524816498669</v>
          </cell>
          <cell r="V99">
            <v>60</v>
          </cell>
          <cell r="W99">
            <v>4320</v>
          </cell>
          <cell r="X99">
            <v>3.8831297406198577</v>
          </cell>
          <cell r="Y99">
            <v>10.045170377629875</v>
          </cell>
          <cell r="Z99">
            <v>13.734143631218739</v>
          </cell>
          <cell r="AA99">
            <v>3.5368747759188648</v>
          </cell>
          <cell r="AJ99">
            <v>60</v>
          </cell>
          <cell r="AK99">
            <v>4320</v>
          </cell>
          <cell r="AL99">
            <v>4.6870665662921809</v>
          </cell>
          <cell r="AM99">
            <v>8.9828218345341835</v>
          </cell>
          <cell r="AN99">
            <v>13.435535072511755</v>
          </cell>
          <cell r="AO99">
            <v>2.8665125366760611</v>
          </cell>
        </row>
        <row r="100">
          <cell r="H100">
            <v>60.5</v>
          </cell>
          <cell r="I100">
            <v>4356</v>
          </cell>
          <cell r="J100">
            <v>3.2508072189626493</v>
          </cell>
          <cell r="K100">
            <v>11.090869067510125</v>
          </cell>
          <cell r="L100">
            <v>14.179135925524642</v>
          </cell>
          <cell r="M100">
            <v>4.3617277096023193</v>
          </cell>
          <cell r="V100">
            <v>60.5</v>
          </cell>
          <cell r="W100">
            <v>4356</v>
          </cell>
          <cell r="X100">
            <v>3.9202305022105022</v>
          </cell>
          <cell r="Y100">
            <v>10.116688156199814</v>
          </cell>
          <cell r="Z100">
            <v>13.84090713329979</v>
          </cell>
          <cell r="AA100">
            <v>3.5306360494606914</v>
          </cell>
          <cell r="AJ100">
            <v>60.5</v>
          </cell>
          <cell r="AK100">
            <v>4356</v>
          </cell>
          <cell r="AL100">
            <v>4.7288408413362211</v>
          </cell>
          <cell r="AM100">
            <v>9.0474113921750448</v>
          </cell>
          <cell r="AN100">
            <v>13.539810191444454</v>
          </cell>
          <cell r="AO100">
            <v>2.8632408333748303</v>
          </cell>
        </row>
        <row r="101">
          <cell r="H101">
            <v>61</v>
          </cell>
          <cell r="I101">
            <v>4392</v>
          </cell>
          <cell r="J101">
            <v>3.2833479800590863</v>
          </cell>
          <cell r="K101">
            <v>11.168279570215875</v>
          </cell>
          <cell r="L101">
            <v>14.287460151272006</v>
          </cell>
          <cell r="M101">
            <v>4.3514912942657062</v>
          </cell>
          <cell r="V101">
            <v>61</v>
          </cell>
          <cell r="W101">
            <v>4392</v>
          </cell>
          <cell r="X101">
            <v>3.9574950830703259</v>
          </cell>
          <cell r="Y101">
            <v>10.188053297399993</v>
          </cell>
          <cell r="Z101">
            <v>13.947673626316803</v>
          </cell>
          <cell r="AA101">
            <v>3.5243691611856258</v>
          </cell>
          <cell r="AJ101">
            <v>61</v>
          </cell>
          <cell r="AK101">
            <v>4392</v>
          </cell>
          <cell r="AL101">
            <v>4.7707932873544063</v>
          </cell>
          <cell r="AM101">
            <v>9.1118859883935777</v>
          </cell>
          <cell r="AN101">
            <v>13.644139611380265</v>
          </cell>
          <cell r="AO101">
            <v>2.8599309988017696</v>
          </cell>
        </row>
        <row r="102">
          <cell r="H102">
            <v>61.5</v>
          </cell>
          <cell r="I102">
            <v>4428</v>
          </cell>
          <cell r="J102">
            <v>3.3160390804917141</v>
          </cell>
          <cell r="K102">
            <v>11.245502220986962</v>
          </cell>
          <cell r="L102">
            <v>14.395739347454091</v>
          </cell>
          <cell r="M102">
            <v>4.3412453828256572</v>
          </cell>
          <cell r="V102">
            <v>61.5</v>
          </cell>
          <cell r="W102">
            <v>4428</v>
          </cell>
          <cell r="X102">
            <v>3.9949237035202598</v>
          </cell>
          <cell r="Y102">
            <v>10.259267621245952</v>
          </cell>
          <cell r="Z102">
            <v>14.054445139590198</v>
          </cell>
          <cell r="AA102">
            <v>3.5180759840809115</v>
          </cell>
          <cell r="AJ102">
            <v>61.5</v>
          </cell>
          <cell r="AK102">
            <v>4428</v>
          </cell>
          <cell r="AL102">
            <v>4.8129241545849437</v>
          </cell>
          <cell r="AM102">
            <v>9.1762472506829251</v>
          </cell>
          <cell r="AN102">
            <v>13.748525197538623</v>
          </cell>
          <cell r="AO102">
            <v>2.8565846366893903</v>
          </cell>
        </row>
        <row r="103">
          <cell r="H103">
            <v>62</v>
          </cell>
          <cell r="I103">
            <v>4464</v>
          </cell>
          <cell r="J103">
            <v>3.3488807122267747</v>
          </cell>
          <cell r="K103">
            <v>11.322539027051974</v>
          </cell>
          <cell r="L103">
            <v>14.503975703667409</v>
          </cell>
          <cell r="M103">
            <v>4.3309920388365422</v>
          </cell>
          <cell r="V103">
            <v>62</v>
          </cell>
          <cell r="W103">
            <v>4464</v>
          </cell>
          <cell r="X103">
            <v>4.0325165848729823</v>
          </cell>
          <cell r="Y103">
            <v>10.330332937569745</v>
          </cell>
          <cell r="Z103">
            <v>14.161223693199078</v>
          </cell>
          <cell r="AA103">
            <v>3.5117583263814733</v>
          </cell>
          <cell r="AJ103">
            <v>62</v>
          </cell>
          <cell r="AK103">
            <v>4464</v>
          </cell>
          <cell r="AL103">
            <v>4.8552336940424103</v>
          </cell>
          <cell r="AM103">
            <v>9.2404967981582775</v>
          </cell>
          <cell r="AN103">
            <v>13.852968807498566</v>
          </cell>
          <cell r="AO103">
            <v>2.8532033019330831</v>
          </cell>
        </row>
        <row r="104">
          <cell r="H104">
            <v>62.5</v>
          </cell>
          <cell r="I104">
            <v>4500</v>
          </cell>
          <cell r="J104">
            <v>3.3818730684450387</v>
          </cell>
          <cell r="K104">
            <v>11.399391983599967</v>
          </cell>
          <cell r="L104">
            <v>14.612171398622754</v>
          </cell>
          <cell r="M104">
            <v>4.3207332454205112</v>
          </cell>
          <cell r="V104">
            <v>62.5</v>
          </cell>
          <cell r="W104">
            <v>4500</v>
          </cell>
          <cell r="X104">
            <v>4.0702739494206863</v>
          </cell>
          <cell r="Y104">
            <v>10.401251046120793</v>
          </cell>
          <cell r="Z104">
            <v>14.268011298070444</v>
          </cell>
          <cell r="AA104">
            <v>3.5054179338717928</v>
          </cell>
          <cell r="AJ104">
            <v>62.5</v>
          </cell>
          <cell r="AK104">
            <v>4500</v>
          </cell>
          <cell r="AL104">
            <v>4.8977221575074967</v>
          </cell>
          <cell r="AM104">
            <v>9.3046362416363664</v>
          </cell>
          <cell r="AN104">
            <v>13.957472291268488</v>
          </cell>
          <cell r="AO104">
            <v>2.8497885021659934</v>
          </cell>
        </row>
        <row r="105">
          <cell r="H105">
            <v>63</v>
          </cell>
          <cell r="I105">
            <v>4536</v>
          </cell>
          <cell r="J105">
            <v>3.4150163435274288</v>
          </cell>
          <cell r="K105">
            <v>11.476063073903749</v>
          </cell>
          <cell r="L105">
            <v>14.720328600254806</v>
          </cell>
          <cell r="M105">
            <v>4.3104709083324408</v>
          </cell>
          <cell r="V105">
            <v>63</v>
          </cell>
          <cell r="W105">
            <v>4536</v>
          </cell>
          <cell r="X105">
            <v>4.1081960204229606</v>
          </cell>
          <cell r="Y105">
            <v>10.472023736665422</v>
          </cell>
          <cell r="Z105">
            <v>14.374809956067235</v>
          </cell>
          <cell r="AA105">
            <v>3.499056492096809</v>
          </cell>
          <cell r="AJ105">
            <v>63</v>
          </cell>
          <cell r="AK105">
            <v>4536</v>
          </cell>
          <cell r="AL105">
            <v>4.9403897975168238</v>
          </cell>
          <cell r="AM105">
            <v>9.3686671837140683</v>
          </cell>
          <cell r="AN105">
            <v>14.062037491355051</v>
          </cell>
          <cell r="AO105">
            <v>2.8463416992770529</v>
          </cell>
        </row>
        <row r="106">
          <cell r="H106">
            <v>63.5</v>
          </cell>
          <cell r="I106">
            <v>4572</v>
          </cell>
          <cell r="J106">
            <v>3.4483107330408043</v>
          </cell>
          <cell r="K106">
            <v>11.552554269441659</v>
          </cell>
          <cell r="L106">
            <v>14.828449465830422</v>
          </cell>
          <cell r="M106">
            <v>4.3002068588970621</v>
          </cell>
          <cell r="V106">
            <v>63.5</v>
          </cell>
          <cell r="W106">
            <v>4572</v>
          </cell>
          <cell r="X106">
            <v>4.146283022094762</v>
          </cell>
          <cell r="Y106">
            <v>10.542652789085318</v>
          </cell>
          <cell r="Z106">
            <v>14.481621660075342</v>
          </cell>
          <cell r="AA106">
            <v>3.4926756284859248</v>
          </cell>
          <cell r="AJ106">
            <v>63.5</v>
          </cell>
          <cell r="AK106">
            <v>4572</v>
          </cell>
          <cell r="AL106">
            <v>4.98323686735284</v>
          </cell>
          <cell r="AM106">
            <v>9.4325912188461167</v>
          </cell>
          <cell r="AN106">
            <v>14.166666242831315</v>
          </cell>
          <cell r="AO106">
            <v>2.8428643108744764</v>
          </cell>
        </row>
        <row r="107">
          <cell r="H107">
            <v>64</v>
          </cell>
          <cell r="I107">
            <v>4608</v>
          </cell>
          <cell r="J107">
            <v>3.4817564337238553</v>
          </cell>
          <cell r="K107">
            <v>11.628867530017729</v>
          </cell>
          <cell r="L107">
            <v>14.936536142055392</v>
          </cell>
          <cell r="M107">
            <v>4.2899428568242106</v>
          </cell>
          <cell r="V107">
            <v>64</v>
          </cell>
          <cell r="W107">
            <v>4608</v>
          </cell>
          <cell r="X107">
            <v>4.1845351795944898</v>
          </cell>
          <cell r="Y107">
            <v>10.613139973474725</v>
          </cell>
          <cell r="Z107">
            <v>14.58844839408949</v>
          </cell>
          <cell r="AA107">
            <v>3.4862769143939207</v>
          </cell>
          <cell r="AJ107">
            <v>64</v>
          </cell>
          <cell r="AK107">
            <v>4608</v>
          </cell>
          <cell r="AL107">
            <v>5.0262636210337774</v>
          </cell>
          <cell r="AM107">
            <v>9.4964099334220258</v>
          </cell>
          <cell r="AN107">
            <v>14.271360373404114</v>
          </cell>
          <cell r="AO107">
            <v>2.8393577116969544</v>
          </cell>
        </row>
        <row r="108">
          <cell r="H108">
            <v>64.5</v>
          </cell>
          <cell r="I108">
            <v>4644</v>
          </cell>
          <cell r="J108">
            <v>3.5153536434731261</v>
          </cell>
          <cell r="K108">
            <v>11.705004803880373</v>
          </cell>
          <cell r="L108">
            <v>15.044590765179843</v>
          </cell>
          <cell r="M108">
            <v>4.2796805929078507</v>
          </cell>
          <cell r="V108">
            <v>64.5</v>
          </cell>
          <cell r="W108">
            <v>4644</v>
          </cell>
          <cell r="X108">
            <v>4.2229527190121665</v>
          </cell>
          <cell r="Y108">
            <v>10.68348705023654</v>
          </cell>
          <cell r="Z108">
            <v>14.695292133298098</v>
          </cell>
          <cell r="AA108">
            <v>3.4798618670624428</v>
          </cell>
          <cell r="AJ108">
            <v>64.5</v>
          </cell>
          <cell r="AK108">
            <v>4644</v>
          </cell>
          <cell r="AL108">
            <v>5.0694703133036922</v>
          </cell>
          <cell r="AM108">
            <v>9.5601249058421107</v>
          </cell>
          <cell r="AN108">
            <v>14.376121703480617</v>
          </cell>
          <cell r="AO108">
            <v>2.8358232349746082</v>
          </cell>
        </row>
        <row r="109">
          <cell r="H109">
            <v>65</v>
          </cell>
          <cell r="I109">
            <v>4680</v>
          </cell>
          <cell r="J109">
            <v>3.5491025613291898</v>
          </cell>
          <cell r="K109">
            <v>11.780968027839524</v>
          </cell>
          <cell r="L109">
            <v>15.152615461102254</v>
          </cell>
          <cell r="M109">
            <v>4.2694216916141707</v>
          </cell>
          <cell r="V109">
            <v>65</v>
          </cell>
          <cell r="W109">
            <v>4680</v>
          </cell>
          <cell r="X109">
            <v>4.2615358673577051</v>
          </cell>
          <cell r="Y109">
            <v>10.75369577017725</v>
          </cell>
          <cell r="Z109">
            <v>14.80215484416707</v>
          </cell>
          <cell r="AA109">
            <v>3.4734319515055265</v>
          </cell>
          <cell r="AJ109">
            <v>65</v>
          </cell>
          <cell r="AK109">
            <v>4680</v>
          </cell>
          <cell r="AL109">
            <v>5.1128571996225727</v>
          </cell>
          <cell r="AM109">
            <v>9.6237377065927099</v>
          </cell>
          <cell r="AN109">
            <v>14.480952046234155</v>
          </cell>
          <cell r="AO109">
            <v>2.8322621737417442</v>
          </cell>
        </row>
        <row r="110">
          <cell r="H110">
            <v>65.5</v>
          </cell>
          <cell r="I110">
            <v>4716</v>
          </cell>
          <cell r="J110">
            <v>3.5830033874629246</v>
          </cell>
          <cell r="K110">
            <v>11.856759127382421</v>
          </cell>
          <cell r="L110">
            <v>15.2606123454722</v>
          </cell>
          <cell r="M110">
            <v>4.2591677135639072</v>
          </cell>
          <cell r="V110">
            <v>65.5</v>
          </cell>
          <cell r="W110">
            <v>4716</v>
          </cell>
          <cell r="X110">
            <v>4.3002848525492725</v>
          </cell>
          <cell r="Y110">
            <v>10.823767874600756</v>
          </cell>
          <cell r="Z110">
            <v>14.909038484522565</v>
          </cell>
          <cell r="AA110">
            <v>3.4669885823224633</v>
          </cell>
          <cell r="AJ110">
            <v>65.5</v>
          </cell>
          <cell r="AK110">
            <v>4716</v>
          </cell>
          <cell r="AL110">
            <v>5.1564245361565115</v>
          </cell>
          <cell r="AM110">
            <v>9.687249898320637</v>
          </cell>
          <cell r="AN110">
            <v>14.585853207669324</v>
          </cell>
          <cell r="AO110">
            <v>2.8286757821033306</v>
          </cell>
        </row>
        <row r="111">
          <cell r="H111">
            <v>66</v>
          </cell>
          <cell r="I111">
            <v>4752</v>
          </cell>
          <cell r="J111">
            <v>3.6170563231619197</v>
          </cell>
          <cell r="K111">
            <v>11.932380016787784</v>
          </cell>
          <cell r="L111">
            <v>15.368583523791607</v>
          </cell>
          <cell r="M111">
            <v>4.2489201579136218</v>
          </cell>
          <cell r="V111">
            <v>66</v>
          </cell>
          <cell r="W111">
            <v>4752</v>
          </cell>
          <cell r="X111">
            <v>4.3391999034017523</v>
          </cell>
          <cell r="Y111">
            <v>10.893705095401089</v>
          </cell>
          <cell r="Z111">
            <v>15.015945003632753</v>
          </cell>
          <cell r="AA111">
            <v>3.4605331254411387</v>
          </cell>
          <cell r="AJ111">
            <v>66</v>
          </cell>
          <cell r="AK111">
            <v>4752</v>
          </cell>
          <cell r="AL111">
            <v>5.2001725797679548</v>
          </cell>
          <cell r="AM111">
            <v>9.7506630359067454</v>
          </cell>
          <cell r="AN111">
            <v>14.690826986686302</v>
          </cell>
          <cell r="AO111">
            <v>2.8250652764570066</v>
          </cell>
        </row>
        <row r="112">
          <cell r="H112">
            <v>66.5</v>
          </cell>
          <cell r="I112">
            <v>4788</v>
          </cell>
          <cell r="J112">
            <v>3.651261570817018</v>
          </cell>
          <cell r="K112">
            <v>12.007832599238725</v>
          </cell>
          <cell r="L112">
            <v>15.476531091514891</v>
          </cell>
          <cell r="M112">
            <v>4.2386804646405576</v>
          </cell>
          <cell r="V112">
            <v>66.5</v>
          </cell>
          <cell r="W112">
            <v>4788</v>
          </cell>
          <cell r="X112">
            <v>4.3782812496152959</v>
          </cell>
          <cell r="Y112">
            <v>10.963509155154084</v>
          </cell>
          <cell r="Z112">
            <v>15.122876342288613</v>
          </cell>
          <cell r="AA112">
            <v>3.4540668997948467</v>
          </cell>
          <cell r="AJ112">
            <v>66.5</v>
          </cell>
          <cell r="AK112">
            <v>4788</v>
          </cell>
          <cell r="AL112">
            <v>5.2441015880060116</v>
          </cell>
          <cell r="AM112">
            <v>9.8139786665387732</v>
          </cell>
          <cell r="AN112">
            <v>14.795875175144484</v>
          </cell>
          <cell r="AO112">
            <v>2.8214318366724065</v>
          </cell>
        </row>
        <row r="113">
          <cell r="H113">
            <v>67</v>
          </cell>
          <cell r="I113">
            <v>4824</v>
          </cell>
          <cell r="J113">
            <v>3.6856193339089542</v>
          </cell>
          <cell r="K113">
            <v>12.083118766934163</v>
          </cell>
          <cell r="L113">
            <v>15.584457134147669</v>
          </cell>
          <cell r="M113">
            <v>4.22845001673541</v>
          </cell>
          <cell r="V113">
            <v>67</v>
          </cell>
          <cell r="W113">
            <v>4824</v>
          </cell>
          <cell r="X113">
            <v>4.4175291217639634</v>
          </cell>
          <cell r="Y113">
            <v>11.03318176720793</v>
          </cell>
          <cell r="Z113">
            <v>15.229834432883695</v>
          </cell>
          <cell r="AA113">
            <v>3.4475911789354026</v>
          </cell>
          <cell r="AJ113">
            <v>67</v>
          </cell>
          <cell r="AK113">
            <v>4824</v>
          </cell>
          <cell r="AL113">
            <v>5.2882118190968352</v>
          </cell>
          <cell r="AM113">
            <v>9.877198329783452</v>
          </cell>
          <cell r="AN113">
            <v>14.900999557925445</v>
          </cell>
          <cell r="AO113">
            <v>2.8177766072294665</v>
          </cell>
        </row>
        <row r="114">
          <cell r="H114">
            <v>67.5</v>
          </cell>
          <cell r="I114">
            <v>4860</v>
          </cell>
          <cell r="J114">
            <v>3.720129816995136</v>
          </cell>
          <cell r="K114">
            <v>12.158240401198897</v>
          </cell>
          <cell r="L114">
            <v>15.692363727344276</v>
          </cell>
          <cell r="M114">
            <v>4.2182301423070996</v>
          </cell>
          <cell r="V114">
            <v>67.5</v>
          </cell>
          <cell r="W114">
            <v>4860</v>
          </cell>
          <cell r="X114">
            <v>4.4569437512844541</v>
          </cell>
          <cell r="Y114">
            <v>11.102724635772738</v>
          </cell>
          <cell r="Z114">
            <v>15.33682119949297</v>
          </cell>
          <cell r="AA114">
            <v>3.4411071925852834</v>
          </cell>
          <cell r="AJ114">
            <v>67.5</v>
          </cell>
          <cell r="AK114">
            <v>4860</v>
          </cell>
          <cell r="AL114">
            <v>5.3325035319340639</v>
          </cell>
          <cell r="AM114">
            <v>9.9403235576577487</v>
          </cell>
          <cell r="AN114">
            <v>15.00620191299511</v>
          </cell>
          <cell r="AO114">
            <v>2.8141006983172985</v>
          </cell>
        </row>
        <row r="115">
          <cell r="H115">
            <v>68</v>
          </cell>
          <cell r="I115">
            <v>4896</v>
          </cell>
          <cell r="J115">
            <v>3.754793225696524</v>
          </cell>
          <cell r="K115">
            <v>12.233199372592347</v>
          </cell>
          <cell r="L115">
            <v>15.800252937004045</v>
          </cell>
          <cell r="M115">
            <v>4.2080221166035194</v>
          </cell>
          <cell r="V115">
            <v>68</v>
          </cell>
          <cell r="W115">
            <v>4896</v>
          </cell>
          <cell r="X115">
            <v>4.4965253704649335</v>
          </cell>
          <cell r="Y115">
            <v>11.172139456009027</v>
          </cell>
          <cell r="Z115">
            <v>15.443838557950714</v>
          </cell>
          <cell r="AA115">
            <v>3.4346161281313634</v>
          </cell>
          <cell r="AJ115">
            <v>68</v>
          </cell>
          <cell r="AK115">
            <v>4896</v>
          </cell>
          <cell r="AL115">
            <v>5.3769769860693364</v>
          </cell>
          <cell r="AM115">
            <v>10.003355874699434</v>
          </cell>
          <cell r="AN115">
            <v>15.111484011465304</v>
          </cell>
          <cell r="AO115">
            <v>2.8104051868951854</v>
          </cell>
        </row>
        <row r="116">
          <cell r="H116">
            <v>68.5</v>
          </cell>
          <cell r="I116">
            <v>4932</v>
          </cell>
          <cell r="J116">
            <v>3.7896097666846424</v>
          </cell>
          <cell r="K116">
            <v>12.307997541015926</v>
          </cell>
          <cell r="L116">
            <v>15.908126819366336</v>
          </cell>
          <cell r="M116">
            <v>4.1978271639519322</v>
          </cell>
          <cell r="V116">
            <v>68.5</v>
          </cell>
          <cell r="W116">
            <v>4932</v>
          </cell>
          <cell r="X116">
            <v>4.5362742124339297</v>
          </cell>
          <cell r="Y116">
            <v>11.241427914115242</v>
          </cell>
          <cell r="Z116">
            <v>15.550888415927474</v>
          </cell>
          <cell r="AA116">
            <v>3.4281191320627138</v>
          </cell>
          <cell r="AJ116">
            <v>68.5</v>
          </cell>
          <cell r="AK116">
            <v>4932</v>
          </cell>
          <cell r="AL116">
            <v>5.4216324417028625</v>
          </cell>
          <cell r="AM116">
            <v>10.066296798036914</v>
          </cell>
          <cell r="AN116">
            <v>15.216847617654633</v>
          </cell>
          <cell r="AO116">
            <v>2.8066911177171621</v>
          </cell>
        </row>
        <row r="117">
          <cell r="H117">
            <v>69</v>
          </cell>
          <cell r="I117">
            <v>4968</v>
          </cell>
          <cell r="J117">
            <v>3.8245796476686813</v>
          </cell>
          <cell r="K117">
            <v>12.382636755819153</v>
          </cell>
          <cell r="L117">
            <v>16.015987421104398</v>
          </cell>
          <cell r="M117">
            <v>4.1876464596225986</v>
          </cell>
          <cell r="V117">
            <v>69</v>
          </cell>
          <cell r="W117">
            <v>4968</v>
          </cell>
          <cell r="X117">
            <v>4.5761905111493357</v>
          </cell>
          <cell r="Y117">
            <v>11.310591687414236</v>
          </cell>
          <cell r="Z117">
            <v>15.657972673006105</v>
          </cell>
          <cell r="AA117">
            <v>3.421617311354793</v>
          </cell>
          <cell r="AJ117">
            <v>69</v>
          </cell>
          <cell r="AK117">
            <v>4968</v>
          </cell>
          <cell r="AL117">
            <v>5.4664701596740537</v>
          </cell>
          <cell r="AM117">
            <v>10.129147837458317</v>
          </cell>
          <cell r="AN117">
            <v>15.322294489148668</v>
          </cell>
          <cell r="AO117">
            <v>2.8029595043215751</v>
          </cell>
        </row>
        <row r="118">
          <cell r="H118">
            <v>69.5</v>
          </cell>
          <cell r="I118">
            <v>5004</v>
          </cell>
          <cell r="J118">
            <v>3.8597030773827337</v>
          </cell>
          <cell r="K118">
            <v>12.457118855904408</v>
          </cell>
          <cell r="L118">
            <v>16.123836779418006</v>
          </cell>
          <cell r="M118">
            <v>4.1774811316189604</v>
          </cell>
          <cell r="V118">
            <v>69.5</v>
          </cell>
          <cell r="W118">
            <v>5004</v>
          </cell>
          <cell r="X118">
            <v>4.6162745013874753</v>
          </cell>
          <cell r="Y118">
            <v>11.379632444438819</v>
          </cell>
          <cell r="Z118">
            <v>15.765093220756921</v>
          </cell>
          <cell r="AA118">
            <v>3.4151117348022821</v>
          </cell>
          <cell r="AJ118">
            <v>69.5</v>
          </cell>
          <cell r="AK118">
            <v>5004</v>
          </cell>
          <cell r="AL118">
            <v>5.511490401452221</v>
          </cell>
          <cell r="AM118">
            <v>10.191910495479883</v>
          </cell>
          <cell r="AN118">
            <v>15.427826376859493</v>
          </cell>
          <cell r="AO118">
            <v>2.7992113299869703</v>
          </cell>
        </row>
        <row r="119">
          <cell r="H119">
            <v>70</v>
          </cell>
          <cell r="I119">
            <v>5040</v>
          </cell>
          <cell r="J119">
            <v>3.8949802655731278</v>
          </cell>
          <cell r="K119">
            <v>12.531445669830529</v>
          </cell>
          <cell r="L119">
            <v>16.231676922125001</v>
          </cell>
          <cell r="M119">
            <v>4.1673322623976343</v>
          </cell>
          <cell r="V119">
            <v>70</v>
          </cell>
          <cell r="W119">
            <v>5040</v>
          </cell>
          <cell r="X119">
            <v>4.6565264187322768</v>
          </cell>
          <cell r="Y119">
            <v>11.44855184501631</v>
          </cell>
          <cell r="Z119">
            <v>15.872251942811971</v>
          </cell>
          <cell r="AA119">
            <v>3.4086034343026741</v>
          </cell>
          <cell r="AJ119">
            <v>70</v>
          </cell>
          <cell r="AK119">
            <v>5040</v>
          </cell>
          <cell r="AL119">
            <v>5.5566934291273373</v>
          </cell>
          <cell r="AM119">
            <v>10.254586267413627</v>
          </cell>
          <cell r="AN119">
            <v>15.533445025084596</v>
          </cell>
          <cell r="AO119">
            <v>2.7954475486555821</v>
          </cell>
        </row>
        <row r="120">
          <cell r="H120">
            <v>70.5</v>
          </cell>
          <cell r="I120">
            <v>5076</v>
          </cell>
          <cell r="J120">
            <v>3.9304114229858711</v>
          </cell>
          <cell r="K120">
            <v>12.605619015915041</v>
          </cell>
          <cell r="L120">
            <v>16.33950986775162</v>
          </cell>
          <cell r="M120">
            <v>4.1572008905212154</v>
          </cell>
          <cell r="V120">
            <v>70.5</v>
          </cell>
          <cell r="W120">
            <v>5076</v>
          </cell>
          <cell r="X120">
            <v>4.6969464995644916</v>
          </cell>
          <cell r="Y120">
            <v>11.517351540352129</v>
          </cell>
          <cell r="Z120">
            <v>15.979450714938395</v>
          </cell>
          <cell r="AA120">
            <v>3.4020934060926677</v>
          </cell>
          <cell r="AJ120">
            <v>70.5</v>
          </cell>
          <cell r="AK120">
            <v>5076</v>
          </cell>
          <cell r="AL120">
            <v>5.6020795054008579</v>
          </cell>
          <cell r="AM120">
            <v>10.317176641434346</v>
          </cell>
          <cell r="AN120">
            <v>15.639152171565161</v>
          </cell>
          <cell r="AO120">
            <v>2.7916690858256747</v>
          </cell>
        </row>
        <row r="121">
          <cell r="H121">
            <v>71</v>
          </cell>
          <cell r="I121">
            <v>5112</v>
          </cell>
          <cell r="J121">
            <v>3.9659967613542042</v>
          </cell>
          <cell r="K121">
            <v>12.679640702335297</v>
          </cell>
          <cell r="L121">
            <v>16.447337625621792</v>
          </cell>
          <cell r="M121">
            <v>4.1470880122468348</v>
          </cell>
          <cell r="V121">
            <v>71</v>
          </cell>
          <cell r="W121">
            <v>5112</v>
          </cell>
          <cell r="X121">
            <v>4.7375349810510397</v>
          </cell>
          <cell r="Y121">
            <v>11.586033173112504</v>
          </cell>
          <cell r="Z121">
            <v>16.08669140511099</v>
          </cell>
          <cell r="AA121">
            <v>3.3955826119392785</v>
          </cell>
          <cell r="AJ121">
            <v>71</v>
          </cell>
          <cell r="AK121">
            <v>5112</v>
          </cell>
          <cell r="AL121">
            <v>5.6476488935765792</v>
          </cell>
          <cell r="AM121">
            <v>10.379683098645938</v>
          </cell>
          <cell r="AN121">
            <v>15.744949547543687</v>
          </cell>
          <cell r="AO121">
            <v>2.7878768394139009</v>
          </cell>
        </row>
        <row r="122">
          <cell r="H122">
            <v>71.5</v>
          </cell>
          <cell r="I122">
            <v>5148</v>
          </cell>
          <cell r="J122">
            <v>4.0017364933862511</v>
          </cell>
          <cell r="K122">
            <v>12.753512527228255</v>
          </cell>
          <cell r="L122">
            <v>16.555162195945194</v>
          </cell>
          <cell r="M122">
            <v>4.1369945830531911</v>
          </cell>
          <cell r="V122">
            <v>71.5</v>
          </cell>
          <cell r="W122">
            <v>5148</v>
          </cell>
          <cell r="X122">
            <v>4.7782921011343955</v>
          </cell>
          <cell r="Y122">
            <v>11.654598377506215</v>
          </cell>
          <cell r="Z122">
            <v>16.193975873583891</v>
          </cell>
          <cell r="AA122">
            <v>3.3890719802875475</v>
          </cell>
          <cell r="AJ122">
            <v>71.5</v>
          </cell>
          <cell r="AK122">
            <v>5148</v>
          </cell>
          <cell r="AL122">
            <v>5.693401857551593</v>
          </cell>
          <cell r="AM122">
            <v>10.442107113147049</v>
          </cell>
          <cell r="AN122">
            <v>15.850838877821062</v>
          </cell>
          <cell r="AO122">
            <v>2.7840716805888004</v>
          </cell>
        </row>
        <row r="123">
          <cell r="H123">
            <v>72</v>
          </cell>
          <cell r="I123">
            <v>5184</v>
          </cell>
          <cell r="J123">
            <v>4.0376308327527841</v>
          </cell>
          <cell r="K123">
            <v>12.827236278789238</v>
          </cell>
          <cell r="L123">
            <v>16.662985569904382</v>
          </cell>
          <cell r="M123">
            <v>4.1269215191087341</v>
          </cell>
          <cell r="V123">
            <v>72</v>
          </cell>
          <cell r="W123">
            <v>5184</v>
          </cell>
          <cell r="X123">
            <v>4.8192180985220618</v>
          </cell>
          <cell r="Y123">
            <v>11.723048779365476</v>
          </cell>
          <cell r="Z123">
            <v>16.301305972961433</v>
          </cell>
          <cell r="AA123">
            <v>3.3825624073665916</v>
          </cell>
          <cell r="AJ123">
            <v>72</v>
          </cell>
          <cell r="AK123">
            <v>5184</v>
          </cell>
          <cell r="AL123">
            <v>5.7393386618072597</v>
          </cell>
          <cell r="AM123">
            <v>10.504450152096052</v>
          </cell>
          <cell r="AN123">
            <v>15.956821880812949</v>
          </cell>
          <cell r="AO123">
            <v>2.7802544545765326</v>
          </cell>
        </row>
        <row r="124">
          <cell r="H124">
            <v>72.5</v>
          </cell>
          <cell r="I124">
            <v>5220</v>
          </cell>
          <cell r="J124">
            <v>4.0736799940750794</v>
          </cell>
          <cell r="K124">
            <v>12.900813735369418</v>
          </cell>
          <cell r="L124">
            <v>16.770809729740744</v>
          </cell>
          <cell r="M124">
            <v>4.1168696986834679</v>
          </cell>
          <cell r="V124">
            <v>72.5</v>
          </cell>
          <cell r="W124">
            <v>5220</v>
          </cell>
          <cell r="X124">
            <v>4.8603132126761484</v>
          </cell>
          <cell r="Y124">
            <v>11.791385996225884</v>
          </cell>
          <cell r="Z124">
            <v>16.408683548268225</v>
          </cell>
          <cell r="AA124">
            <v>3.3760547582556724</v>
          </cell>
          <cell r="AJ124">
            <v>72.5</v>
          </cell>
          <cell r="AK124">
            <v>5220</v>
          </cell>
          <cell r="AL124">
            <v>5.7854595714002768</v>
          </cell>
          <cell r="AM124">
            <v>10.566713675775389</v>
          </cell>
          <cell r="AN124">
            <v>16.062900268605652</v>
          </cell>
          <cell r="AO124">
            <v>2.7764259814398611</v>
          </cell>
        </row>
        <row r="125">
          <cell r="H125">
            <v>73</v>
          </cell>
          <cell r="I125">
            <v>5256</v>
          </cell>
          <cell r="J125">
            <v>4.1098841929128849</v>
          </cell>
          <cell r="K125">
            <v>12.974246665572169</v>
          </cell>
          <cell r="L125">
            <v>16.878636648839411</v>
          </cell>
          <cell r="M125">
            <v>4.1068399635067721</v>
          </cell>
          <cell r="V125">
            <v>73</v>
          </cell>
          <cell r="W125">
            <v>5256</v>
          </cell>
          <cell r="X125">
            <v>4.9015776838029703</v>
          </cell>
          <cell r="Y125">
            <v>11.859611637405523</v>
          </cell>
          <cell r="Z125">
            <v>16.516110437018344</v>
          </cell>
          <cell r="AA125">
            <v>3.3695498679119265</v>
          </cell>
          <cell r="AJ125">
            <v>73</v>
          </cell>
          <cell r="AK125">
            <v>5256</v>
          </cell>
          <cell r="AL125">
            <v>5.8317648519537535</v>
          </cell>
          <cell r="AM125">
            <v>10.628899137655296</v>
          </cell>
          <cell r="AN125">
            <v>16.169075747011362</v>
          </cell>
          <cell r="AO125">
            <v>2.772587056831417</v>
          </cell>
        </row>
        <row r="126">
          <cell r="H126">
            <v>73.5</v>
          </cell>
          <cell r="I126">
            <v>5292</v>
          </cell>
          <cell r="J126">
            <v>4.1462436457524694</v>
          </cell>
          <cell r="K126">
            <v>13.047536828348356</v>
          </cell>
          <cell r="L126">
            <v>16.986468291813203</v>
          </cell>
          <cell r="M126">
            <v>4.0968331200735459</v>
          </cell>
          <cell r="V126">
            <v>73.5</v>
          </cell>
          <cell r="W126">
            <v>5292</v>
          </cell>
          <cell r="X126">
            <v>4.9430117528427813</v>
          </cell>
          <cell r="Y126">
            <v>11.927727304083209</v>
          </cell>
          <cell r="Z126">
            <v>16.623588469283852</v>
          </cell>
          <cell r="AA126">
            <v>3.3630485421612524</v>
          </cell>
          <cell r="AJ126">
            <v>73.5</v>
          </cell>
          <cell r="AK126">
            <v>5292</v>
          </cell>
          <cell r="AL126">
            <v>5.8782547696483869</v>
          </cell>
          <cell r="AM126">
            <v>10.691007984456888</v>
          </cell>
          <cell r="AN126">
            <v>16.275350015622855</v>
          </cell>
          <cell r="AO126">
            <v>2.7687384527221468</v>
          </cell>
        </row>
        <row r="127">
          <cell r="H127">
            <v>74</v>
          </cell>
          <cell r="I127">
            <v>5328</v>
          </cell>
          <cell r="J127">
            <v>4.1827585699947889</v>
          </cell>
          <cell r="K127">
            <v>13.120685973090424</v>
          </cell>
          <cell r="L127">
            <v>17.094306614585474</v>
          </cell>
          <cell r="M127">
            <v>4.0868499409007892</v>
          </cell>
          <cell r="V127">
            <v>74</v>
          </cell>
          <cell r="W127">
            <v>5328</v>
          </cell>
          <cell r="X127">
            <v>4.9846156614595296</v>
          </cell>
          <cell r="Y127">
            <v>11.995734589375864</v>
          </cell>
          <cell r="Z127">
            <v>16.731119467762419</v>
          </cell>
          <cell r="AA127">
            <v>3.3565515586538588</v>
          </cell>
          <cell r="AJ127">
            <v>74</v>
          </cell>
          <cell r="AK127">
            <v>5328</v>
          </cell>
          <cell r="AL127">
            <v>5.9249295912136697</v>
          </cell>
          <cell r="AM127">
            <v>10.753041656214601</v>
          </cell>
          <cell r="AN127">
            <v>16.381724767867588</v>
          </cell>
          <cell r="AO127">
            <v>2.7648809181058871</v>
          </cell>
        </row>
        <row r="128">
          <cell r="H128">
            <v>74.5</v>
          </cell>
          <cell r="I128">
            <v>5364</v>
          </cell>
          <cell r="J128">
            <v>4.2194291839437321</v>
          </cell>
          <cell r="K128">
            <v>13.193695839725455</v>
          </cell>
          <cell r="L128">
            <v>17.202153564471999</v>
          </cell>
          <cell r="M128">
            <v>4.0768911657367433</v>
          </cell>
          <cell r="V128">
            <v>74.5</v>
          </cell>
          <cell r="W128">
            <v>5364</v>
          </cell>
          <cell r="X128">
            <v>5.0263896520307272</v>
          </cell>
          <cell r="Y128">
            <v>12.063635078415102</v>
          </cell>
          <cell r="Z128">
            <v>16.838705247844292</v>
          </cell>
          <cell r="AA128">
            <v>3.3500596677858501</v>
          </cell>
          <cell r="AJ128">
            <v>74.5</v>
          </cell>
          <cell r="AK128">
            <v>5364</v>
          </cell>
          <cell r="AL128">
            <v>5.9717895839191417</v>
          </cell>
          <cell r="AM128">
            <v>10.815001586338079</v>
          </cell>
          <cell r="AN128">
            <v>16.488201691061263</v>
          </cell>
          <cell r="AO128">
            <v>2.7610151796809381</v>
          </cell>
        </row>
        <row r="129">
          <cell r="H129">
            <v>75</v>
          </cell>
          <cell r="I129">
            <v>5400</v>
          </cell>
          <cell r="J129">
            <v>4.2562557067944748</v>
          </cell>
          <cell r="K129">
            <v>13.266568158807159</v>
          </cell>
          <cell r="L129">
            <v>17.310011080261908</v>
          </cell>
          <cell r="M129">
            <v>4.0669575027245353</v>
          </cell>
          <cell r="V129">
            <v>75</v>
          </cell>
          <cell r="W129">
            <v>5400</v>
          </cell>
          <cell r="X129">
            <v>5.0683339676373569</v>
          </cell>
          <cell r="Y129">
            <v>12.131430348422926</v>
          </cell>
          <cell r="Z129">
            <v>16.946347617678413</v>
          </cell>
          <cell r="AA129">
            <v>3.3435735935882072</v>
          </cell>
          <cell r="AJ129">
            <v>75</v>
          </cell>
          <cell r="AK129">
            <v>5400</v>
          </cell>
          <cell r="AL129">
            <v>6.0188350155657178</v>
          </cell>
          <cell r="AM129">
            <v>10.87688920167343</v>
          </cell>
          <cell r="AN129">
            <v>16.594782466460863</v>
          </cell>
          <cell r="AO129">
            <v>2.7571419425094672</v>
          </cell>
        </row>
        <row r="130">
          <cell r="H130">
            <v>75.5</v>
          </cell>
          <cell r="I130">
            <v>5436</v>
          </cell>
          <cell r="J130">
            <v>4.2932383586219087</v>
          </cell>
          <cell r="K130">
            <v>13.339304651606737</v>
          </cell>
          <cell r="L130">
            <v>17.417881092297549</v>
          </cell>
          <cell r="M130">
            <v>4.0570496295222087</v>
          </cell>
          <cell r="V130">
            <v>75.5</v>
          </cell>
          <cell r="W130">
            <v>5436</v>
          </cell>
          <cell r="X130">
            <v>5.1104488520538762</v>
          </cell>
          <cell r="Y130">
            <v>12.199121968786709</v>
          </cell>
          <cell r="Z130">
            <v>17.054048378237891</v>
          </cell>
          <cell r="AA130">
            <v>3.3370940345844402</v>
          </cell>
          <cell r="AJ130">
            <v>75.5</v>
          </cell>
          <cell r="AK130">
            <v>5436</v>
          </cell>
          <cell r="AL130">
            <v>6.0660661544770385</v>
          </cell>
          <cell r="AM130">
            <v>10.938705922563869</v>
          </cell>
          <cell r="AN130">
            <v>16.701468769317056</v>
          </cell>
          <cell r="AO130">
            <v>2.7532618906555442</v>
          </cell>
        </row>
        <row r="131">
          <cell r="H131">
            <v>76</v>
          </cell>
          <cell r="I131">
            <v>5472</v>
          </cell>
          <cell r="J131">
            <v>4.3303773603691829</v>
          </cell>
          <cell r="K131">
            <v>13.411907030202826</v>
          </cell>
          <cell r="L131">
            <v>17.525765522553549</v>
          </cell>
          <cell r="M131">
            <v>4.0471681943809639</v>
          </cell>
          <cell r="V131">
            <v>76</v>
          </cell>
          <cell r="W131">
            <v>5472</v>
          </cell>
          <cell r="X131">
            <v>5.1527345497382679</v>
          </cell>
          <cell r="Y131">
            <v>12.266711501133289</v>
          </cell>
          <cell r="Z131">
            <v>17.161809323384642</v>
          </cell>
          <cell r="AA131">
            <v>3.3306216646181341</v>
          </cell>
          <cell r="AJ131">
            <v>76</v>
          </cell>
          <cell r="AK131">
            <v>5472</v>
          </cell>
          <cell r="AL131">
            <v>6.113483269490902</v>
          </cell>
          <cell r="AM131">
            <v>11.000453162909892</v>
          </cell>
          <cell r="AN131">
            <v>16.808262268926249</v>
          </cell>
          <cell r="AO131">
            <v>2.7493756878026021</v>
          </cell>
        </row>
        <row r="132">
          <cell r="H132">
            <v>76.5</v>
          </cell>
          <cell r="I132">
            <v>5508</v>
          </cell>
          <cell r="J132">
            <v>4.3676729338363165</v>
          </cell>
          <cell r="K132">
            <v>13.484376997570278</v>
          </cell>
          <cell r="L132">
            <v>17.633666284714778</v>
          </cell>
          <cell r="M132">
            <v>4.0373138171832759</v>
          </cell>
          <cell r="V132">
            <v>76.5</v>
          </cell>
          <cell r="W132">
            <v>5508</v>
          </cell>
          <cell r="X132">
            <v>5.1951913058221715</v>
          </cell>
          <cell r="Y132">
            <v>12.334200499402352</v>
          </cell>
          <cell r="Z132">
            <v>17.269632239933415</v>
          </cell>
          <cell r="AA132">
            <v>3.3241571336515756</v>
          </cell>
          <cell r="AJ132">
            <v>76.5</v>
          </cell>
          <cell r="AK132">
            <v>5508</v>
          </cell>
          <cell r="AL132">
            <v>6.1610866299507085</v>
          </cell>
          <cell r="AM132">
            <v>11.062132330228748</v>
          </cell>
          <cell r="AN132">
            <v>16.915164628681921</v>
          </cell>
          <cell r="AO132">
            <v>2.7454839778510385</v>
          </cell>
        </row>
        <row r="133">
          <cell r="H133">
            <v>77</v>
          </cell>
          <cell r="I133">
            <v>5544</v>
          </cell>
          <cell r="J133">
            <v>4.405125301668912</v>
          </cell>
          <cell r="K133">
            <v>13.556716247668032</v>
          </cell>
          <cell r="L133">
            <v>17.741585284253496</v>
          </cell>
          <cell r="M133">
            <v>4.027487090442575</v>
          </cell>
          <cell r="V133">
            <v>77</v>
          </cell>
          <cell r="W133">
            <v>5544</v>
          </cell>
          <cell r="X133">
            <v>5.2378193661010819</v>
          </cell>
          <cell r="Y133">
            <v>12.401590509919004</v>
          </cell>
          <cell r="Z133">
            <v>17.377518907715032</v>
          </cell>
          <cell r="AA133">
            <v>3.3177010685365573</v>
          </cell>
          <cell r="AJ133">
            <v>77</v>
          </cell>
          <cell r="AK133">
            <v>5544</v>
          </cell>
          <cell r="AL133">
            <v>6.2088765056969963</v>
          </cell>
          <cell r="AM133">
            <v>11.123744825713402</v>
          </cell>
          <cell r="AN133">
            <v>17.022177506125548</v>
          </cell>
          <cell r="AO133">
            <v>2.7415873854966732</v>
          </cell>
        </row>
        <row r="134">
          <cell r="H134">
            <v>77.5</v>
          </cell>
          <cell r="I134">
            <v>5580</v>
          </cell>
          <cell r="J134">
            <v>4.4427346873469578</v>
          </cell>
          <cell r="K134">
            <v>13.628926465525987</v>
          </cell>
          <cell r="L134">
            <v>17.849524418505595</v>
          </cell>
          <cell r="M134">
            <v>4.0176885802660189</v>
          </cell>
          <cell r="V134">
            <v>77.5</v>
          </cell>
          <cell r="W134">
            <v>5580</v>
          </cell>
          <cell r="X134">
            <v>5.2806189770246039</v>
          </cell>
          <cell r="Y134">
            <v>12.468883071465603</v>
          </cell>
          <cell r="Z134">
            <v>17.485471099638978</v>
          </cell>
          <cell r="AA134">
            <v>3.311254073758465</v>
          </cell>
          <cell r="AJ134">
            <v>77.5</v>
          </cell>
          <cell r="AK134">
            <v>5580</v>
          </cell>
          <cell r="AL134">
            <v>6.2568531670589724</v>
          </cell>
          <cell r="AM134">
            <v>11.185292044291025</v>
          </cell>
          <cell r="AN134">
            <v>17.129302552997046</v>
          </cell>
          <cell r="AO134">
            <v>2.7376865167907813</v>
          </cell>
        </row>
        <row r="135">
          <cell r="H135">
            <v>78</v>
          </cell>
          <cell r="I135">
            <v>5616</v>
          </cell>
          <cell r="J135">
            <v>4.480501315173691</v>
          </cell>
          <cell r="K135">
            <v>13.701009327330832</v>
          </cell>
          <cell r="L135">
            <v>17.957485576745839</v>
          </cell>
          <cell r="M135">
            <v>4.0079188272818751</v>
          </cell>
          <cell r="V135">
            <v>78</v>
          </cell>
          <cell r="W135">
            <v>5616</v>
          </cell>
          <cell r="X135">
            <v>5.3235903856867788</v>
          </cell>
          <cell r="Y135">
            <v>12.536079715352878</v>
          </cell>
          <cell r="Z135">
            <v>17.593490581755319</v>
          </cell>
          <cell r="AA135">
            <v>3.3048167321546549</v>
          </cell>
          <cell r="AJ135">
            <v>78</v>
          </cell>
          <cell r="AK135">
            <v>5616</v>
          </cell>
        </row>
        <row r="136">
          <cell r="H136">
            <v>78.5</v>
          </cell>
          <cell r="I136">
            <v>5652</v>
          </cell>
          <cell r="J136">
            <v>4.5184254102645962</v>
          </cell>
          <cell r="K136">
            <v>13.772966500511018</v>
          </cell>
          <cell r="L136">
            <v>18.065470640262383</v>
          </cell>
          <cell r="M136">
            <v>3.9981783475329031</v>
          </cell>
          <cell r="V136">
            <v>78.5</v>
          </cell>
          <cell r="W136">
            <v>5652</v>
          </cell>
          <cell r="X136">
            <v>5.3667338398164839</v>
          </cell>
          <cell r="Y136">
            <v>12.603181965490222</v>
          </cell>
          <cell r="Z136">
            <v>17.70157911331588</v>
          </cell>
          <cell r="AA136">
            <v>3.2983896056080897</v>
          </cell>
          <cell r="AJ136">
            <v>78.5</v>
          </cell>
          <cell r="AK136">
            <v>5652</v>
          </cell>
        </row>
        <row r="137">
          <cell r="H137">
            <v>79</v>
          </cell>
          <cell r="I137">
            <v>5688</v>
          </cell>
          <cell r="J137">
            <v>4.5565071985364254</v>
          </cell>
          <cell r="K137">
            <v>13.844799643820698</v>
          </cell>
          <cell r="L137">
            <v>18.173481482430301</v>
          </cell>
          <cell r="M137">
            <v>3.9884676333371583</v>
          </cell>
          <cell r="V137">
            <v>79</v>
          </cell>
          <cell r="W137">
            <v>5688</v>
          </cell>
          <cell r="X137">
            <v>5.4100495877678618</v>
          </cell>
          <cell r="Y137">
            <v>12.670191338455385</v>
          </cell>
          <cell r="Z137">
            <v>17.809738446834853</v>
          </cell>
          <cell r="AA137">
            <v>3.2919732357172333</v>
          </cell>
          <cell r="AJ137">
            <v>79</v>
          </cell>
          <cell r="AK137">
            <v>5688</v>
          </cell>
        </row>
        <row r="138">
          <cell r="H138">
            <v>79.5</v>
          </cell>
          <cell r="I138">
            <v>5724</v>
          </cell>
          <cell r="J138">
            <v>4.5947469066963516</v>
          </cell>
          <cell r="K138">
            <v>13.916510407422775</v>
          </cell>
          <cell r="L138">
            <v>18.281519968784309</v>
          </cell>
          <cell r="M138">
            <v>3.9787871541174447</v>
          </cell>
          <cell r="V138">
            <v>79.5</v>
          </cell>
          <cell r="W138">
            <v>5724</v>
          </cell>
          <cell r="X138">
            <v>5.4535378785108639</v>
          </cell>
          <cell r="Y138">
            <v>12.737109343563363</v>
          </cell>
          <cell r="Z138">
            <v>17.917970328148684</v>
          </cell>
          <cell r="AA138">
            <v>3.2855681444430238</v>
          </cell>
          <cell r="AJ138">
            <v>79.5</v>
          </cell>
          <cell r="AK138">
            <v>5724</v>
          </cell>
        </row>
        <row r="139">
          <cell r="H139">
            <v>80</v>
          </cell>
          <cell r="I139">
            <v>5760</v>
          </cell>
          <cell r="J139">
            <v>4.6331447622311712</v>
          </cell>
          <cell r="K139">
            <v>13.988100432971043</v>
          </cell>
          <cell r="L139">
            <v>18.389587957090654</v>
          </cell>
          <cell r="M139">
            <v>3.9691373572007342</v>
          </cell>
          <cell r="V139">
            <v>80</v>
          </cell>
          <cell r="W139">
            <v>5760</v>
          </cell>
          <cell r="X139">
            <v>5.4971989616217956</v>
          </cell>
          <cell r="Y139">
            <v>12.803937482934611</v>
          </cell>
          <cell r="Z139">
            <v>18.026276496475315</v>
          </cell>
          <cell r="AA139">
            <v>3.2791748347338632</v>
          </cell>
          <cell r="AJ139">
            <v>80</v>
          </cell>
          <cell r="AK139">
            <v>5760</v>
          </cell>
        </row>
        <row r="140">
          <cell r="H140">
            <v>80.5</v>
          </cell>
          <cell r="I140">
            <v>5796</v>
          </cell>
          <cell r="J140">
            <v>4.671700993396608</v>
          </cell>
          <cell r="K140">
            <v>14.059571353691418</v>
          </cell>
          <cell r="L140">
            <v>18.497687297418196</v>
          </cell>
          <cell r="M140">
            <v>3.9595186685886894</v>
          </cell>
          <cell r="V140">
            <v>80.5</v>
          </cell>
          <cell r="W140">
            <v>5796</v>
          </cell>
          <cell r="X140">
            <v>5.5410330872739699</v>
          </cell>
          <cell r="Y140">
            <v>12.870677251562624</v>
          </cell>
          <cell r="Z140">
            <v>18.134658684472896</v>
          </cell>
          <cell r="AA140">
            <v>3.2727937911294136</v>
          </cell>
          <cell r="AJ140">
            <v>80.5</v>
          </cell>
          <cell r="AK140">
            <v>5796</v>
          </cell>
        </row>
        <row r="141">
          <cell r="H141">
            <v>81</v>
          </cell>
          <cell r="I141">
            <v>5832</v>
          </cell>
          <cell r="J141">
            <v>4.7104158292066751</v>
          </cell>
          <cell r="K141">
            <v>14.13092479446227</v>
          </cell>
          <cell r="L141">
            <v>18.60581983220861</v>
          </cell>
          <cell r="M141">
            <v>3.9499314937004595</v>
          </cell>
          <cell r="V141">
            <v>81</v>
          </cell>
          <cell r="W141">
            <v>5832</v>
          </cell>
          <cell r="X141">
            <v>5.5850405062283874</v>
          </cell>
          <cell r="Y141">
            <v>12.93733013738075</v>
          </cell>
          <cell r="Z141">
            <v>18.243118618297718</v>
          </cell>
          <cell r="AA141">
            <v>3.2664254803439929</v>
          </cell>
          <cell r="AJ141">
            <v>81</v>
          </cell>
          <cell r="AK141">
            <v>5832</v>
          </cell>
        </row>
        <row r="142">
          <cell r="H142">
            <v>81.5</v>
          </cell>
          <cell r="I142">
            <v>5868</v>
          </cell>
          <cell r="J142">
            <v>4.7492894994231287</v>
          </cell>
          <cell r="K142">
            <v>14.202162371893927</v>
          </cell>
          <cell r="L142">
            <v>18.7139873963459</v>
          </cell>
          <cell r="M142">
            <v>3.9403762180888298</v>
          </cell>
          <cell r="V142">
            <v>81.5</v>
          </cell>
          <cell r="W142">
            <v>5868</v>
          </cell>
          <cell r="X142">
            <v>5.6292214698244987</v>
          </cell>
          <cell r="Y142">
            <v>13.003897621328406</v>
          </cell>
          <cell r="Z142">
            <v>18.351658017661681</v>
          </cell>
          <cell r="AA142">
            <v>3.2600703518303442</v>
          </cell>
          <cell r="AJ142">
            <v>81.5</v>
          </cell>
          <cell r="AK142">
            <v>5868</v>
          </cell>
        </row>
        <row r="143">
          <cell r="H143">
            <v>82</v>
          </cell>
          <cell r="I143">
            <v>5904</v>
          </cell>
          <cell r="J143">
            <v>4.7883222345449932</v>
          </cell>
          <cell r="K143">
            <v>14.273285694407244</v>
          </cell>
          <cell r="L143">
            <v>18.822191817224986</v>
          </cell>
          <cell r="M143">
            <v>3.9308532081307499</v>
          </cell>
          <cell r="V143">
            <v>82</v>
          </cell>
          <cell r="W143">
            <v>5904</v>
          </cell>
          <cell r="X143">
            <v>5.6735762299710002</v>
          </cell>
          <cell r="Y143">
            <v>13.070381177416602</v>
          </cell>
          <cell r="Z143">
            <v>18.460278595889051</v>
          </cell>
          <cell r="AA143">
            <v>3.253728838324502</v>
          </cell>
          <cell r="AJ143">
            <v>82</v>
          </cell>
          <cell r="AK143">
            <v>5904</v>
          </cell>
        </row>
        <row r="144">
          <cell r="H144">
            <v>82.5</v>
          </cell>
          <cell r="I144">
            <v>5940</v>
          </cell>
          <cell r="J144">
            <v>4.8275142657981602</v>
          </cell>
          <cell r="K144">
            <v>14.344296362311409</v>
          </cell>
          <cell r="L144">
            <v>18.93043491481966</v>
          </cell>
          <cell r="M144">
            <v>3.9213628116932728</v>
          </cell>
          <cell r="V144">
            <v>82.5</v>
          </cell>
          <cell r="W144">
            <v>5940</v>
          </cell>
          <cell r="X144">
            <v>5.7181050391367085</v>
          </cell>
          <cell r="Y144">
            <v>13.136782272792859</v>
          </cell>
          <cell r="Z144">
            <v>18.568982059972733</v>
          </cell>
          <cell r="AA144">
            <v>3.2474013563724577</v>
          </cell>
          <cell r="AJ144">
            <v>82.5</v>
          </cell>
          <cell r="AK144">
            <v>5940</v>
          </cell>
        </row>
        <row r="145">
          <cell r="H145">
            <v>83</v>
          </cell>
          <cell r="I145">
            <v>5976</v>
          </cell>
          <cell r="J145">
            <v>4.866865825125072</v>
          </cell>
          <cell r="K145">
            <v>14.415195967880905</v>
          </cell>
          <cell r="L145">
            <v>19.038718501749724</v>
          </cell>
          <cell r="M145">
            <v>3.9119053587758308</v>
          </cell>
          <cell r="V145">
            <v>83</v>
          </cell>
          <cell r="W145">
            <v>5976</v>
          </cell>
          <cell r="X145">
            <v>5.762808150341467</v>
          </cell>
          <cell r="Y145">
            <v>13.203102367805416</v>
          </cell>
          <cell r="Z145">
            <v>18.677770110629808</v>
          </cell>
          <cell r="AA145">
            <v>3.2410883068392766</v>
          </cell>
          <cell r="AJ145">
            <v>83</v>
          </cell>
          <cell r="AK145">
            <v>5976</v>
          </cell>
        </row>
        <row r="146">
          <cell r="H146">
            <v>83.5</v>
          </cell>
          <cell r="I146">
            <v>6012</v>
          </cell>
          <cell r="J146">
            <v>4.9063771451744449</v>
          </cell>
          <cell r="K146">
            <v>14.485986095431544</v>
          </cell>
          <cell r="L146">
            <v>19.147044383347264</v>
          </cell>
          <cell r="M146">
            <v>3.9024811621297606</v>
          </cell>
          <cell r="V146">
            <v>83.5</v>
          </cell>
          <cell r="W146">
            <v>6012</v>
          </cell>
          <cell r="X146">
            <v>5.8076858171471306</v>
          </cell>
          <cell r="Y146">
            <v>13.269342916066922</v>
          </cell>
          <cell r="Z146">
            <v>18.786644442356696</v>
          </cell>
          <cell r="AA146">
            <v>3.2347900754013463</v>
          </cell>
          <cell r="AJ146">
            <v>83.5</v>
          </cell>
          <cell r="AK146">
            <v>6012</v>
          </cell>
        </row>
        <row r="147">
          <cell r="H147">
            <v>84</v>
          </cell>
          <cell r="I147">
            <v>6048</v>
          </cell>
          <cell r="J147">
            <v>4.9460484592911129</v>
          </cell>
          <cell r="K147">
            <v>14.556668321395886</v>
          </cell>
          <cell r="L147">
            <v>19.255414357722444</v>
          </cell>
          <cell r="M147">
            <v>3.8930905178559865</v>
          </cell>
          <cell r="V147">
            <v>84</v>
          </cell>
          <cell r="W147">
            <v>6048</v>
          </cell>
          <cell r="X147">
            <v>5.8527382936485832</v>
          </cell>
          <cell r="Y147">
            <v>13.335505364517383</v>
          </cell>
          <cell r="Z147">
            <v>18.895606743483537</v>
          </cell>
          <cell r="AA147">
            <v>3.2285070330223258</v>
          </cell>
          <cell r="AJ147">
            <v>84</v>
          </cell>
          <cell r="AK147">
            <v>6048</v>
          </cell>
        </row>
        <row r="148">
          <cell r="H148">
            <v>84.5</v>
          </cell>
          <cell r="I148">
            <v>6084</v>
          </cell>
          <cell r="J148">
            <v>4.9858800015058966</v>
          </cell>
          <cell r="K148">
            <v>14.627244214397704</v>
          </cell>
          <cell r="L148">
            <v>19.363830215828305</v>
          </cell>
          <cell r="M148">
            <v>3.883733705981653</v>
          </cell>
          <cell r="V148">
            <v>84.5</v>
          </cell>
          <cell r="W148">
            <v>6084</v>
          </cell>
          <cell r="X148">
            <v>5.8979658344648138</v>
          </cell>
          <cell r="Y148">
            <v>13.401591153486629</v>
          </cell>
          <cell r="Z148">
            <v>19.004658696228201</v>
          </cell>
          <cell r="AA148">
            <v>3.2222395364134386</v>
          </cell>
          <cell r="AJ148">
            <v>84.5</v>
          </cell>
          <cell r="AK148">
            <v>6084</v>
          </cell>
        </row>
        <row r="149">
          <cell r="H149">
            <v>85</v>
          </cell>
          <cell r="I149">
            <v>6120</v>
          </cell>
          <cell r="J149">
            <v>5.0258720065255753</v>
          </cell>
          <cell r="K149">
            <v>14.697715335325718</v>
          </cell>
          <cell r="L149">
            <v>19.472293741525014</v>
          </cell>
          <cell r="M149">
            <v>3.8744109910165347</v>
          </cell>
          <cell r="V149">
            <v>85</v>
          </cell>
          <cell r="W149">
            <v>6120</v>
          </cell>
          <cell r="X149">
            <v>5.9433686947300606</v>
          </cell>
          <cell r="Y149">
            <v>13.467601716756105</v>
          </cell>
          <cell r="Z149">
            <v>19.113801976749663</v>
          </cell>
          <cell r="AA149">
            <v>3.2159879284786292</v>
          </cell>
          <cell r="AJ149">
            <v>85</v>
          </cell>
          <cell r="AK149">
            <v>6120</v>
          </cell>
        </row>
        <row r="150">
          <cell r="H150">
            <v>85.5</v>
          </cell>
          <cell r="I150">
            <v>6156</v>
          </cell>
          <cell r="J150">
            <v>5.0660247097229041</v>
          </cell>
          <cell r="K150">
            <v>14.768083237406628</v>
          </cell>
          <cell r="L150">
            <v>19.580806711643387</v>
          </cell>
          <cell r="M150">
            <v>3.8651226224900106</v>
          </cell>
          <cell r="V150">
            <v>85.5</v>
          </cell>
          <cell r="W150">
            <v>6156</v>
          </cell>
          <cell r="X150">
            <v>5.9889471300849779</v>
          </cell>
          <cell r="Y150">
            <v>13.533538481620058</v>
          </cell>
          <cell r="Z150">
            <v>19.223038255200787</v>
          </cell>
          <cell r="AA150">
            <v>3.2097525387451582</v>
          </cell>
          <cell r="AJ150">
            <v>85.5</v>
          </cell>
          <cell r="AK150">
            <v>6156</v>
          </cell>
        </row>
        <row r="151">
          <cell r="H151">
            <v>86</v>
          </cell>
          <cell r="I151">
            <v>6192</v>
          </cell>
          <cell r="J151">
            <v>5.1063383471267025</v>
          </cell>
          <cell r="K151">
            <v>14.838349466277275</v>
          </cell>
          <cell r="L151">
            <v>19.689370896047642</v>
          </cell>
          <cell r="M151">
            <v>3.8558688354692947</v>
          </cell>
          <cell r="V151">
            <v>86</v>
          </cell>
          <cell r="W151">
            <v>6192</v>
          </cell>
          <cell r="X151">
            <v>6.0347013966678604</v>
          </cell>
          <cell r="Y151">
            <v>13.599402868946258</v>
          </cell>
          <cell r="Z151">
            <v>19.332369195780725</v>
          </cell>
          <cell r="AA151">
            <v>3.2035336837801696</v>
          </cell>
          <cell r="AJ151">
            <v>86</v>
          </cell>
          <cell r="AK151">
            <v>6192</v>
          </cell>
        </row>
        <row r="152">
          <cell r="H152">
            <v>86.5</v>
          </cell>
          <cell r="I152">
            <v>6228</v>
          </cell>
          <cell r="J152">
            <v>5.1468131554120307</v>
          </cell>
          <cell r="K152">
            <v>14.908515560056127</v>
          </cell>
          <cell r="L152">
            <v>19.797988057697555</v>
          </cell>
          <cell r="M152">
            <v>3.8466498510596541</v>
          </cell>
          <cell r="V152">
            <v>86.5</v>
          </cell>
          <cell r="W152">
            <v>6228</v>
          </cell>
          <cell r="X152">
            <v>6.0806317511059511</v>
          </cell>
          <cell r="Y152">
            <v>13.665196293236004</v>
          </cell>
          <cell r="Z152">
            <v>19.441796456786658</v>
          </cell>
          <cell r="AA152">
            <v>3.1973316675936783</v>
          </cell>
          <cell r="AJ152">
            <v>86.5</v>
          </cell>
          <cell r="AK152">
            <v>6228</v>
          </cell>
        </row>
        <row r="153">
          <cell r="H153">
            <v>87</v>
          </cell>
          <cell r="I153">
            <v>6264</v>
          </cell>
          <cell r="J153">
            <v>5.1874493718903913</v>
          </cell>
          <cell r="K153">
            <v>14.978583049414045</v>
          </cell>
          <cell r="L153">
            <v>19.906659952709916</v>
          </cell>
          <cell r="M153">
            <v>3.8374658768873156</v>
          </cell>
          <cell r="V153">
            <v>87</v>
          </cell>
          <cell r="W153">
            <v>6264</v>
          </cell>
          <cell r="X153">
            <v>6.1267384505067382</v>
          </cell>
          <cell r="Y153">
            <v>13.730920162683661</v>
          </cell>
          <cell r="Z153">
            <v>19.551321690665063</v>
          </cell>
          <cell r="AA153">
            <v>3.1911467820285337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J154">
            <v>5.2282472345000377</v>
          </cell>
          <cell r="K154">
            <v>15.048553457644283</v>
          </cell>
          <cell r="L154">
            <v>20.01538833041932</v>
          </cell>
          <cell r="M154">
            <v>3.8283171075656552</v>
          </cell>
          <cell r="V154">
            <v>87.5</v>
          </cell>
          <cell r="W154">
            <v>6300</v>
          </cell>
          <cell r="X154">
            <v>6.1730217524493449</v>
          </cell>
          <cell r="Y154">
            <v>13.796575879235689</v>
          </cell>
          <cell r="Z154">
            <v>19.660946544062568</v>
          </cell>
          <cell r="AA154">
            <v>3.1849793071377817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J155">
            <v>5.2692069817963025</v>
          </cell>
          <cell r="K155">
            <v>15.118428300731779</v>
          </cell>
          <cell r="L155">
            <v>20.124174933438265</v>
          </cell>
          <cell r="M155">
            <v>3.8192037251453388</v>
          </cell>
          <cell r="V155">
            <v>88</v>
          </cell>
          <cell r="W155">
            <v>6336</v>
          </cell>
          <cell r="X155">
            <v>6.2194819149759395</v>
          </cell>
          <cell r="Y155">
            <v>13.862164838648956</v>
          </cell>
          <cell r="Z155">
            <v>19.770672657876098</v>
          </cell>
          <cell r="AA155">
            <v>3.1788295115498508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J156">
            <v>5.3103288529420354</v>
          </cell>
          <cell r="K156">
            <v>15.188209087421804</v>
          </cell>
          <cell r="L156">
            <v>20.233021497716738</v>
          </cell>
          <cell r="M156">
            <v>3.8101258995489919</v>
          </cell>
          <cell r="V156">
            <v>88.5</v>
          </cell>
          <cell r="W156">
            <v>6372</v>
          </cell>
          <cell r="X156">
            <v>6.2661191965832241</v>
          </cell>
          <cell r="Y156">
            <v>13.927688430548695</v>
          </cell>
          <cell r="Z156">
            <v>19.880501667302759</v>
          </cell>
          <cell r="AA156">
            <v>3.1726976528220461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J157">
            <v>5.3516130876980572</v>
          </cell>
          <cell r="K157">
            <v>15.257897319287858</v>
          </cell>
          <cell r="L157">
            <v>20.341929752601011</v>
          </cell>
          <cell r="M157">
            <v>3.8010837889909728</v>
          </cell>
          <cell r="V157">
            <v>89</v>
          </cell>
          <cell r="W157">
            <v>6408</v>
          </cell>
          <cell r="X157">
            <v>6.312933856213923</v>
          </cell>
          <cell r="Y157">
            <v>13.993148038485852</v>
          </cell>
          <cell r="Z157">
            <v>19.990435201889078</v>
          </cell>
          <cell r="AA157">
            <v>3.1665839777827181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J158">
            <v>5.3930599264137049</v>
          </cell>
          <cell r="K158">
            <v>15.327494490798914</v>
          </cell>
          <cell r="L158">
            <v>20.450901420891935</v>
          </cell>
          <cell r="M158">
            <v>3.7920775403828015</v>
          </cell>
          <cell r="V158">
            <v>89.5</v>
          </cell>
          <cell r="W158">
            <v>6444</v>
          </cell>
          <cell r="X158">
            <v>6.3599261532483471</v>
          </cell>
          <cell r="Y158">
            <v>14.058545039993941</v>
          </cell>
          <cell r="Z158">
            <v>20.100474885579871</v>
          </cell>
          <cell r="AA158">
            <v>3.1604887228625298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J159">
            <v>5.4346696100174157</v>
          </cell>
          <cell r="K159">
            <v>15.397002089386007</v>
          </cell>
          <cell r="L159">
            <v>20.559938218902552</v>
          </cell>
          <cell r="M159">
            <v>3.7831072897247688</v>
          </cell>
          <cell r="V159">
            <v>90</v>
          </cell>
          <cell r="W159">
            <v>6480</v>
          </cell>
          <cell r="X159">
            <v>6.407096347496001</v>
          </cell>
          <cell r="Y159">
            <v>14.123880806645358</v>
          </cell>
          <cell r="Z159">
            <v>20.210622336766559</v>
          </cell>
          <cell r="AA159">
            <v>3.1544121144151678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J160">
            <v>5.476442380007386</v>
          </cell>
          <cell r="K160">
            <v>15.466421595508132</v>
          </cell>
          <cell r="L160">
            <v>20.66904185651515</v>
          </cell>
          <cell r="M160">
            <v>3.7741731624842321</v>
          </cell>
          <cell r="V160">
            <v>90.5</v>
          </cell>
          <cell r="W160">
            <v>6516</v>
          </cell>
          <cell r="X160">
            <v>6.4544446991872029</v>
          </cell>
          <cell r="Y160">
            <v>14.189156704107202</v>
          </cell>
          <cell r="Z160">
            <v>20.320879168335043</v>
          </cell>
          <cell r="AA160">
            <v>3.1483543690279068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J161">
            <v>5.5183784784422789</v>
          </cell>
          <cell r="K161">
            <v>15.535754482717527</v>
          </cell>
          <cell r="L161">
            <v>20.778214037237692</v>
          </cell>
          <cell r="M161">
            <v>3.7652752739610822</v>
          </cell>
          <cell r="V161">
            <v>91</v>
          </cell>
          <cell r="W161">
            <v>6552</v>
          </cell>
          <cell r="X161">
            <v>6.4999960685980582</v>
          </cell>
          <cell r="Y161">
            <v>14.274519864413923</v>
          </cell>
          <cell r="Z161">
            <v>20.449516129582079</v>
          </cell>
          <cell r="AA161">
            <v>3.1460813073988061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J162">
            <v>5.5604781479319785</v>
          </cell>
          <cell r="K162">
            <v>15.605002217724319</v>
          </cell>
          <cell r="L162">
            <v>20.887456458259699</v>
          </cell>
          <cell r="M162">
            <v>3.7564137296408662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J163">
            <v>5.6027416316284224</v>
          </cell>
          <cell r="K163">
            <v>15.674166260460492</v>
          </cell>
          <cell r="L163">
            <v>20.996770810507492</v>
          </cell>
          <cell r="M163">
            <v>3.7475886255359656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J164">
            <v>5.6451691732164653</v>
          </cell>
          <cell r="K164">
            <v>15.743248064143325</v>
          </cell>
          <cell r="L164">
            <v>21.106158778698966</v>
          </cell>
          <cell r="M164">
            <v>3.7388000485153299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J165">
            <v>5.6877610169048163</v>
          </cell>
          <cell r="K165">
            <v>15.812249075338146</v>
          </cell>
          <cell r="L165">
            <v>21.215622041397722</v>
          </cell>
          <cell r="M165">
            <v>3.7300480766231114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J166">
            <v>5.7305174074170102</v>
          </cell>
          <cell r="K166">
            <v>15.881170734020532</v>
          </cell>
          <cell r="L166">
            <v>21.325162271066691</v>
          </cell>
          <cell r="M166">
            <v>3.7213327793866444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J167">
            <v>5.7734385899824421</v>
          </cell>
          <cell r="K167">
            <v>15.950014473637843</v>
          </cell>
          <cell r="L167">
            <v>21.434781134121163</v>
          </cell>
          <cell r="M167">
            <v>3.712654218114122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J168">
            <v>5.8165248103274507</v>
          </cell>
          <cell r="K168">
            <v>16.018781721170356</v>
          </cell>
          <cell r="L168">
            <v>21.544480290981433</v>
          </cell>
          <cell r="M168">
            <v>3.7040124461823711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J169">
            <v>5.8597763146664503</v>
          </cell>
          <cell r="K169">
            <v>16.087473897191568</v>
          </cell>
          <cell r="L169">
            <v>21.654261396124696</v>
          </cell>
          <cell r="M169">
            <v>3.6954075093150203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J170">
            <v>5.9031933496931144</v>
          </cell>
          <cell r="K170">
            <v>16.156092415928157</v>
          </cell>
          <cell r="L170">
            <v>21.764126098136614</v>
          </cell>
          <cell r="M170">
            <v>3.6868394458514651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J171">
            <v>5.946776162571596</v>
          </cell>
          <cell r="K171">
            <v>16.224638685319302</v>
          </cell>
          <cell r="L171">
            <v>21.874076039762318</v>
          </cell>
          <cell r="M171">
            <v>3.6783082870069208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J172">
            <v>5.9905250009278195</v>
          </cell>
          <cell r="K172">
            <v>16.293114107075443</v>
          </cell>
          <cell r="L172">
            <v>21.984112857956873</v>
          </cell>
          <cell r="M172">
            <v>3.6698140571238662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J173">
            <v>6.0344401128407998</v>
          </cell>
          <cell r="K173">
            <v>16.361520076736511</v>
          </cell>
          <cell r="L173">
            <v>22.094238183935271</v>
          </cell>
          <cell r="M173">
            <v>3.6613567739152009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J174">
            <v>6.0785217468339949</v>
          </cell>
          <cell r="K174">
            <v>16.429857983729658</v>
          </cell>
          <cell r="L174">
            <v>22.204453643221953</v>
          </cell>
          <cell r="M174">
            <v>3.6529364486994176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J175">
            <v>6.1227701518667548</v>
          </cell>
          <cell r="K175">
            <v>16.498129211426459</v>
          </cell>
          <cell r="L175">
            <v>22.314760855699877</v>
          </cell>
          <cell r="M175">
            <v>3.6445530866280174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J176">
            <v>6.1671855773257382</v>
          </cell>
          <cell r="K176">
            <v>16.566335137199559</v>
          </cell>
          <cell r="L176">
            <v>22.42516143565901</v>
          </cell>
          <cell r="M176">
            <v>3.6362066869055005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J177">
            <v>6.2117682730164567</v>
          </cell>
          <cell r="K177">
            <v>16.634477132478867</v>
          </cell>
          <cell r="L177">
            <v>22.535656991844501</v>
          </cell>
          <cell r="M177">
            <v>3.6278972430021295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J178">
            <v>6.2565184891547867</v>
          </cell>
          <cell r="K178">
            <v>16.702556562807231</v>
          </cell>
          <cell r="L178">
            <v>22.646249127504277</v>
          </cell>
          <cell r="M178">
            <v>3.6196247428597674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J179">
            <v>6.3014364763585693</v>
          </cell>
          <cell r="K179">
            <v>16.770574787895619</v>
          </cell>
          <cell r="L179">
            <v>22.756939440436259</v>
          </cell>
          <cell r="M179">
            <v>3.6113891690909945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3">
        <row r="4">
          <cell r="H4">
            <v>12.5</v>
          </cell>
          <cell r="I4">
            <v>900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0.87360419670624023</v>
          </cell>
          <cell r="K9">
            <v>3.5326694190147689</v>
          </cell>
          <cell r="L9">
            <v>4.362593405885697</v>
          </cell>
          <cell r="M9">
            <v>4.9937871433471042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0.893382780910845</v>
          </cell>
          <cell r="K10">
            <v>3.6546829429549184</v>
          </cell>
          <cell r="L10">
            <v>4.5033965848202211</v>
          </cell>
          <cell r="M10">
            <v>5.0408365608175263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0.91331648832003398</v>
          </cell>
          <cell r="K11">
            <v>3.7761578534732712</v>
          </cell>
          <cell r="L11">
            <v>4.6438085173773036</v>
          </cell>
          <cell r="M11">
            <v>5.0845556570638335</v>
          </cell>
          <cell r="V11">
            <v>16</v>
          </cell>
          <cell r="W11">
            <v>1152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0.93340525892275505</v>
          </cell>
          <cell r="K12">
            <v>3.897099087783658</v>
          </cell>
          <cell r="L12">
            <v>4.7838340837602757</v>
          </cell>
          <cell r="M12">
            <v>5.1251415588565559</v>
          </cell>
          <cell r="V12">
            <v>16.5</v>
          </cell>
          <cell r="W12">
            <v>1188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0.95364903702938775</v>
          </cell>
          <cell r="K13">
            <v>4.017511532598947</v>
          </cell>
          <cell r="L13">
            <v>4.9234781177768649</v>
          </cell>
          <cell r="M13">
            <v>5.1627778423742514</v>
          </cell>
          <cell r="V13">
            <v>17</v>
          </cell>
          <cell r="W13">
            <v>1224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0.97404777121327057</v>
          </cell>
          <cell r="K14">
            <v>4.1374000248942204</v>
          </cell>
          <cell r="L14">
            <v>5.0627454075468279</v>
          </cell>
          <cell r="M14">
            <v>5.1976356367416043</v>
          </cell>
          <cell r="V14">
            <v>17.5</v>
          </cell>
          <cell r="W14">
            <v>1260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0.99460141425323323</v>
          </cell>
          <cell r="K15">
            <v>4.2567693526552484</v>
          </cell>
          <cell r="L15">
            <v>5.2016406961958204</v>
          </cell>
          <cell r="M15">
            <v>5.2298746227918018</v>
          </cell>
          <cell r="V15">
            <v>18</v>
          </cell>
          <cell r="W15">
            <v>1296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1.0153099230771063</v>
          </cell>
          <cell r="K16">
            <v>4.375624255612677</v>
          </cell>
          <cell r="L16">
            <v>5.3401686825359276</v>
          </cell>
          <cell r="M16">
            <v>5.2596439384256621</v>
          </cell>
          <cell r="V16">
            <v>18.5</v>
          </cell>
          <cell r="W16">
            <v>1332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1.0361732587061976</v>
          </cell>
          <cell r="K17">
            <v>4.4939694259621623</v>
          </cell>
          <cell r="L17">
            <v>5.4783340217330503</v>
          </cell>
          <cell r="M17">
            <v>5.2870830005529106</v>
          </cell>
          <cell r="V17">
            <v>19</v>
          </cell>
          <cell r="W17">
            <v>1368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1.0571913862006979</v>
          </cell>
          <cell r="K18">
            <v>4.6118095090708753</v>
          </cell>
          <cell r="L18">
            <v>5.6161413259615385</v>
          </cell>
          <cell r="M18">
            <v>5.3123222524018621</v>
          </cell>
          <cell r="V18">
            <v>19.5</v>
          </cell>
          <cell r="W18">
            <v>1404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1.0783642746060125</v>
          </cell>
          <cell r="K19">
            <v>4.7291491041706086</v>
          </cell>
          <cell r="L19">
            <v>5.7535951650463204</v>
          </cell>
          <cell r="M19">
            <v>5.3354838439435825</v>
          </cell>
          <cell r="V19">
            <v>20</v>
          </cell>
          <cell r="W19">
            <v>1440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1.0996918968999854</v>
          </cell>
          <cell r="K20">
            <v>4.845992765037848</v>
          </cell>
          <cell r="L20">
            <v>5.8907000670928342</v>
          </cell>
          <cell r="M20">
            <v>5.35668225227323</v>
          </cell>
          <cell r="V20">
            <v>20.5</v>
          </cell>
          <cell r="W20">
            <v>1476</v>
          </cell>
          <cell r="X20">
            <v>1.4529658094361031</v>
          </cell>
          <cell r="Y20">
            <v>4.4293202590563476</v>
          </cell>
          <cell r="Z20">
            <v>5.8096377780206456</v>
          </cell>
          <cell r="AA20">
            <v>3.9984683330403827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1.1211742299410035</v>
          </cell>
          <cell r="K21">
            <v>4.9623450006610623</v>
          </cell>
          <cell r="L21">
            <v>6.0274605191050155</v>
          </cell>
          <cell r="M21">
            <v>5.3760248480043842</v>
          </cell>
          <cell r="V21">
            <v>21</v>
          </cell>
          <cell r="W21">
            <v>1512</v>
          </cell>
          <cell r="X21">
            <v>1.4783507698526324</v>
          </cell>
          <cell r="Y21">
            <v>4.5348143048897525</v>
          </cell>
          <cell r="Z21">
            <v>5.939247536249753</v>
          </cell>
          <cell r="AA21">
            <v>4.0174819517574978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1.1428112544169595</v>
          </cell>
          <cell r="K22">
            <v>5.0782102758955432</v>
          </cell>
          <cell r="L22">
            <v>6.1638809675916546</v>
          </cell>
          <cell r="M22">
            <v>5.3936124130457124</v>
          </cell>
          <cell r="V22">
            <v>21.5</v>
          </cell>
          <cell r="W22">
            <v>1548</v>
          </cell>
          <cell r="X22">
            <v>1.5039001171058199</v>
          </cell>
          <cell r="Y22">
            <v>4.639892074423126</v>
          </cell>
          <cell r="Z22">
            <v>6.0685971856736547</v>
          </cell>
          <cell r="AA22">
            <v>4.0352395193321513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1.1646029547950554</v>
          </cell>
          <cell r="K23">
            <v>5.1935930121060183</v>
          </cell>
          <cell r="L23">
            <v>6.2999658191613204</v>
          </cell>
          <cell r="M23">
            <v>5.40953961452895</v>
          </cell>
          <cell r="V23">
            <v>22</v>
          </cell>
          <cell r="W23">
            <v>1584</v>
          </cell>
          <cell r="X23">
            <v>1.5296139060335048</v>
          </cell>
          <cell r="Y23">
            <v>4.7445573890136563</v>
          </cell>
          <cell r="Z23">
            <v>6.1976905997454859</v>
          </cell>
          <cell r="AA23">
            <v>4.0518006375981068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1.1865493192724288</v>
          </cell>
          <cell r="K24">
            <v>5.3084975877973797</v>
          </cell>
          <cell r="L24">
            <v>6.4357194411061869</v>
          </cell>
          <cell r="M24">
            <v>5.4238954391313943</v>
          </cell>
          <cell r="V24">
            <v>22.5</v>
          </cell>
          <cell r="W24">
            <v>1620</v>
          </cell>
          <cell r="X24">
            <v>1.5554921944431523</v>
          </cell>
          <cell r="Y24">
            <v>4.8488140351385072</v>
          </cell>
          <cell r="Z24">
            <v>6.3265316198595016</v>
          </cell>
          <cell r="AA24">
            <v>4.0672217079972715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1.2086503397275792</v>
          </cell>
          <cell r="K25">
            <v>5.4229283392337528</v>
          </cell>
          <cell r="L25">
            <v>6.5711461619749532</v>
          </cell>
          <cell r="M25">
            <v>5.436763591574417</v>
          </cell>
          <cell r="V25">
            <v>23</v>
          </cell>
          <cell r="W25">
            <v>1656</v>
          </cell>
          <cell r="X25">
            <v>1.5815350430749036</v>
          </cell>
          <cell r="Y25">
            <v>4.9526657648769801</v>
          </cell>
          <cell r="Z25">
            <v>6.4551240557981382</v>
          </cell>
          <cell r="AA25">
            <v>4.0815561337469619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1.2309060116725918</v>
          </cell>
          <cell r="K26">
            <v>5.536889561046161</v>
          </cell>
          <cell r="L26">
            <v>6.7062502721351231</v>
          </cell>
          <cell r="M26">
            <v>5.4482228606735541</v>
          </cell>
          <cell r="V26">
            <v>23.5</v>
          </cell>
          <cell r="W26">
            <v>1692</v>
          </cell>
          <cell r="X26">
            <v>1.6077425155651826</v>
          </cell>
          <cell r="Y26">
            <v>5.0561162963841308</v>
          </cell>
          <cell r="Z26">
            <v>6.5834716861710545</v>
          </cell>
          <cell r="AA26">
            <v>4.0948545071327631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1.2533163342061213</v>
          </cell>
          <cell r="K27">
            <v>5.6503855068290658</v>
          </cell>
          <cell r="L27">
            <v>6.8410360243248807</v>
          </cell>
          <cell r="M27">
            <v>5.4583474559582328</v>
          </cell>
          <cell r="V27">
            <v>24</v>
          </cell>
          <cell r="W27">
            <v>1728</v>
          </cell>
          <cell r="X27">
            <v>1.6341146784108533</v>
          </cell>
          <cell r="Y27">
            <v>5.1591693143560367</v>
          </cell>
          <cell r="Z27">
            <v>6.7115782588463473</v>
          </cell>
          <cell r="AA27">
            <v>4.107164783179865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1.2758813099671367</v>
          </cell>
          <cell r="K28">
            <v>5.7634203897260159</v>
          </cell>
          <cell r="L28">
            <v>6.9755076341947957</v>
          </cell>
          <cell r="M28">
            <v>5.4672073175634699</v>
          </cell>
          <cell r="V28">
            <v>24.5</v>
          </cell>
          <cell r="W28">
            <v>1764</v>
          </cell>
          <cell r="X28">
            <v>1.6606516009339052</v>
          </cell>
          <cell r="Y28">
            <v>5.261828470486928</v>
          </cell>
          <cell r="Z28">
            <v>6.8394474913741377</v>
          </cell>
          <cell r="AA28">
            <v>4.1185324408369697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1.2986009450894036</v>
          </cell>
          <cell r="K29">
            <v>5.8759983830046414</v>
          </cell>
          <cell r="L29">
            <v>7.1096692808395749</v>
          </cell>
          <cell r="M29">
            <v>5.474868401816928</v>
          </cell>
          <cell r="V29">
            <v>25</v>
          </cell>
          <cell r="W29">
            <v>1800</v>
          </cell>
          <cell r="X29">
            <v>1.6873533552466686</v>
          </cell>
          <cell r="Y29">
            <v>5.3640973839183035</v>
          </cell>
          <cell r="Z29">
            <v>6.967083071402639</v>
          </cell>
          <cell r="AA29">
            <v>4.129000632700401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1.3214752491566855</v>
          </cell>
          <cell r="K30">
            <v>5.9881236206212334</v>
          </cell>
          <cell r="L30">
            <v>7.2435251073200844</v>
          </cell>
          <cell r="M30">
            <v>5.4813929446976948</v>
          </cell>
          <cell r="V30">
            <v>25.5</v>
          </cell>
          <cell r="W30">
            <v>1836</v>
          </cell>
          <cell r="X30">
            <v>1.7142200162175392</v>
          </cell>
          <cell r="Y30">
            <v>5.465979641680244</v>
          </cell>
          <cell r="Z30">
            <v>7.0944886570869059</v>
          </cell>
          <cell r="AA30">
            <v>4.1386103242109131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1.3445042351586594</v>
          </cell>
          <cell r="K31">
            <v>6.0998001977751262</v>
          </cell>
          <cell r="L31">
            <v>7.3770792211758529</v>
          </cell>
          <cell r="M31">
            <v>5.486839705123959</v>
          </cell>
          <cell r="V31">
            <v>26</v>
          </cell>
          <cell r="W31">
            <v>1872</v>
          </cell>
          <cell r="X31">
            <v>1.741251661437212</v>
          </cell>
          <cell r="Y31">
            <v>5.5674787991250465</v>
          </cell>
          <cell r="Z31">
            <v>7.2216678774903977</v>
          </cell>
          <cell r="AA31">
            <v>4.1474004231701374</v>
          </cell>
          <cell r="AJ31">
            <v>26</v>
          </cell>
          <cell r="AK31">
            <v>1872</v>
          </cell>
        </row>
        <row r="32">
          <cell r="H32">
            <v>26.5</v>
          </cell>
          <cell r="I32">
            <v>1908</v>
          </cell>
          <cell r="J32">
            <v>1.3676879194475207</v>
          </cell>
          <cell r="K32">
            <v>6.21103217145314</v>
          </cell>
          <cell r="L32">
            <v>7.5103356949282851</v>
          </cell>
          <cell r="M32">
            <v>5.4912641898322061</v>
          </cell>
          <cell r="V32">
            <v>26.5</v>
          </cell>
          <cell r="W32">
            <v>1908</v>
          </cell>
          <cell r="X32">
            <v>1.7684483711854011</v>
          </cell>
          <cell r="Y32">
            <v>5.6685983803534121</v>
          </cell>
          <cell r="Z32">
            <v>7.3486243329795435</v>
          </cell>
          <cell r="AA32">
            <v>4.1554079003469679</v>
          </cell>
          <cell r="AJ32">
            <v>26.5</v>
          </cell>
          <cell r="AK32">
            <v>1908</v>
          </cell>
        </row>
        <row r="33">
          <cell r="H33">
            <v>27</v>
          </cell>
          <cell r="I33">
            <v>1944</v>
          </cell>
          <cell r="J33">
            <v>1.3910263216952634</v>
          </cell>
          <cell r="K33">
            <v>6.3218235609642432</v>
          </cell>
          <cell r="L33">
            <v>7.6432985665747433</v>
          </cell>
          <cell r="M33">
            <v>5.4947188614373212</v>
          </cell>
          <cell r="V33">
            <v>27</v>
          </cell>
          <cell r="W33">
            <v>1944</v>
          </cell>
          <cell r="X33">
            <v>1.7958102283980486</v>
          </cell>
          <cell r="Y33">
            <v>5.7693418786332371</v>
          </cell>
          <cell r="Z33">
            <v>7.4753615956113837</v>
          </cell>
          <cell r="AA33">
            <v>4.1626679018750075</v>
          </cell>
          <cell r="AJ33">
            <v>27</v>
          </cell>
          <cell r="AK33">
            <v>1944</v>
          </cell>
          <cell r="AL33">
            <v>2.3511152440566336</v>
          </cell>
          <cell r="AM33">
            <v>5.167184348243433</v>
          </cell>
          <cell r="AN33">
            <v>7.4007438300972348</v>
          </cell>
          <cell r="AO33">
            <v>3.1477588556347968</v>
          </cell>
        </row>
        <row r="34">
          <cell r="H34">
            <v>27.5</v>
          </cell>
          <cell r="I34">
            <v>1980</v>
          </cell>
          <cell r="J34">
            <v>1.4145194648516346</v>
          </cell>
          <cell r="K34">
            <v>6.4321783484647002</v>
          </cell>
          <cell r="L34">
            <v>7.775971840073753</v>
          </cell>
          <cell r="M34">
            <v>5.4972533311087064</v>
          </cell>
          <cell r="V34">
            <v>27.5</v>
          </cell>
          <cell r="W34">
            <v>1980</v>
          </cell>
          <cell r="X34">
            <v>1.8233373186350086</v>
          </cell>
          <cell r="Y34">
            <v>5.8697127568112943</v>
          </cell>
          <cell r="Z34">
            <v>7.6018832095145523</v>
          </cell>
          <cell r="AA34">
            <v>4.1692138540802164</v>
          </cell>
          <cell r="AJ34">
            <v>27.5</v>
          </cell>
          <cell r="AK34">
            <v>1980</v>
          </cell>
          <cell r="AL34">
            <v>2.3825956247120037</v>
          </cell>
          <cell r="AM34">
            <v>5.2567159709005926</v>
          </cell>
          <cell r="AN34">
            <v>7.5201818143769961</v>
          </cell>
          <cell r="AO34">
            <v>3.1562980038990034</v>
          </cell>
        </row>
        <row r="35">
          <cell r="H35">
            <v>28</v>
          </cell>
          <cell r="I35">
            <v>2016</v>
          </cell>
          <cell r="J35">
            <v>1.4381673751027317</v>
          </cell>
          <cell r="K35">
            <v>6.5421004794738753</v>
          </cell>
          <cell r="L35">
            <v>7.9083594858214701</v>
          </cell>
          <cell r="M35">
            <v>5.4989145371598749</v>
          </cell>
          <cell r="V35">
            <v>28</v>
          </cell>
          <cell r="W35">
            <v>2016</v>
          </cell>
          <cell r="X35">
            <v>1.8510297300481915</v>
          </cell>
          <cell r="Y35">
            <v>5.9697144477177968</v>
          </cell>
          <cell r="Z35">
            <v>7.7281926912635788</v>
          </cell>
          <cell r="AA35">
            <v>4.1750775613217055</v>
          </cell>
          <cell r="AJ35">
            <v>28</v>
          </cell>
          <cell r="AK35">
            <v>2016</v>
          </cell>
          <cell r="AL35">
            <v>2.4142527386764985</v>
          </cell>
          <cell r="AM35">
            <v>5.3459416311363261</v>
          </cell>
          <cell r="AN35">
            <v>7.6394817328790001</v>
          </cell>
          <cell r="AO35">
            <v>3.1643255946214603</v>
          </cell>
        </row>
        <row r="36">
          <cell r="H36">
            <v>28.5</v>
          </cell>
          <cell r="I36">
            <v>2052</v>
          </cell>
          <cell r="J36">
            <v>1.4619700818302384</v>
          </cell>
          <cell r="K36">
            <v>6.6515938633809109</v>
          </cell>
          <cell r="L36">
            <v>8.0404654411196379</v>
          </cell>
          <cell r="M36">
            <v>5.499746910725964</v>
          </cell>
          <cell r="V36">
            <v>28.5</v>
          </cell>
          <cell r="W36">
            <v>2052</v>
          </cell>
          <cell r="X36">
            <v>1.8788875533501668</v>
          </cell>
          <cell r="Y36">
            <v>6.0693503545641665</v>
          </cell>
          <cell r="Z36">
            <v>7.8542935302468244</v>
          </cell>
          <cell r="AA36">
            <v>4.1802892973782058</v>
          </cell>
          <cell r="AJ36">
            <v>28.5</v>
          </cell>
          <cell r="AK36">
            <v>2052</v>
          </cell>
          <cell r="AL36">
            <v>2.4460867346802826</v>
          </cell>
          <cell r="AM36">
            <v>5.4348642527225275</v>
          </cell>
          <cell r="AN36">
            <v>7.7586466506687959</v>
          </cell>
          <cell r="AO36">
            <v>3.1718608096220655</v>
          </cell>
        </row>
        <row r="37">
          <cell r="H37">
            <v>29</v>
          </cell>
          <cell r="I37">
            <v>2088</v>
          </cell>
          <cell r="J37">
            <v>1.4859276175712894</v>
          </cell>
          <cell r="K37">
            <v>6.7606623739424778</v>
          </cell>
          <cell r="L37">
            <v>8.1722936106352027</v>
          </cell>
          <cell r="M37">
            <v>5.4997925295934715</v>
          </cell>
          <cell r="V37">
            <v>29</v>
          </cell>
          <cell r="W37">
            <v>2088</v>
          </cell>
          <cell r="X37">
            <v>1.9069108817832143</v>
          </cell>
          <cell r="Y37">
            <v>6.1686238513340008</v>
          </cell>
          <cell r="Z37">
            <v>7.9801891890280547</v>
          </cell>
          <cell r="AA37">
            <v>4.184877890866888</v>
          </cell>
          <cell r="AJ37">
            <v>29</v>
          </cell>
          <cell r="AK37">
            <v>2088</v>
          </cell>
          <cell r="AL37">
            <v>2.4780977634415953</v>
          </cell>
          <cell r="AM37">
            <v>5.5234867359994482</v>
          </cell>
          <cell r="AN37">
            <v>7.8776796112689631</v>
          </cell>
          <cell r="AO37">
            <v>3.1789220455646592</v>
          </cell>
        </row>
        <row r="38">
          <cell r="H38">
            <v>29.5</v>
          </cell>
          <cell r="I38">
            <v>2124</v>
          </cell>
          <cell r="J38">
            <v>1.5100400179789442</v>
          </cell>
          <cell r="K38">
            <v>6.8693098497717502</v>
          </cell>
          <cell r="L38">
            <v>8.303847866851747</v>
          </cell>
          <cell r="M38">
            <v>5.4990912611479779</v>
          </cell>
          <cell r="V38">
            <v>29.5</v>
          </cell>
          <cell r="W38">
            <v>2124</v>
          </cell>
          <cell r="X38">
            <v>1.9350998110888122</v>
          </cell>
          <cell r="Y38">
            <v>6.2675382831674451</v>
          </cell>
          <cell r="Z38">
            <v>8.1058831037018173</v>
          </cell>
          <cell r="AA38">
            <v>4.188870805139981</v>
          </cell>
          <cell r="AJ38">
            <v>29.5</v>
          </cell>
          <cell r="AK38">
            <v>2124</v>
          </cell>
          <cell r="AL38">
            <v>2.5102859776436248</v>
          </cell>
          <cell r="AM38">
            <v>5.6118119581684942</v>
          </cell>
          <cell r="AN38">
            <v>7.9965836369299375</v>
          </cell>
          <cell r="AO38">
            <v>3.1855269511708122</v>
          </cell>
        </row>
        <row r="39">
          <cell r="H39">
            <v>30</v>
          </cell>
          <cell r="I39">
            <v>2160</v>
          </cell>
          <cell r="J39">
            <v>1.5343073217832586</v>
          </cell>
          <cell r="K39">
            <v>6.9775400948188793</v>
          </cell>
          <cell r="L39">
            <v>8.4351320505129745</v>
          </cell>
          <cell r="M39">
            <v>5.4976808953171048</v>
          </cell>
          <cell r="V39">
            <v>30</v>
          </cell>
          <cell r="W39">
            <v>2160</v>
          </cell>
          <cell r="X39">
            <v>1.9634544394775513</v>
          </cell>
          <cell r="Y39">
            <v>6.3660969667391267</v>
          </cell>
          <cell r="Z39">
            <v>8.2313786842428005</v>
          </cell>
          <cell r="AA39">
            <v>4.1922942130671794</v>
          </cell>
          <cell r="AJ39">
            <v>30</v>
          </cell>
          <cell r="AK39">
            <v>2160</v>
          </cell>
          <cell r="AL39">
            <v>2.5426515319116927</v>
          </cell>
          <cell r="AM39">
            <v>5.6998427735803636</v>
          </cell>
          <cell r="AN39">
            <v>8.1153617288964721</v>
          </cell>
          <cell r="AO39">
            <v>3.1916924623937506</v>
          </cell>
        </row>
        <row r="40">
          <cell r="H40">
            <v>30.5</v>
          </cell>
          <cell r="I40">
            <v>2196</v>
          </cell>
          <cell r="J40">
            <v>1.5587295707529516</v>
          </cell>
          <cell r="K40">
            <v>7.0853568788430321</v>
          </cell>
          <cell r="L40">
            <v>8.5661499710583353</v>
          </cell>
          <cell r="M40">
            <v>5.4955972683064047</v>
          </cell>
          <cell r="V40">
            <v>30.5</v>
          </cell>
          <cell r="W40">
            <v>2196</v>
          </cell>
          <cell r="X40">
            <v>1.9919748675994819</v>
          </cell>
          <cell r="Y40">
            <v>6.4643031906297228</v>
          </cell>
          <cell r="Z40">
            <v>8.3566793148492309</v>
          </cell>
          <cell r="AA40">
            <v>4.1951730670778087</v>
          </cell>
          <cell r="AJ40">
            <v>30.5</v>
          </cell>
          <cell r="AK40">
            <v>2196</v>
          </cell>
          <cell r="AL40">
            <v>2.5751945827907083</v>
          </cell>
          <cell r="AM40">
            <v>5.7875820140185228</v>
          </cell>
          <cell r="AN40">
            <v>8.2340168676696948</v>
          </cell>
          <cell r="AO40">
            <v>3.197434835680101</v>
          </cell>
        </row>
        <row r="41">
          <cell r="H41">
            <v>31</v>
          </cell>
          <cell r="I41">
            <v>2232</v>
          </cell>
          <cell r="J41">
            <v>1.5833068096576308</v>
          </cell>
          <cell r="K41">
            <v>7.1927639378762773</v>
          </cell>
          <cell r="L41">
            <v>8.6969054070510268</v>
          </cell>
          <cell r="M41">
            <v>5.4928743778545472</v>
          </cell>
          <cell r="V41">
            <v>31</v>
          </cell>
          <cell r="W41">
            <v>2232</v>
          </cell>
          <cell r="X41">
            <v>2.0206611985148606</v>
          </cell>
          <cell r="Y41">
            <v>6.562160215691339</v>
          </cell>
          <cell r="Z41">
            <v>8.4817883542804573</v>
          </cell>
          <cell r="AA41">
            <v>4.1975311648060432</v>
          </cell>
          <cell r="AJ41">
            <v>31</v>
          </cell>
          <cell r="AK41">
            <v>2232</v>
          </cell>
          <cell r="AL41">
            <v>2.6079152887229387</v>
          </cell>
          <cell r="AM41">
            <v>5.8750324889782028</v>
          </cell>
          <cell r="AN41">
            <v>8.3525520132649937</v>
          </cell>
          <cell r="AO41">
            <v>3.2027696794381413</v>
          </cell>
        </row>
        <row r="42">
          <cell r="H42">
            <v>31.5</v>
          </cell>
          <cell r="I42">
            <v>2268</v>
          </cell>
          <cell r="J42">
            <v>1.6080390862306075</v>
          </cell>
          <cell r="K42">
            <v>7.2997649746794044</v>
          </cell>
          <cell r="L42">
            <v>8.8274021065984822</v>
          </cell>
          <cell r="M42">
            <v>5.4895444906695205</v>
          </cell>
          <cell r="V42">
            <v>31.5</v>
          </cell>
          <cell r="W42">
            <v>2268</v>
          </cell>
          <cell r="X42">
            <v>2.049513537665312</v>
          </cell>
          <cell r="Y42">
            <v>6.6596712754068133</v>
          </cell>
          <cell r="Z42">
            <v>8.6067091361888597</v>
          </cell>
          <cell r="AA42">
            <v>4.1993912106543725</v>
          </cell>
          <cell r="AJ42">
            <v>31.5</v>
          </cell>
          <cell r="AK42">
            <v>2268</v>
          </cell>
          <cell r="AL42">
            <v>2.6408138100260348</v>
          </cell>
          <cell r="AM42">
            <v>5.9621969859409738</v>
          </cell>
          <cell r="AN42">
            <v>8.4709701054657067</v>
          </cell>
          <cell r="AO42">
            <v>3.2077119838229695</v>
          </cell>
        </row>
        <row r="43">
          <cell r="H43">
            <v>32</v>
          </cell>
          <cell r="I43">
            <v>2304</v>
          </cell>
          <cell r="J43">
            <v>1.6329264511322394</v>
          </cell>
          <cell r="K43">
            <v>7.406363659189938</v>
          </cell>
          <cell r="L43">
            <v>8.9576437877655657</v>
          </cell>
          <cell r="M43">
            <v>5.4856382426498813</v>
          </cell>
          <cell r="V43">
            <v>32</v>
          </cell>
          <cell r="W43">
            <v>2304</v>
          </cell>
          <cell r="X43">
            <v>2.0785319928453845</v>
          </cell>
          <cell r="Y43">
            <v>6.7568395762430589</v>
          </cell>
          <cell r="Z43">
            <v>8.7314449694461747</v>
          </cell>
          <cell r="AA43">
            <v>4.2007748735651429</v>
          </cell>
          <cell r="AJ43">
            <v>32</v>
          </cell>
          <cell r="AK43">
            <v>2304</v>
          </cell>
          <cell r="AL43">
            <v>2.673890308871349</v>
          </cell>
          <cell r="AM43">
            <v>6.0490782706449764</v>
          </cell>
          <cell r="AN43">
            <v>8.5892740640727574</v>
          </cell>
          <cell r="AO43">
            <v>3.2122761489413141</v>
          </cell>
        </row>
        <row r="44">
          <cell r="H44">
            <v>32.5</v>
          </cell>
          <cell r="I44">
            <v>2340</v>
          </cell>
          <cell r="J44">
            <v>1.6579689579138326</v>
          </cell>
          <cell r="K44">
            <v>7.5125636289623845</v>
          </cell>
          <cell r="L44">
            <v>9.0876341389805262</v>
          </cell>
          <cell r="M44">
            <v>5.4811847324422738</v>
          </cell>
          <cell r="V44">
            <v>32.5</v>
          </cell>
          <cell r="W44">
            <v>2340</v>
          </cell>
          <cell r="X44">
            <v>2.107716674174501</v>
          </cell>
          <cell r="Y44">
            <v>6.8536682979985715</v>
          </cell>
          <cell r="Z44">
            <v>8.8559991384643482</v>
          </cell>
          <cell r="AA44">
            <v>4.2017028412667701</v>
          </cell>
          <cell r="AJ44">
            <v>32.5</v>
          </cell>
          <cell r="AK44">
            <v>2340</v>
          </cell>
          <cell r="AL44">
            <v>2.7071449492625268</v>
          </cell>
          <cell r="AM44">
            <v>6.1356790873508693</v>
          </cell>
          <cell r="AN44">
            <v>8.7074667891502706</v>
          </cell>
          <cell r="AO44">
            <v>3.2164760115716504</v>
          </cell>
        </row>
        <row r="45">
          <cell r="H45">
            <v>33</v>
          </cell>
          <cell r="I45">
            <v>2376</v>
          </cell>
          <cell r="J45">
            <v>1.6831666629820663</v>
          </cell>
          <cell r="K45">
            <v>7.6183684896010355</v>
          </cell>
          <cell r="L45">
            <v>9.2173768194339978</v>
          </cell>
          <cell r="M45">
            <v>5.4762116088394786</v>
          </cell>
          <cell r="V45">
            <v>33</v>
          </cell>
          <cell r="W45">
            <v>2376</v>
          </cell>
          <cell r="X45">
            <v>2.1370676940692852</v>
          </cell>
          <cell r="Y45">
            <v>6.9501605941452391</v>
          </cell>
          <cell r="Z45">
            <v>8.9803749035110592</v>
          </cell>
          <cell r="AA45">
            <v>4.2021948712401942</v>
          </cell>
          <cell r="AJ45">
            <v>33</v>
          </cell>
          <cell r="AK45">
            <v>2376</v>
          </cell>
          <cell r="AL45">
            <v>2.7405778970143486</v>
          </cell>
          <cell r="AM45">
            <v>6.2220021591036616</v>
          </cell>
          <cell r="AN45">
            <v>8.8255511612672919</v>
          </cell>
          <cell r="AO45">
            <v>3.2203248704888336</v>
          </cell>
        </row>
        <row r="46">
          <cell r="H46">
            <v>33.5</v>
          </cell>
          <cell r="I46">
            <v>2412</v>
          </cell>
          <cell r="J46">
            <v>1.7085196255639383</v>
          </cell>
          <cell r="K46">
            <v>7.7237818151853102</v>
          </cell>
          <cell r="L46">
            <v>9.3468754594710521</v>
          </cell>
          <cell r="M46">
            <v>5.4707451524801121</v>
          </cell>
          <cell r="V46">
            <v>33.5</v>
          </cell>
          <cell r="W46">
            <v>2412</v>
          </cell>
          <cell r="X46">
            <v>2.166585167216271</v>
          </cell>
          <cell r="Y46">
            <v>7.0463195921645152</v>
          </cell>
          <cell r="Z46">
            <v>9.1045755010199727</v>
          </cell>
          <cell r="AA46">
            <v>4.2022698386318007</v>
          </cell>
          <cell r="AJ46">
            <v>33.5</v>
          </cell>
          <cell r="AK46">
            <v>2412</v>
          </cell>
          <cell r="AL46">
            <v>2.7741893197318603</v>
          </cell>
          <cell r="AM46">
            <v>6.3080501879904078</v>
          </cell>
          <cell r="AN46">
            <v>8.9435300417356753</v>
          </cell>
          <cell r="AO46">
            <v>3.223835510476305</v>
          </cell>
        </row>
        <row r="47">
          <cell r="H47">
            <v>34</v>
          </cell>
          <cell r="I47">
            <v>2448</v>
          </cell>
          <cell r="J47">
            <v>1.7340279076722287</v>
          </cell>
          <cell r="K47">
            <v>7.828807148687952</v>
          </cell>
          <cell r="L47">
            <v>9.4761336609765685</v>
          </cell>
          <cell r="M47">
            <v>5.4648103522724716</v>
          </cell>
          <cell r="V47">
            <v>34</v>
          </cell>
          <cell r="W47">
            <v>2448</v>
          </cell>
          <cell r="X47">
            <v>2.1962692105449753</v>
          </cell>
          <cell r="Y47">
            <v>7.1421483938781574</v>
          </cell>
          <cell r="Z47">
            <v>9.2286041438958843</v>
          </cell>
          <cell r="AA47">
            <v>4.2019457813215562</v>
          </cell>
          <cell r="AJ47">
            <v>34</v>
          </cell>
          <cell r="AK47">
            <v>2448</v>
          </cell>
          <cell r="AL47">
            <v>2.8079793867897327</v>
          </cell>
          <cell r="AM47">
            <v>6.3938258553939251</v>
          </cell>
          <cell r="AN47">
            <v>9.0614062728441702</v>
          </cell>
          <cell r="AO47">
            <v>3.2270202251034927</v>
          </cell>
        </row>
        <row r="48">
          <cell r="H48">
            <v>34.5</v>
          </cell>
          <cell r="I48">
            <v>2484</v>
          </cell>
          <cell r="J48">
            <v>1.7596915740714503</v>
          </cell>
          <cell r="K48">
            <v>7.9334480023860658</v>
          </cell>
          <cell r="L48">
            <v>9.6051549977539441</v>
          </cell>
          <cell r="M48">
            <v>5.4584309769297885</v>
          </cell>
          <cell r="V48">
            <v>34.5</v>
          </cell>
          <cell r="W48">
            <v>2484</v>
          </cell>
          <cell r="X48">
            <v>2.2261199432013363</v>
          </cell>
          <cell r="Y48">
            <v>7.2376500757735291</v>
          </cell>
          <cell r="Z48">
            <v>9.3524640218147983</v>
          </cell>
          <cell r="AA48">
            <v>4.2012399423389635</v>
          </cell>
          <cell r="AJ48">
            <v>34.5</v>
          </cell>
          <cell r="AK48">
            <v>2484</v>
          </cell>
          <cell r="AL48">
            <v>2.8419482693118998</v>
          </cell>
          <cell r="AM48">
            <v>6.4793318222425444</v>
          </cell>
          <cell r="AN48">
            <v>9.1791826780888499</v>
          </cell>
          <cell r="AO48">
            <v>3.2298908383407481</v>
          </cell>
        </row>
        <row r="49">
          <cell r="H49">
            <v>35</v>
          </cell>
          <cell r="I49">
            <v>2520</v>
          </cell>
          <cell r="J49">
            <v>1.7855106922443056</v>
          </cell>
          <cell r="K49">
            <v>8.0377078582653372</v>
          </cell>
          <cell r="L49">
            <v>9.7339430158974274</v>
          </cell>
          <cell r="M49">
            <v>5.4516296419722385</v>
          </cell>
          <cell r="V49">
            <v>35</v>
          </cell>
          <cell r="W49">
            <v>2520</v>
          </cell>
          <cell r="X49">
            <v>2.2561374865215105</v>
          </cell>
          <cell r="Y49">
            <v>7.3328276893236897</v>
          </cell>
          <cell r="Z49">
            <v>9.4761583015191242</v>
          </cell>
          <cell r="AA49">
            <v>4.2001688098048344</v>
          </cell>
          <cell r="AJ49">
            <v>35</v>
          </cell>
          <cell r="AK49">
            <v>2520</v>
          </cell>
          <cell r="AL49">
            <v>2.8760961401514318</v>
          </cell>
          <cell r="AM49">
            <v>6.5645707292560438</v>
          </cell>
          <cell r="AN49">
            <v>9.296862062399903</v>
          </cell>
          <cell r="AO49">
            <v>3.2324587250794772</v>
          </cell>
        </row>
        <row r="50">
          <cell r="H50">
            <v>35.5</v>
          </cell>
          <cell r="I50">
            <v>2556</v>
          </cell>
          <cell r="J50">
            <v>1.8114853323586146</v>
          </cell>
          <cell r="K50">
            <v>8.1415901684173377</v>
          </cell>
          <cell r="L50">
            <v>9.8625012341580209</v>
          </cell>
          <cell r="M50">
            <v>5.4444278725220006</v>
          </cell>
          <cell r="V50">
            <v>35.5</v>
          </cell>
          <cell r="W50">
            <v>2556</v>
          </cell>
          <cell r="X50">
            <v>2.286321964006004</v>
          </cell>
          <cell r="Y50">
            <v>7.4276842613022476</v>
          </cell>
          <cell r="Z50">
            <v>9.5996901271079516</v>
          </cell>
          <cell r="AA50">
            <v>4.1987481545633889</v>
          </cell>
          <cell r="AJ50">
            <v>35.5</v>
          </cell>
          <cell r="AK50">
            <v>2556</v>
          </cell>
          <cell r="AL50">
            <v>2.9104231738706505</v>
          </cell>
          <cell r="AM50">
            <v>6.6495451971877637</v>
          </cell>
          <cell r="AN50">
            <v>9.4144472123648821</v>
          </cell>
          <cell r="AO50">
            <v>3.234734830620646</v>
          </cell>
        </row>
        <row r="51">
          <cell r="H51">
            <v>36</v>
          </cell>
          <cell r="I51">
            <v>2592</v>
          </cell>
          <cell r="J51">
            <v>1.8376155672347139</v>
          </cell>
          <cell r="K51">
            <v>8.2450983554303079</v>
          </cell>
          <cell r="L51">
            <v>9.9908331443032861</v>
          </cell>
          <cell r="M51">
            <v>5.4368461621914319</v>
          </cell>
          <cell r="V51">
            <v>36</v>
          </cell>
          <cell r="W51">
            <v>2592</v>
          </cell>
          <cell r="X51">
            <v>2.3166735012941659</v>
          </cell>
          <cell r="Y51">
            <v>7.5222227940932358</v>
          </cell>
          <cell r="Z51">
            <v>9.7230626203226933</v>
          </cell>
          <cell r="AA51">
            <v>4.196993065656895</v>
          </cell>
          <cell r="AJ51">
            <v>36</v>
          </cell>
          <cell r="AK51">
            <v>2592</v>
          </cell>
          <cell r="AL51">
            <v>2.9449295467214962</v>
          </cell>
          <cell r="AM51">
            <v>6.734257827063038</v>
          </cell>
          <cell r="AN51">
            <v>9.5319408964484591</v>
          </cell>
          <cell r="AO51">
            <v>3.2367296891907276</v>
          </cell>
        </row>
        <row r="52">
          <cell r="H52">
            <v>36.5</v>
          </cell>
          <cell r="I52">
            <v>2628</v>
          </cell>
          <cell r="J52">
            <v>1.8639014723133263</v>
          </cell>
          <cell r="K52">
            <v>8.348235812773309</v>
          </cell>
          <cell r="L52">
            <v>10.118942211470969</v>
          </cell>
          <cell r="M52">
            <v>5.4289040283401588</v>
          </cell>
          <cell r="V52">
            <v>36.5</v>
          </cell>
          <cell r="W52">
            <v>2628</v>
          </cell>
          <cell r="X52">
            <v>2.3471922261390024</v>
          </cell>
          <cell r="Y52">
            <v>7.6164462659959522</v>
          </cell>
          <cell r="Z52">
            <v>9.8462788808280042</v>
          </cell>
          <cell r="AA52">
            <v>4.194917983783788</v>
          </cell>
          <cell r="AJ52">
            <v>36.5</v>
          </cell>
          <cell r="AK52">
            <v>2628</v>
          </cell>
          <cell r="AL52">
            <v>2.979615436626124</v>
          </cell>
          <cell r="AM52">
            <v>6.8187112004139756</v>
          </cell>
          <cell r="AN52">
            <v>9.6493458652087938</v>
          </cell>
          <cell r="AO52">
            <v>3.2384534415404072</v>
          </cell>
        </row>
        <row r="53">
          <cell r="H53">
            <v>37</v>
          </cell>
          <cell r="I53">
            <v>2664</v>
          </cell>
          <cell r="J53">
            <v>1.8903431256238772</v>
          </cell>
          <cell r="K53">
            <v>8.4510059051741209</v>
          </cell>
          <cell r="L53">
            <v>10.246831874516804</v>
          </cell>
          <cell r="M53">
            <v>5.4206200639553215</v>
          </cell>
          <cell r="V53">
            <v>37</v>
          </cell>
          <cell r="W53">
            <v>2664</v>
          </cell>
          <cell r="X53">
            <v>2.3778782683823261</v>
          </cell>
          <cell r="Y53">
            <v>7.7103576315249587</v>
          </cell>
          <cell r="Z53">
            <v>9.9693419864881676</v>
          </cell>
          <cell r="AA53">
            <v>4.1925367328708232</v>
          </cell>
          <cell r="AJ53">
            <v>37</v>
          </cell>
          <cell r="AK53">
            <v>2664</v>
          </cell>
          <cell r="AL53">
            <v>3.0144810231577273</v>
          </cell>
          <cell r="AM53">
            <v>6.9029078795106464</v>
          </cell>
          <cell r="AN53">
            <v>9.7666648515104875</v>
          </cell>
          <cell r="AO53">
            <v>3.2399158516777513</v>
          </cell>
        </row>
        <row r="54">
          <cell r="H54">
            <v>37.5</v>
          </cell>
          <cell r="I54">
            <v>2700</v>
          </cell>
          <cell r="J54">
            <v>1.9169406077532616</v>
          </cell>
          <cell r="K54">
            <v>8.5534119689907655</v>
          </cell>
          <cell r="L54">
            <v>10.374505546356364</v>
          </cell>
          <cell r="M54">
            <v>5.4120119863889462</v>
          </cell>
          <cell r="V54">
            <v>37.5</v>
          </cell>
          <cell r="W54">
            <v>2700</v>
          </cell>
          <cell r="X54">
            <v>2.4087317599302316</v>
          </cell>
          <cell r="Y54">
            <v>7.8039598217053223</v>
          </cell>
          <cell r="Z54">
            <v>10.092254993639042</v>
          </cell>
          <cell r="AA54">
            <v>4.189862549880341</v>
          </cell>
          <cell r="AJ54">
            <v>37.5</v>
          </cell>
          <cell r="AK54">
            <v>2700</v>
          </cell>
          <cell r="AL54">
            <v>3.049526487521601</v>
          </cell>
          <cell r="AM54">
            <v>6.9868504075888191</v>
          </cell>
          <cell r="AN54">
            <v>9.8839005707343404</v>
          </cell>
          <cell r="AO54">
            <v>3.2411263227843428</v>
          </cell>
        </row>
        <row r="55">
          <cell r="H55">
            <v>38</v>
          </cell>
          <cell r="I55">
            <v>2736</v>
          </cell>
          <cell r="J55">
            <v>1.9436940018150404</v>
          </cell>
          <cell r="K55">
            <v>8.6554573125769956</v>
          </cell>
          <cell r="L55">
            <v>10.501966614301283</v>
          </cell>
          <cell r="M55">
            <v>5.4030966831684637</v>
          </cell>
          <cell r="V55">
            <v>38</v>
          </cell>
          <cell r="W55">
            <v>2736</v>
          </cell>
          <cell r="X55">
            <v>2.4397528347288828</v>
          </cell>
          <cell r="Y55">
            <v>7.8972557443631759</v>
          </cell>
          <cell r="Z55">
            <v>10.215020937355614</v>
          </cell>
          <cell r="AA55">
            <v>4.1869081129649581</v>
          </cell>
          <cell r="AJ55">
            <v>38</v>
          </cell>
          <cell r="AK55">
            <v>2736</v>
          </cell>
          <cell r="AL55">
            <v>3.0847520125364194</v>
          </cell>
          <cell r="AM55">
            <v>7.0705413090742146</v>
          </cell>
          <cell r="AN55">
            <v>10.001055720983814</v>
          </cell>
          <cell r="AO55">
            <v>3.2420939123597505</v>
          </cell>
        </row>
        <row r="56">
          <cell r="H56">
            <v>38.5</v>
          </cell>
          <cell r="I56">
            <v>2772</v>
          </cell>
          <cell r="J56">
            <v>1.9706033934190763</v>
          </cell>
          <cell r="K56">
            <v>8.7571452166417512</v>
          </cell>
          <cell r="L56">
            <v>10.629218440389874</v>
          </cell>
          <cell r="M56">
            <v>5.3938902550795627</v>
          </cell>
          <cell r="V56">
            <v>38.5</v>
          </cell>
          <cell r="W56">
            <v>2772</v>
          </cell>
          <cell r="X56">
            <v>2.4709416287406212</v>
          </cell>
          <cell r="Y56">
            <v>7.9902482844116696</v>
          </cell>
          <cell r="Z56">
            <v>10.337642831715259</v>
          </cell>
          <cell r="AA56">
            <v>4.1836855680739431</v>
          </cell>
          <cell r="AJ56">
            <v>38.5</v>
          </cell>
          <cell r="AK56">
            <v>2772</v>
          </cell>
          <cell r="AL56">
            <v>3.1201577826157365</v>
          </cell>
          <cell r="AM56">
            <v>7.1539830898034085</v>
          </cell>
          <cell r="AN56">
            <v>10.118132983288358</v>
          </cell>
          <cell r="AO56">
            <v>3.2428273466369308</v>
          </cell>
        </row>
        <row r="57">
          <cell r="H57">
            <v>39</v>
          </cell>
          <cell r="I57">
            <v>2808</v>
          </cell>
          <cell r="J57">
            <v>1.9976688706415788</v>
          </cell>
          <cell r="K57">
            <v>8.8584789346027204</v>
          </cell>
          <cell r="L57">
            <v>10.756264361712221</v>
          </cell>
          <cell r="M57">
            <v>5.3844080567054631</v>
          </cell>
          <cell r="V57">
            <v>39</v>
          </cell>
          <cell r="W57">
            <v>2808</v>
          </cell>
          <cell r="X57">
            <v>2.5022982799203697</v>
          </cell>
          <cell r="Y57">
            <v>8.0829403041324479</v>
          </cell>
          <cell r="Z57">
            <v>10.460123670056799</v>
          </cell>
          <cell r="AA57">
            <v>4.1802065541081976</v>
          </cell>
          <cell r="AJ57">
            <v>39</v>
          </cell>
          <cell r="AK57">
            <v>2808</v>
          </cell>
          <cell r="AL57">
            <v>3.1557439837497041</v>
          </cell>
          <cell r="AM57">
            <v>7.2371782372414231</v>
          </cell>
          <cell r="AN57">
            <v>10.235135021803641</v>
          </cell>
          <cell r="AO57">
            <v>3.243335034308485</v>
          </cell>
        </row>
        <row r="58">
          <cell r="H58">
            <v>39.5</v>
          </cell>
          <cell r="I58">
            <v>2844</v>
          </cell>
          <cell r="J58">
            <v>2.0248905239955688</v>
          </cell>
          <cell r="K58">
            <v>8.9594616929341644</v>
          </cell>
          <cell r="L58">
            <v>10.883107690729954</v>
          </cell>
          <cell r="M58">
            <v>5.3746647345927183</v>
          </cell>
          <cell r="V58">
            <v>39.5</v>
          </cell>
          <cell r="W58">
            <v>2844</v>
          </cell>
          <cell r="X58">
            <v>2.533822928192345</v>
          </cell>
          <cell r="Y58">
            <v>8.1753346434527252</v>
          </cell>
          <cell r="Z58">
            <v>10.582466425235452</v>
          </cell>
          <cell r="AA58">
            <v>4.1764822267138815</v>
          </cell>
          <cell r="AJ58">
            <v>39.5</v>
          </cell>
          <cell r="AK58">
            <v>2844</v>
          </cell>
          <cell r="AL58">
            <v>3.1915108034870019</v>
          </cell>
          <cell r="AM58">
            <v>7.3201292206960726</v>
          </cell>
          <cell r="AN58">
            <v>10.352064484008725</v>
          </cell>
          <cell r="AO58">
            <v>3.2436250796012343</v>
          </cell>
        </row>
        <row r="59">
          <cell r="H59">
            <v>40</v>
          </cell>
          <cell r="I59">
            <v>2880</v>
          </cell>
          <cell r="J59">
            <v>2.0522684464017438</v>
          </cell>
          <cell r="K59">
            <v>9.0600966915090826</v>
          </cell>
          <cell r="L59">
            <v>11.009751715590738</v>
          </cell>
          <cell r="M59">
            <v>5.3646742632009037</v>
          </cell>
          <cell r="V59">
            <v>40</v>
          </cell>
          <cell r="W59">
            <v>2880</v>
          </cell>
          <cell r="X59">
            <v>2.5655157154270647</v>
          </cell>
          <cell r="Y59">
            <v>8.2674341202180095</v>
          </cell>
          <cell r="Z59">
            <v>10.70467404987372</v>
          </cell>
          <cell r="AA59">
            <v>4.1725232807984503</v>
          </cell>
          <cell r="AJ59">
            <v>40</v>
          </cell>
          <cell r="AK59">
            <v>2880</v>
          </cell>
          <cell r="AL59">
            <v>3.2274584309169772</v>
          </cell>
          <cell r="AM59">
            <v>7.4028384915291134</v>
          </cell>
          <cell r="AN59">
            <v>10.468924000900241</v>
          </cell>
          <cell r="AO59">
            <v>3.2437052947342959</v>
          </cell>
        </row>
        <row r="60">
          <cell r="H60">
            <v>40.5</v>
          </cell>
          <cell r="I60">
            <v>2916</v>
          </cell>
          <cell r="J60">
            <v>2.0798027331597453</v>
          </cell>
          <cell r="K60">
            <v>9.1603871039358289</v>
          </cell>
          <cell r="L60">
            <v>11.136199700437587</v>
          </cell>
          <cell r="M60">
            <v>5.3544499787818278</v>
          </cell>
          <cell r="V60">
            <v>40.5</v>
          </cell>
          <cell r="W60">
            <v>2916</v>
          </cell>
          <cell r="X60">
            <v>2.5973767854186454</v>
          </cell>
          <cell r="Y60">
            <v>8.3592415304606238</v>
          </cell>
          <cell r="Z60">
            <v>10.826749476608336</v>
          </cell>
          <cell r="AA60">
            <v>4.1683399718471268</v>
          </cell>
          <cell r="AJ60">
            <v>40.5</v>
          </cell>
          <cell r="AK60">
            <v>2916</v>
          </cell>
          <cell r="AL60">
            <v>3.2635870566519913</v>
          </cell>
          <cell r="AM60">
            <v>7.4853084833642969</v>
          </cell>
          <cell r="AN60">
            <v>10.585716187183689</v>
          </cell>
          <cell r="AO60">
            <v>3.2435832117937227</v>
          </cell>
        </row>
        <row r="61">
          <cell r="H61">
            <v>41</v>
          </cell>
          <cell r="I61">
            <v>2952</v>
          </cell>
          <cell r="J61">
            <v>2.1074934819198083</v>
          </cell>
          <cell r="K61">
            <v>9.260336077889324</v>
          </cell>
          <cell r="L61">
            <v>11.262454885713142</v>
          </cell>
          <cell r="M61">
            <v>5.3440046113232471</v>
          </cell>
          <cell r="V61">
            <v>41</v>
          </cell>
          <cell r="W61">
            <v>2952</v>
          </cell>
          <cell r="X61">
            <v>2.6294062838623762</v>
          </cell>
          <cell r="Y61">
            <v>8.4507596486640058</v>
          </cell>
          <cell r="Z61">
            <v>10.948695618333263</v>
          </cell>
          <cell r="AA61">
            <v>4.1639421361123974</v>
          </cell>
          <cell r="AJ61">
            <v>41</v>
          </cell>
          <cell r="AK61">
            <v>2952</v>
          </cell>
          <cell r="AL61">
            <v>3.2998968728099602</v>
          </cell>
          <cell r="AM61">
            <v>7.5675416122923238</v>
          </cell>
          <cell r="AN61">
            <v>10.702443641461786</v>
          </cell>
          <cell r="AO61">
            <v>3.2432660940547322</v>
          </cell>
        </row>
        <row r="62">
          <cell r="H62">
            <v>41.5</v>
          </cell>
          <cell r="I62">
            <v>2988</v>
          </cell>
          <cell r="J62">
            <v>2.1353407926548025</v>
          </cell>
          <cell r="K62">
            <v>9.3599467354369263</v>
          </cell>
          <cell r="L62">
            <v>11.388520488458989</v>
          </cell>
          <cell r="M62">
            <v>5.3333503146820878</v>
          </cell>
          <cell r="V62">
            <v>41.5</v>
          </cell>
          <cell r="W62">
            <v>2988</v>
          </cell>
          <cell r="X62">
            <v>2.6616043583325912</v>
          </cell>
          <cell r="Y62">
            <v>8.5419912280230186</v>
          </cell>
          <cell r="Z62">
            <v>11.070515368438979</v>
          </cell>
          <cell r="AA62">
            <v>4.1593392097442683</v>
          </cell>
          <cell r="AJ62">
            <v>41.5</v>
          </cell>
          <cell r="AK62">
            <v>2988</v>
          </cell>
          <cell r="AL62">
            <v>3.3363880729971109</v>
          </cell>
          <cell r="AM62">
            <v>7.6495402770727869</v>
          </cell>
          <cell r="AN62">
            <v>10.819108946420043</v>
          </cell>
          <cell r="AO62">
            <v>3.2427609467807286</v>
          </cell>
        </row>
        <row r="63">
          <cell r="H63">
            <v>42</v>
          </cell>
          <cell r="I63">
            <v>3024</v>
          </cell>
          <cell r="J63">
            <v>2.1633447676326401</v>
          </cell>
          <cell r="K63">
            <v>9.4592221733591231</v>
          </cell>
          <cell r="L63">
            <v>11.514399702610131</v>
          </cell>
          <cell r="M63">
            <v>5.3224986950232633</v>
          </cell>
          <cell r="V63">
            <v>42</v>
          </cell>
          <cell r="W63">
            <v>3024</v>
          </cell>
          <cell r="X63">
            <v>2.6939711582607986</v>
          </cell>
          <cell r="Y63">
            <v>8.6329390007001692</v>
          </cell>
          <cell r="Z63">
            <v>11.192211601047928</v>
          </cell>
          <cell r="AA63">
            <v>4.1545402469243626</v>
          </cell>
          <cell r="AJ63">
            <v>42</v>
          </cell>
          <cell r="AK63">
            <v>3024</v>
          </cell>
          <cell r="AL63">
            <v>3.3730608522909096</v>
          </cell>
          <cell r="AM63">
            <v>7.7313068593331948</v>
          </cell>
          <cell r="AN63">
            <v>10.93571466900956</v>
          </cell>
          <cell r="AO63">
            <v>3.2420745275266114</v>
          </cell>
        </row>
        <row r="64">
          <cell r="H64">
            <v>42.5</v>
          </cell>
          <cell r="I64">
            <v>3060</v>
          </cell>
          <cell r="J64">
            <v>2.1915055113890576</v>
          </cell>
          <cell r="K64">
            <v>9.5581654634650626</v>
          </cell>
          <cell r="L64">
            <v>11.640095699284668</v>
          </cell>
          <cell r="M64">
            <v>5.3114608376716985</v>
          </cell>
          <cell r="V64">
            <v>42.5</v>
          </cell>
          <cell r="W64">
            <v>3060</v>
          </cell>
          <cell r="X64">
            <v>2.7265068349140877</v>
          </cell>
          <cell r="Y64">
            <v>8.7236056780779769</v>
          </cell>
          <cell r="Z64">
            <v>11.313787171246361</v>
          </cell>
          <cell r="AA64">
            <v>4.149553937062791</v>
          </cell>
          <cell r="AJ64">
            <v>42.5</v>
          </cell>
          <cell r="AK64">
            <v>3060</v>
          </cell>
          <cell r="AL64">
            <v>3.4099154072232065</v>
          </cell>
          <cell r="AM64">
            <v>7.812843723765055</v>
          </cell>
          <cell r="AN64">
            <v>11.052263360627101</v>
          </cell>
          <cell r="AO64">
            <v>3.2412133559721594</v>
          </cell>
        </row>
        <row r="65">
          <cell r="H65">
            <v>43</v>
          </cell>
          <cell r="I65">
            <v>3096</v>
          </cell>
          <cell r="J65">
            <v>2.2198231307007581</v>
          </cell>
          <cell r="K65">
            <v>9.6567796529030883</v>
          </cell>
          <cell r="L65">
            <v>11.765611627068807</v>
          </cell>
          <cell r="M65">
            <v>5.3002473324776176</v>
          </cell>
          <cell r="V65">
            <v>43</v>
          </cell>
          <cell r="W65">
            <v>3096</v>
          </cell>
          <cell r="X65">
            <v>2.759211541373805</v>
          </cell>
          <cell r="Y65">
            <v>8.8139939510074203</v>
          </cell>
          <cell r="Z65">
            <v>11.435244915312534</v>
          </cell>
          <cell r="AA65">
            <v>4.1443886211127374</v>
          </cell>
          <cell r="AJ65">
            <v>43</v>
          </cell>
          <cell r="AK65">
            <v>3096</v>
          </cell>
          <cell r="AL65">
            <v>3.446951935763547</v>
          </cell>
          <cell r="AM65">
            <v>7.8941532183171317</v>
          </cell>
          <cell r="AN65">
            <v>11.168757557292501</v>
          </cell>
          <cell r="AO65">
            <v>3.2401837233098725</v>
          </cell>
        </row>
        <row r="66">
          <cell r="H66">
            <v>43.5</v>
          </cell>
          <cell r="I66">
            <v>3132</v>
          </cell>
          <cell r="J66">
            <v>2.2482977345589088</v>
          </cell>
          <cell r="K66">
            <v>9.7550677644663981</v>
          </cell>
          <cell r="L66">
            <v>11.890950612297361</v>
          </cell>
          <cell r="M66">
            <v>5.288868297788075</v>
          </cell>
          <cell r="V66">
            <v>43.5</v>
          </cell>
          <cell r="W66">
            <v>3132</v>
          </cell>
          <cell r="X66">
            <v>2.7920854325144848</v>
          </cell>
          <cell r="Y66">
            <v>8.904106490052671</v>
          </cell>
          <cell r="Z66">
            <v>11.556587650941431</v>
          </cell>
          <cell r="AA66">
            <v>4.1390523070541745</v>
          </cell>
          <cell r="AJ66">
            <v>43.5</v>
          </cell>
          <cell r="AK66">
            <v>3132</v>
          </cell>
          <cell r="AL66">
            <v>3.4841706373026931</v>
          </cell>
          <cell r="AM66">
            <v>7.9752376743858981</v>
          </cell>
          <cell r="AN66">
            <v>11.285199779823456</v>
          </cell>
          <cell r="AO66">
            <v>3.2389917012101366</v>
          </cell>
        </row>
        <row r="67">
          <cell r="H67">
            <v>44</v>
          </cell>
          <cell r="I67">
            <v>3168</v>
          </cell>
          <cell r="J67">
            <v>2.2769294341429829</v>
          </cell>
          <cell r="K67">
            <v>9.8530327968938192</v>
          </cell>
          <cell r="L67">
            <v>12.016115759329653</v>
          </cell>
          <cell r="M67">
            <v>5.2773334031111148</v>
          </cell>
          <cell r="V67">
            <v>44</v>
          </cell>
          <cell r="W67">
            <v>3168</v>
          </cell>
          <cell r="X67">
            <v>2.8251286649830374</v>
          </cell>
          <cell r="Y67">
            <v>8.9939459457320847</v>
          </cell>
          <cell r="Z67">
            <v>11.677818177465969</v>
          </cell>
          <cell r="AA67">
            <v>4.1335526845946626</v>
          </cell>
          <cell r="AJ67">
            <v>44</v>
          </cell>
          <cell r="AK67">
            <v>3168</v>
          </cell>
          <cell r="AL67">
            <v>3.521571712636296</v>
          </cell>
          <cell r="AM67">
            <v>8.0560994070032574</v>
          </cell>
          <cell r="AN67">
            <v>11.401592534007738</v>
          </cell>
          <cell r="AO67">
            <v>3.2376431503853582</v>
          </cell>
        </row>
        <row r="68">
          <cell r="H68">
            <v>44.5</v>
          </cell>
          <cell r="I68">
            <v>3204</v>
          </cell>
          <cell r="J68">
            <v>2.3057183427949535</v>
          </cell>
          <cell r="K68">
            <v>9.9506777251659209</v>
          </cell>
          <cell r="L68">
            <v>12.141110150821127</v>
          </cell>
          <cell r="M68">
            <v>5.2656518905530652</v>
          </cell>
          <cell r="V68">
            <v>44.5</v>
          </cell>
          <cell r="W68">
            <v>3204</v>
          </cell>
          <cell r="X68">
            <v>2.8583413971781928</v>
          </cell>
          <cell r="Y68">
            <v>9.0835149487555711</v>
          </cell>
          <cell r="Z68">
            <v>11.798939276074854</v>
          </cell>
          <cell r="AA68">
            <v>4.1278971391321502</v>
          </cell>
          <cell r="AJ68">
            <v>44.5</v>
          </cell>
          <cell r="AK68">
            <v>3204</v>
          </cell>
          <cell r="AL68">
            <v>3.5591553639487818</v>
          </cell>
          <cell r="AM68">
            <v>8.136740715021535</v>
          </cell>
          <cell r="AN68">
            <v>11.517938310772877</v>
          </cell>
          <cell r="AO68">
            <v>3.236143728773349</v>
          </cell>
        </row>
        <row r="69">
          <cell r="H69">
            <v>45</v>
          </cell>
          <cell r="I69">
            <v>3240</v>
          </cell>
          <cell r="J69">
            <v>2.3346645759938118</v>
          </cell>
          <cell r="K69">
            <v>10.048005500796434</v>
          </cell>
          <cell r="L69">
            <v>12.265936847990554</v>
          </cell>
          <cell r="M69">
            <v>5.2538325951038312</v>
          </cell>
          <cell r="V69">
            <v>45</v>
          </cell>
          <cell r="W69">
            <v>3240</v>
          </cell>
          <cell r="X69">
            <v>2.8917237892301908</v>
          </cell>
          <cell r="Y69">
            <v>9.1728161102583705</v>
          </cell>
          <cell r="Z69">
            <v>11.919953710027052</v>
          </cell>
          <cell r="AA69">
            <v>4.1220927650217511</v>
          </cell>
          <cell r="AJ69">
            <v>45</v>
          </cell>
          <cell r="AK69">
            <v>3240</v>
          </cell>
          <cell r="AL69">
            <v>3.5969217947973906</v>
          </cell>
          <cell r="AM69">
            <v>8.2171638812959102</v>
          </cell>
          <cell r="AN69">
            <v>11.634239586353431</v>
          </cell>
          <cell r="AO69">
            <v>3.2344988993592425</v>
          </cell>
        </row>
        <row r="70">
          <cell r="H70">
            <v>45.5</v>
          </cell>
          <cell r="I70">
            <v>3276</v>
          </cell>
          <cell r="J70">
            <v>2.3637682513304252</v>
          </cell>
          <cell r="K70">
            <v>10.145019052119149</v>
          </cell>
          <cell r="L70">
            <v>12.390598890883053</v>
          </cell>
          <cell r="M70">
            <v>5.2418839638399906</v>
          </cell>
          <cell r="V70">
            <v>45.5</v>
          </cell>
          <cell r="W70">
            <v>3276</v>
          </cell>
          <cell r="X70">
            <v>2.9252760029807057</v>
          </cell>
          <cell r="Y70">
            <v>9.2618520220313716</v>
          </cell>
          <cell r="Z70">
            <v>12.040864224863043</v>
          </cell>
          <cell r="AA70">
            <v>4.1161463781858609</v>
          </cell>
          <cell r="AJ70">
            <v>45.5</v>
          </cell>
          <cell r="AK70">
            <v>3276</v>
          </cell>
          <cell r="AL70">
            <v>3.6348712100963971</v>
          </cell>
          <cell r="AM70">
            <v>8.2973711728641142</v>
          </cell>
          <cell r="AN70">
            <v>11.750498822455691</v>
          </cell>
          <cell r="AO70">
            <v>3.2327139376539469</v>
          </cell>
        </row>
        <row r="71">
          <cell r="H71">
            <v>46</v>
          </cell>
          <cell r="I71">
            <v>3312</v>
          </cell>
          <cell r="J71">
            <v>2.3930294884827119</v>
          </cell>
          <cell r="K71">
            <v>10.241721284570399</v>
          </cell>
          <cell r="L71">
            <v>12.515099298628975</v>
          </cell>
          <cell r="M71">
            <v>5.2298140741107666</v>
          </cell>
          <cell r="V71">
            <v>46</v>
          </cell>
          <cell r="W71">
            <v>3312</v>
          </cell>
          <cell r="X71">
            <v>2.9589982019630243</v>
          </cell>
          <cell r="Y71">
            <v>9.3506252567479375</v>
          </cell>
          <cell r="Z71">
            <v>12.161673548612811</v>
          </cell>
          <cell r="AA71">
            <v>4.1100645281043615</v>
          </cell>
          <cell r="AJ71">
            <v>46</v>
          </cell>
          <cell r="AK71">
            <v>3312</v>
          </cell>
          <cell r="AL71">
            <v>3.6730038161015042</v>
          </cell>
          <cell r="AM71">
            <v>8.3773648411237254</v>
          </cell>
          <cell r="AN71">
            <v>11.866718466420155</v>
          </cell>
          <cell r="AO71">
            <v>3.2307939388463232</v>
          </cell>
        </row>
        <row r="72">
          <cell r="H72">
            <v>46.5</v>
          </cell>
          <cell r="I72">
            <v>3348</v>
          </cell>
          <cell r="J72">
            <v>2.4224484091911376</v>
          </cell>
          <cell r="K72">
            <v>10.338115080967073</v>
          </cell>
          <cell r="L72">
            <v>12.639441069698654</v>
          </cell>
          <cell r="M72">
            <v>5.217630650767501</v>
          </cell>
          <cell r="V72">
            <v>46.5</v>
          </cell>
          <cell r="W72">
            <v>3348</v>
          </cell>
          <cell r="X72">
            <v>2.9928905513824473</v>
          </cell>
          <cell r="Y72">
            <v>9.4391383681874323</v>
          </cell>
          <cell r="Z72">
            <v>12.282384392000758</v>
          </cell>
          <cell r="AA72">
            <v>4.1038535092195056</v>
          </cell>
          <cell r="AJ72">
            <v>46.5</v>
          </cell>
          <cell r="AK72">
            <v>3348</v>
          </cell>
          <cell r="AL72">
            <v>3.7113198203943991</v>
          </cell>
          <cell r="AM72">
            <v>8.4571471220068446</v>
          </cell>
          <cell r="AN72">
            <v>11.982900951381524</v>
          </cell>
          <cell r="AO72">
            <v>3.2287438246451394</v>
          </cell>
        </row>
        <row r="73">
          <cell r="H73">
            <v>47</v>
          </cell>
          <cell r="I73">
            <v>3384</v>
          </cell>
          <cell r="J73">
            <v>2.4520251372345276</v>
          </cell>
          <cell r="K73">
            <v>10.434203301780457</v>
          </cell>
          <cell r="L73">
            <v>12.763627182153257</v>
          </cell>
          <cell r="M73">
            <v>5.2053410824933399</v>
          </cell>
          <cell r="V73">
            <v>47</v>
          </cell>
          <cell r="W73">
            <v>3384</v>
          </cell>
          <cell r="X73">
            <v>3.0269532180969314</v>
          </cell>
          <cell r="Y73">
            <v>9.5273938914553575</v>
          </cell>
          <cell r="Z73">
            <v>12.402999448647442</v>
          </cell>
          <cell r="AA73">
            <v>4.0975193717877483</v>
          </cell>
          <cell r="AJ73">
            <v>47</v>
          </cell>
          <cell r="AK73">
            <v>3384</v>
          </cell>
          <cell r="AL73">
            <v>3.7498194318674809</v>
          </cell>
          <cell r="AM73">
            <v>8.5367202361523997</v>
          </cell>
          <cell r="AN73">
            <v>12.099048696426507</v>
          </cell>
          <cell r="AO73">
            <v>3.2265683498261013</v>
          </cell>
        </row>
        <row r="74">
          <cell r="H74">
            <v>47.5</v>
          </cell>
          <cell r="I74">
            <v>3420</v>
          </cell>
          <cell r="J74">
            <v>2.4817597984061779</v>
          </cell>
          <cell r="K74">
            <v>10.529988785405742</v>
          </cell>
          <cell r="L74">
            <v>12.88766059389161</v>
          </cell>
          <cell r="M74">
            <v>5.1929524372859337</v>
          </cell>
          <cell r="V74">
            <v>47.5</v>
          </cell>
          <cell r="W74">
            <v>3420</v>
          </cell>
          <cell r="X74">
            <v>3.0611863705979414</v>
          </cell>
          <cell r="Y74">
            <v>9.6153943432003022</v>
          </cell>
          <cell r="Z74">
            <v>12.523521395268347</v>
          </cell>
          <cell r="AA74">
            <v>4.0910679322089516</v>
          </cell>
          <cell r="AJ74">
            <v>47.5</v>
          </cell>
          <cell r="AK74">
            <v>3420</v>
          </cell>
          <cell r="AL74">
            <v>3.7885028607087459</v>
          </cell>
          <cell r="AM74">
            <v>8.6160863890759529</v>
          </cell>
          <cell r="AN74">
            <v>12.215164106749262</v>
          </cell>
          <cell r="AO74">
            <v>3.2242721084983086</v>
          </cell>
        </row>
        <row r="75">
          <cell r="H75">
            <v>48</v>
          </cell>
          <cell r="I75">
            <v>3456</v>
          </cell>
          <cell r="J75">
            <v>2.5116525204902729</v>
          </cell>
          <cell r="K75">
            <v>10.625474348427515</v>
          </cell>
          <cell r="L75">
            <v>13.011544242893274</v>
          </cell>
          <cell r="M75">
            <v>5.1804714771426381</v>
          </cell>
          <cell r="V75">
            <v>48</v>
          </cell>
          <cell r="W75">
            <v>3456</v>
          </cell>
          <cell r="X75">
            <v>3.0955901789915496</v>
          </cell>
          <cell r="Y75">
            <v>9.7031422218276635</v>
          </cell>
          <cell r="Z75">
            <v>12.643952891869635</v>
          </cell>
          <cell r="AA75">
            <v>4.0845047828613588</v>
          </cell>
          <cell r="AJ75">
            <v>48</v>
          </cell>
          <cell r="AK75">
            <v>3456</v>
          </cell>
          <cell r="AL75">
            <v>3.8273703183868388</v>
          </cell>
          <cell r="AM75">
            <v>8.6952477713372147</v>
          </cell>
          <cell r="AN75">
            <v>12.331249573804712</v>
          </cell>
          <cell r="AO75">
            <v>3.2218595401037886</v>
          </cell>
        </row>
        <row r="76">
          <cell r="H76">
            <v>48.5</v>
          </cell>
          <cell r="I76">
            <v>3492</v>
          </cell>
          <cell r="J76">
            <v>2.5417034332386015</v>
          </cell>
          <cell r="K76">
            <v>10.720662785881137</v>
          </cell>
          <cell r="L76">
            <v>13.135281047457809</v>
          </cell>
          <cell r="M76">
            <v>5.1679046719943349</v>
          </cell>
          <cell r="V76">
            <v>48.5</v>
          </cell>
          <cell r="W76">
            <v>3492</v>
          </cell>
          <cell r="X76">
            <v>3.130164814979727</v>
          </cell>
          <cell r="Y76">
            <v>9.7906400077102784</v>
          </cell>
          <cell r="Z76">
            <v>12.764296581941018</v>
          </cell>
          <cell r="AA76">
            <v>4.077835301469162</v>
          </cell>
          <cell r="AJ76">
            <v>48.5</v>
          </cell>
          <cell r="AK76">
            <v>3492</v>
          </cell>
          <cell r="AL76">
            <v>3.8664220176362467</v>
          </cell>
          <cell r="AM76">
            <v>8.7742065587051652</v>
          </cell>
          <cell r="AN76">
            <v>12.447307475459599</v>
          </cell>
          <cell r="AO76">
            <v>3.2193349351629528</v>
          </cell>
        </row>
        <row r="77">
          <cell r="H77">
            <v>49</v>
          </cell>
          <cell r="I77">
            <v>3528</v>
          </cell>
          <cell r="J77">
            <v>2.5719126683475584</v>
          </cell>
          <cell r="K77">
            <v>10.815556871510152</v>
          </cell>
          <cell r="L77">
            <v>13.258873906440332</v>
          </cell>
          <cell r="M77">
            <v>5.1552582129311162</v>
          </cell>
          <cell r="V77">
            <v>49</v>
          </cell>
          <cell r="W77">
            <v>3528</v>
          </cell>
          <cell r="X77">
            <v>3.1649104518418816</v>
          </cell>
          <cell r="Y77">
            <v>9.8778901633959357</v>
          </cell>
          <cell r="Z77">
            <v>12.884555092645723</v>
          </cell>
          <cell r="AA77">
            <v>4.0710646600276803</v>
          </cell>
          <cell r="AJ77">
            <v>49</v>
          </cell>
          <cell r="AK77">
            <v>3528</v>
          </cell>
          <cell r="AL77">
            <v>3.9056581724426751</v>
          </cell>
          <cell r="AM77">
            <v>8.85296491232093</v>
          </cell>
          <cell r="AN77">
            <v>12.563340176141471</v>
          </cell>
          <cell r="AO77">
            <v>3.2167024407781475</v>
          </cell>
        </row>
        <row r="78">
          <cell r="H78">
            <v>49.5</v>
          </cell>
          <cell r="I78">
            <v>3564</v>
          </cell>
          <cell r="J78">
            <v>2.6022803594354351</v>
          </cell>
          <cell r="K78">
            <v>10.910159358019831</v>
          </cell>
          <cell r="L78">
            <v>13.382325699483495</v>
          </cell>
          <cell r="M78">
            <v>5.1425380247602499</v>
          </cell>
          <cell r="V78">
            <v>49.5</v>
          </cell>
          <cell r="W78">
            <v>3564</v>
          </cell>
          <cell r="X78">
            <v>3.1998272644165744</v>
          </cell>
          <cell r="Y78">
            <v>9.9648951338119165</v>
          </cell>
          <cell r="Z78">
            <v>13.004731035007662</v>
          </cell>
          <cell r="AA78">
            <v>4.0641978333098612</v>
          </cell>
          <cell r="AJ78">
            <v>49.5</v>
          </cell>
          <cell r="AK78">
            <v>3564</v>
          </cell>
          <cell r="AL78">
            <v>3.9450789980285426</v>
          </cell>
          <cell r="AM78">
            <v>8.9315249788583948</v>
          </cell>
          <cell r="AN78">
            <v>12.67935002698551</v>
          </cell>
          <cell r="AO78">
            <v>3.2139660659068445</v>
          </cell>
        </row>
        <row r="79">
          <cell r="H79">
            <v>50</v>
          </cell>
          <cell r="I79">
            <v>3600</v>
          </cell>
          <cell r="J79">
            <v>2.6328066420199914</v>
          </cell>
          <cell r="K79">
            <v>11.004472977326836</v>
          </cell>
          <cell r="L79">
            <v>13.505639287245828</v>
          </cell>
          <cell r="M79">
            <v>5.1297497779342338</v>
          </cell>
          <cell r="V79">
            <v>50</v>
          </cell>
          <cell r="W79">
            <v>3600</v>
          </cell>
          <cell r="X79">
            <v>3.2349154290834701</v>
          </cell>
          <cell r="Y79">
            <v>10.051657346466532</v>
          </cell>
          <cell r="Z79">
            <v>13.124827004095829</v>
          </cell>
          <cell r="AA79">
            <v>4.0572396069761894</v>
          </cell>
          <cell r="AJ79">
            <v>50</v>
          </cell>
          <cell r="AK79">
            <v>3600</v>
          </cell>
          <cell r="AL79">
            <v>3.9846847108386574</v>
          </cell>
          <cell r="AM79">
            <v>9.0098888906826069</v>
          </cell>
          <cell r="AN79">
            <v>12.795339365979331</v>
          </cell>
          <cell r="AO79">
            <v>3.211129686415338</v>
          </cell>
        </row>
        <row r="80">
          <cell r="H80">
            <v>50.5</v>
          </cell>
          <cell r="I80">
            <v>3636</v>
          </cell>
          <cell r="J80">
            <v>2.6634916534962967</v>
          </cell>
          <cell r="K80">
            <v>11.098500440805184</v>
          </cell>
          <cell r="L80">
            <v>13.628817511626666</v>
          </cell>
          <cell r="M80">
            <v>5.1168988998844691</v>
          </cell>
          <cell r="V80">
            <v>50.5</v>
          </cell>
          <cell r="W80">
            <v>3636</v>
          </cell>
          <cell r="X80">
            <v>3.270175123745477</v>
          </cell>
          <cell r="Y80">
            <v>10.138179211647801</v>
          </cell>
          <cell r="Z80">
            <v>13.244845579206004</v>
          </cell>
          <cell r="AA80">
            <v>4.0501945853089643</v>
          </cell>
          <cell r="AJ80">
            <v>50.5</v>
          </cell>
          <cell r="AK80">
            <v>3636</v>
          </cell>
          <cell r="AL80">
            <v>4.0244755285260148</v>
          </cell>
          <cell r="AM80">
            <v>9.0880587660059966</v>
          </cell>
          <cell r="AN80">
            <v>12.911310518105712</v>
          </cell>
          <cell r="AO80">
            <v>3.2081970499233092</v>
          </cell>
        </row>
        <row r="81">
          <cell r="H81">
            <v>51</v>
          </cell>
          <cell r="I81">
            <v>3672</v>
          </cell>
          <cell r="J81">
            <v>2.6943355331148586</v>
          </cell>
          <cell r="K81">
            <v>11.192244439528514</v>
          </cell>
          <cell r="L81">
            <v>13.75186319598763</v>
          </cell>
          <cell r="M81">
            <v>5.103990585793678</v>
          </cell>
          <cell r="V81">
            <v>51</v>
          </cell>
          <cell r="W81">
            <v>3672</v>
          </cell>
          <cell r="X81">
            <v>3.3056065278111038</v>
          </cell>
          <cell r="Y81">
            <v>10.224463122619222</v>
          </cell>
          <cell r="Z81">
            <v>13.364789324039769</v>
          </cell>
          <cell r="AA81">
            <v>4.043067198590518</v>
          </cell>
          <cell r="AJ81">
            <v>51</v>
          </cell>
          <cell r="AK81">
            <v>3672</v>
          </cell>
          <cell r="AL81">
            <v>4.0644516699377551</v>
          </cell>
          <cell r="AM81">
            <v>9.1660367090425279</v>
          </cell>
          <cell r="AN81">
            <v>13.027265795483395</v>
          </cell>
          <cell r="AO81">
            <v>3.2051717804490218</v>
          </cell>
        </row>
        <row r="82">
          <cell r="H82">
            <v>51.5</v>
          </cell>
          <cell r="I82">
            <v>3708</v>
          </cell>
          <cell r="J82">
            <v>2.7253384219599912</v>
          </cell>
          <cell r="K82">
            <v>11.28570764450866</v>
          </cell>
          <cell r="L82">
            <v>13.874779145370653</v>
          </cell>
          <cell r="M82">
            <v>5.0910298088383019</v>
          </cell>
          <cell r="V82">
            <v>51.5</v>
          </cell>
          <cell r="W82">
            <v>3708</v>
          </cell>
          <cell r="X82">
            <v>3.3412098221769901</v>
          </cell>
          <cell r="Y82">
            <v>10.310511455812778</v>
          </cell>
          <cell r="Z82">
            <v>13.484660786880918</v>
          </cell>
          <cell r="AA82">
            <v>4.0358617101439282</v>
          </cell>
          <cell r="AJ82">
            <v>51.5</v>
          </cell>
          <cell r="AK82">
            <v>3708</v>
          </cell>
          <cell r="AL82">
            <v>4.104613355101268</v>
          </cell>
          <cell r="AM82">
            <v>9.2438248101596656</v>
          </cell>
          <cell r="AN82">
            <v>13.14320749750587</v>
          </cell>
          <cell r="AO82">
            <v>3.2020573828644094</v>
          </cell>
        </row>
        <row r="83">
          <cell r="H83">
            <v>52</v>
          </cell>
          <cell r="I83">
            <v>3744</v>
          </cell>
          <cell r="J83">
            <v>2.7565004629284782</v>
          </cell>
          <cell r="K83">
            <v>11.378892706930831</v>
          </cell>
          <cell r="L83">
            <v>13.997568146712885</v>
          </cell>
          <cell r="M83">
            <v>5.0780213299300554</v>
          </cell>
          <cell r="V83">
            <v>52</v>
          </cell>
          <cell r="W83">
            <v>3744</v>
          </cell>
          <cell r="X83">
            <v>3.3769851892106622</v>
          </cell>
          <cell r="Y83">
            <v>10.396326571019175</v>
          </cell>
          <cell r="Z83">
            <v>13.604462500769305</v>
          </cell>
          <cell r="AA83">
            <v>4.0285822230535802</v>
          </cell>
          <cell r="AJ83">
            <v>52</v>
          </cell>
          <cell r="AK83">
            <v>3744</v>
          </cell>
          <cell r="AL83">
            <v>4.1449608052104194</v>
          </cell>
          <cell r="AM83">
            <v>9.3214251460283641</v>
          </cell>
          <cell r="AN83">
            <v>13.259137910978263</v>
          </cell>
          <cell r="AO83">
            <v>3.1988572471688692</v>
          </cell>
        </row>
        <row r="84">
          <cell r="H84">
            <v>52.5</v>
          </cell>
          <cell r="I84">
            <v>3780</v>
          </cell>
          <cell r="J84">
            <v>2.7878218007084614</v>
          </cell>
          <cell r="K84">
            <v>11.471802258385148</v>
          </cell>
          <cell r="L84">
            <v>14.120232969058186</v>
          </cell>
          <cell r="M84">
            <v>5.0649697069840869</v>
          </cell>
          <cell r="V84">
            <v>52.5</v>
          </cell>
          <cell r="W84">
            <v>3780</v>
          </cell>
          <cell r="X84">
            <v>3.4129328127334468</v>
          </cell>
          <cell r="Y84">
            <v>10.481910811575398</v>
          </cell>
          <cell r="Z84">
            <v>13.724196983672172</v>
          </cell>
          <cell r="AA84">
            <v>4.0212326865820565</v>
          </cell>
          <cell r="AJ84">
            <v>52.5</v>
          </cell>
          <cell r="AK84">
            <v>3780</v>
          </cell>
          <cell r="AL84">
            <v>4.1854942426119326</v>
          </cell>
          <cell r="AM84">
            <v>9.3988397797710128</v>
          </cell>
          <cell r="AN84">
            <v>13.375059310252349</v>
          </cell>
          <cell r="AO84">
            <v>3.1955746525900661</v>
          </cell>
        </row>
        <row r="85">
          <cell r="H85">
            <v>53</v>
          </cell>
          <cell r="I85">
            <v>3816</v>
          </cell>
          <cell r="J85">
            <v>2.8193025817586057</v>
          </cell>
          <cell r="K85">
            <v>11.564438911094875</v>
          </cell>
          <cell r="L85">
            <v>14.24277636376555</v>
          </cell>
          <cell r="M85">
            <v>5.0518793037394678</v>
          </cell>
          <cell r="V85">
            <v>53</v>
          </cell>
          <cell r="W85">
            <v>3816</v>
          </cell>
          <cell r="X85">
            <v>3.4490528780036085</v>
          </cell>
          <cell r="Y85">
            <v>10.567266504549565</v>
          </cell>
          <cell r="Z85">
            <v>13.843866738652993</v>
          </cell>
          <cell r="AA85">
            <v>4.0138169022987382</v>
          </cell>
          <cell r="AJ85">
            <v>53</v>
          </cell>
          <cell r="AK85">
            <v>3816</v>
          </cell>
          <cell r="AL85">
            <v>4.2262138907918931</v>
          </cell>
          <cell r="AM85">
            <v>9.4760707611073638</v>
          </cell>
          <cell r="AN85">
            <v>13.490973957359662</v>
          </cell>
          <cell r="AO85">
            <v>3.1922127715196571</v>
          </cell>
        </row>
        <row r="86">
          <cell r="H86">
            <v>53.5</v>
          </cell>
          <cell r="I86">
            <v>3852</v>
          </cell>
          <cell r="J86">
            <v>2.8509429542874956</v>
          </cell>
          <cell r="K86">
            <v>11.656805258141208</v>
          </cell>
          <cell r="L86">
            <v>14.365201064714329</v>
          </cell>
          <cell r="M86">
            <v>5.0387542981562268</v>
          </cell>
          <cell r="V86">
            <v>53.5</v>
          </cell>
          <cell r="W86">
            <v>3852</v>
          </cell>
          <cell r="X86">
            <v>3.4853455716996402</v>
          </cell>
          <cell r="Y86">
            <v>10.652395960923236</v>
          </cell>
          <cell r="Z86">
            <v>13.963474254037894</v>
          </cell>
          <cell r="AA86">
            <v>4.0063385299347978</v>
          </cell>
          <cell r="AJ86">
            <v>53.5</v>
          </cell>
          <cell r="AK86">
            <v>3852</v>
          </cell>
          <cell r="AL86">
            <v>4.2671199743624113</v>
          </cell>
          <cell r="AM86">
            <v>9.5531201264985537</v>
          </cell>
          <cell r="AN86">
            <v>13.606884102142844</v>
          </cell>
          <cell r="AO86">
            <v>3.1887746732914328</v>
          </cell>
        </row>
        <row r="87">
          <cell r="H87">
            <v>54</v>
          </cell>
          <cell r="I87">
            <v>3888</v>
          </cell>
          <cell r="J87">
            <v>2.8827430682332893</v>
          </cell>
          <cell r="K87">
            <v>11.748903873684855</v>
          </cell>
          <cell r="L87">
            <v>14.487509788506479</v>
          </cell>
          <cell r="M87">
            <v>5.0255986904116492</v>
          </cell>
          <cell r="V87">
            <v>54</v>
          </cell>
          <cell r="W87">
            <v>3888</v>
          </cell>
          <cell r="X87">
            <v>3.5218110819037531</v>
          </cell>
          <cell r="Y87">
            <v>10.737301475771103</v>
          </cell>
          <cell r="Z87">
            <v>14.083022003579668</v>
          </cell>
          <cell r="AA87">
            <v>3.9988010929782574</v>
          </cell>
          <cell r="AJ87">
            <v>54</v>
          </cell>
          <cell r="AK87">
            <v>3888</v>
          </cell>
          <cell r="AL87">
            <v>4.3082127190483828</v>
          </cell>
          <cell r="AM87">
            <v>9.6299898992891926</v>
          </cell>
          <cell r="AN87">
            <v>13.722791982385157</v>
          </cell>
          <cell r="AO87">
            <v>3.1852633278090106</v>
          </cell>
        </row>
        <row r="88">
          <cell r="H88">
            <v>54.5</v>
          </cell>
          <cell r="I88">
            <v>3924</v>
          </cell>
          <cell r="J88">
            <v>2.9147030752436036</v>
          </cell>
          <cell r="K88">
            <v>11.840737313184285</v>
          </cell>
          <cell r="L88">
            <v>14.609705234665707</v>
          </cell>
          <cell r="M88">
            <v>5.0124163105172093</v>
          </cell>
          <cell r="V88">
            <v>54.5</v>
          </cell>
          <cell r="W88">
            <v>3924</v>
          </cell>
          <cell r="X88">
            <v>3.5584495980855482</v>
          </cell>
          <cell r="Y88">
            <v>10.821985328438229</v>
          </cell>
          <cell r="Z88">
            <v>14.202512446619499</v>
          </cell>
          <cell r="AA88">
            <v>3.9912079840221635</v>
          </cell>
          <cell r="AJ88">
            <v>54.5</v>
          </cell>
          <cell r="AK88">
            <v>3924</v>
          </cell>
          <cell r="AL88">
            <v>4.3494923516743986</v>
          </cell>
          <cell r="AM88">
            <v>9.7066820898475648</v>
          </cell>
          <cell r="AN88">
            <v>13.838699823938242</v>
          </cell>
          <cell r="AO88">
            <v>3.1816816090298077</v>
          </cell>
        </row>
        <row r="89">
          <cell r="H89">
            <v>55</v>
          </cell>
          <cell r="I89">
            <v>3960</v>
          </cell>
          <cell r="J89">
            <v>2.946823128655641</v>
          </cell>
          <cell r="K89">
            <v>11.932308113610908</v>
          </cell>
          <cell r="L89">
            <v>14.731790085833767</v>
          </cell>
          <cell r="M89">
            <v>4.9992108255762542</v>
          </cell>
          <cell r="V89">
            <v>55</v>
          </cell>
          <cell r="W89">
            <v>3960</v>
          </cell>
          <cell r="X89">
            <v>3.5952613110858516</v>
          </cell>
          <cell r="Y89">
            <v>10.906449782714725</v>
          </cell>
          <cell r="Z89">
            <v>14.321948028246284</v>
          </cell>
          <cell r="AA89">
            <v>3.9835624698780872</v>
          </cell>
          <cell r="AJ89">
            <v>55</v>
          </cell>
          <cell r="AK89">
            <v>3960</v>
          </cell>
          <cell r="AL89">
            <v>4.3909591001517843</v>
          </cell>
          <cell r="AM89">
            <v>9.7831986957040016</v>
          </cell>
          <cell r="AN89">
            <v>13.954609840848196</v>
          </cell>
          <cell r="AO89">
            <v>3.1780322983117335</v>
          </cell>
        </row>
        <row r="90">
          <cell r="H90">
            <v>55.5</v>
          </cell>
          <cell r="I90">
            <v>3996</v>
          </cell>
          <cell r="J90">
            <v>2.9791033834765437</v>
          </cell>
          <cell r="K90">
            <v>12.023618793661043</v>
          </cell>
          <cell r="L90">
            <v>14.853767007963761</v>
          </cell>
          <cell r="M90">
            <v>4.9859857467013322</v>
          </cell>
          <cell r="V90">
            <v>55.5</v>
          </cell>
          <cell r="W90">
            <v>3996</v>
          </cell>
          <cell r="X90">
            <v>3.6322464131007299</v>
          </cell>
          <cell r="Y90">
            <v>10.990697087008131</v>
          </cell>
          <cell r="Z90">
            <v>14.441331179453824</v>
          </cell>
          <cell r="AA90">
            <v>3.9758676964665876</v>
          </cell>
          <cell r="AJ90">
            <v>55.5</v>
          </cell>
          <cell r="AK90">
            <v>3996</v>
          </cell>
          <cell r="AL90">
            <v>4.4326131934657615</v>
          </cell>
          <cell r="AM90">
            <v>9.8595417016873661</v>
          </cell>
          <cell r="AN90">
            <v>14.070524235479839</v>
          </cell>
          <cell r="AO90">
            <v>3.1743180876286679</v>
          </cell>
        </row>
        <row r="91">
          <cell r="H91">
            <v>56</v>
          </cell>
          <cell r="I91">
            <v>4032</v>
          </cell>
          <cell r="J91">
            <v>3.0115439963639772</v>
          </cell>
          <cell r="K91">
            <v>12.114671853964873</v>
          </cell>
          <cell r="L91">
            <v>14.975638650510652</v>
          </cell>
          <cell r="M91">
            <v>4.9727444356089983</v>
          </cell>
          <cell r="V91">
            <v>56</v>
          </cell>
          <cell r="W91">
            <v>4032</v>
          </cell>
          <cell r="X91">
            <v>3.6694050976656793</v>
          </cell>
          <cell r="Y91">
            <v>11.074729474513274</v>
          </cell>
          <cell r="Z91">
            <v>14.56066431729567</v>
          </cell>
          <cell r="AA91">
            <v>3.9681266934955071</v>
          </cell>
          <cell r="AJ91">
            <v>56</v>
          </cell>
          <cell r="AK91">
            <v>4032</v>
          </cell>
          <cell r="AL91">
            <v>4.4744548616627213</v>
          </cell>
          <cell r="AM91">
            <v>9.9357130800598732</v>
          </cell>
          <cell r="AN91">
            <v>14.186445198639458</v>
          </cell>
          <cell r="AO91">
            <v>3.1705415826605816</v>
          </cell>
        </row>
        <row r="92">
          <cell r="H92">
            <v>56.5</v>
          </cell>
          <cell r="I92">
            <v>4068</v>
          </cell>
          <cell r="J92">
            <v>3.0441451256069416</v>
          </cell>
          <cell r="K92">
            <v>12.205469777292359</v>
          </cell>
          <cell r="L92">
            <v>15.097407646618954</v>
          </cell>
          <cell r="M92">
            <v>4.959490110908833</v>
          </cell>
          <cell r="V92">
            <v>56.5</v>
          </cell>
          <cell r="W92">
            <v>4068</v>
          </cell>
          <cell r="X92">
            <v>3.7067375596399734</v>
          </cell>
          <cell r="Y92">
            <v>11.158549163379892</v>
          </cell>
          <cell r="Z92">
            <v>14.679949845037866</v>
          </cell>
          <cell r="AA92">
            <v>3.9603423789365046</v>
          </cell>
          <cell r="AJ92">
            <v>56.5</v>
          </cell>
          <cell r="AK92">
            <v>4068</v>
          </cell>
          <cell r="AL92">
            <v>4.5164843358376476</v>
          </cell>
          <cell r="AM92">
            <v>10.011714790650032</v>
          </cell>
          <cell r="AN92">
            <v>14.302374909695796</v>
          </cell>
          <cell r="AO92">
            <v>3.1667053057637169</v>
          </cell>
        </row>
        <row r="93">
          <cell r="H93">
            <v>57</v>
          </cell>
          <cell r="I93">
            <v>4104</v>
          </cell>
          <cell r="J93">
            <v>3.0769069311067927</v>
          </cell>
          <cell r="K93">
            <v>12.296015028756294</v>
          </cell>
          <cell r="L93">
            <v>15.219076613307747</v>
          </cell>
          <cell r="M93">
            <v>4.9462258541025488</v>
          </cell>
          <cell r="V93">
            <v>57</v>
          </cell>
          <cell r="W93">
            <v>4104</v>
          </cell>
          <cell r="X93">
            <v>3.7442439951911872</v>
          </cell>
          <cell r="Y93">
            <v>11.242158356877896</v>
          </cell>
          <cell r="Z93">
            <v>14.799190152309524</v>
          </cell>
          <cell r="AA93">
            <v>3.9525175633095602</v>
          </cell>
          <cell r="AJ93">
            <v>57</v>
          </cell>
          <cell r="AK93">
            <v>4104</v>
          </cell>
          <cell r="AL93">
            <v>4.5587018481216184</v>
          </cell>
          <cell r="AM93">
            <v>10.087548780983935</v>
          </cell>
          <cell r="AN93">
            <v>14.418315536699472</v>
          </cell>
          <cell r="AO93">
            <v>3.1628116988261556</v>
          </cell>
        </row>
        <row r="94">
          <cell r="H94">
            <v>57.5</v>
          </cell>
          <cell r="I94">
            <v>4140</v>
          </cell>
          <cell r="J94">
            <v>3.1098295743584976</v>
          </cell>
          <cell r="K94">
            <v>12.386310056012288</v>
          </cell>
          <cell r="L94">
            <v>15.340648151652861</v>
          </cell>
          <cell r="M94">
            <v>4.9329546153079349</v>
          </cell>
          <cell r="V94">
            <v>57.5</v>
          </cell>
          <cell r="W94">
            <v>4140</v>
          </cell>
          <cell r="X94">
            <v>3.7819246017798727</v>
          </cell>
          <cell r="Y94">
            <v>11.325559243560408</v>
          </cell>
          <cell r="Z94">
            <v>14.918387615251287</v>
          </cell>
          <cell r="AA94">
            <v>3.9446549537847222</v>
          </cell>
          <cell r="AJ94">
            <v>57.5</v>
          </cell>
          <cell r="AK94">
            <v>4140</v>
          </cell>
          <cell r="AL94">
            <v>4.6011076316694721</v>
          </cell>
          <cell r="AM94">
            <v>10.163216986414804</v>
          </cell>
          <cell r="AN94">
            <v>14.534269236500803</v>
          </cell>
          <cell r="AO94">
            <v>3.1588631260136744</v>
          </cell>
        </row>
        <row r="95">
          <cell r="H95">
            <v>58</v>
          </cell>
          <cell r="I95">
            <v>4176</v>
          </cell>
          <cell r="J95">
            <v>3.1429132184320872</v>
          </cell>
          <cell r="K95">
            <v>12.476357289456104</v>
          </cell>
          <cell r="L95">
            <v>15.462124846966587</v>
          </cell>
          <cell r="M95">
            <v>4.9196792187218632</v>
          </cell>
          <cell r="V95">
            <v>58</v>
          </cell>
          <cell r="W95">
            <v>4176</v>
          </cell>
          <cell r="X95">
            <v>3.8197795781443942</v>
          </cell>
          <cell r="Y95">
            <v>11.408753997424538</v>
          </cell>
          <cell r="Z95">
            <v>15.037544596661713</v>
          </cell>
          <cell r="AA95">
            <v>3.936757158109836</v>
          </cell>
          <cell r="AJ95">
            <v>58</v>
          </cell>
          <cell r="AK95">
            <v>4176</v>
          </cell>
          <cell r="AL95">
            <v>4.6437019206475512</v>
          </cell>
          <cell r="AM95">
            <v>10.238721330250915</v>
          </cell>
          <cell r="AN95">
            <v>14.650238154866088</v>
          </cell>
          <cell r="AO95">
            <v>3.1548618764106964</v>
          </cell>
        </row>
        <row r="96">
          <cell r="H96">
            <v>58.5</v>
          </cell>
          <cell r="I96">
            <v>4212</v>
          </cell>
          <cell r="J96">
            <v>3.1761580279543158</v>
          </cell>
          <cell r="K96">
            <v>12.56615914241803</v>
          </cell>
          <cell r="L96">
            <v>15.58350926897463</v>
          </cell>
          <cell r="M96">
            <v>4.9064023678354509</v>
          </cell>
          <cell r="V96">
            <v>58.5</v>
          </cell>
          <cell r="W96">
            <v>4212</v>
          </cell>
          <cell r="X96">
            <v>3.8578091242859354</v>
          </cell>
          <cell r="Y96">
            <v>11.491744778070053</v>
          </cell>
          <cell r="Z96">
            <v>15.156663446141692</v>
          </cell>
          <cell r="AA96">
            <v>3.9288266883725433</v>
          </cell>
          <cell r="AJ96">
            <v>58.5</v>
          </cell>
          <cell r="AK96">
            <v>4212</v>
          </cell>
          <cell r="AL96">
            <v>4.6864849502215815</v>
          </cell>
          <cell r="AM96">
            <v>10.314063723881848</v>
          </cell>
          <cell r="AN96">
            <v>14.76622442659235</v>
          </cell>
          <cell r="AO96">
            <v>3.1508101665608015</v>
          </cell>
        </row>
        <row r="97">
          <cell r="H97">
            <v>59</v>
          </cell>
          <cell r="I97">
            <v>4248</v>
          </cell>
          <cell r="J97">
            <v>3.2095641690905556</v>
          </cell>
          <cell r="K97">
            <v>12.655718011354606</v>
          </cell>
          <cell r="L97">
            <v>15.704803971990634</v>
          </cell>
          <cell r="M97">
            <v>4.8931266504139286</v>
          </cell>
          <cell r="V97">
            <v>59</v>
          </cell>
          <cell r="W97">
            <v>4248</v>
          </cell>
          <cell r="X97">
            <v>3.8960134414536443</v>
          </cell>
          <cell r="Y97">
            <v>11.574533730855785</v>
          </cell>
          <cell r="Z97">
            <v>15.275746500236748</v>
          </cell>
          <cell r="AA97">
            <v>3.9208659646043738</v>
          </cell>
          <cell r="AJ97">
            <v>59</v>
          </cell>
          <cell r="AK97">
            <v>4248</v>
          </cell>
          <cell r="AL97">
            <v>4.7294569565446558</v>
          </cell>
          <cell r="AM97">
            <v>10.389246066903119</v>
          </cell>
          <cell r="AN97">
            <v>14.882230175620542</v>
          </cell>
          <cell r="AO97">
            <v>3.1467101429111026</v>
          </cell>
        </row>
        <row r="98">
          <cell r="H98">
            <v>59.5</v>
          </cell>
          <cell r="I98">
            <v>4284</v>
          </cell>
          <cell r="J98">
            <v>3.2431318095268535</v>
          </cell>
          <cell r="K98">
            <v>12.74503627603762</v>
          </cell>
          <cell r="L98">
            <v>15.826011495088132</v>
          </cell>
          <cell r="M98">
            <v>4.8798545432530593</v>
          </cell>
          <cell r="V98">
            <v>59.5</v>
          </cell>
          <cell r="W98">
            <v>4284</v>
          </cell>
          <cell r="X98">
            <v>3.9343927321299352</v>
          </cell>
          <cell r="Y98">
            <v>11.657122987054064</v>
          </cell>
          <cell r="Z98">
            <v>15.394796082577503</v>
          </cell>
          <cell r="AA98">
            <v>3.9128773182344023</v>
          </cell>
          <cell r="AJ98">
            <v>59.5</v>
          </cell>
          <cell r="AK98">
            <v>4284</v>
          </cell>
          <cell r="AL98">
            <v>4.7726181767453308</v>
          </cell>
          <cell r="AM98">
            <v>10.464270247239297</v>
          </cell>
          <cell r="AN98">
            <v>14.998257515147362</v>
          </cell>
          <cell r="AO98">
            <v>3.1425638841645966</v>
          </cell>
        </row>
        <row r="99">
          <cell r="H99">
            <v>60</v>
          </cell>
          <cell r="I99">
            <v>4320</v>
          </cell>
          <cell r="J99">
            <v>3.2768611184522114</v>
          </cell>
          <cell r="K99">
            <v>12.834116299740439</v>
          </cell>
          <cell r="L99">
            <v>15.94713436227004</v>
          </cell>
          <cell r="M99">
            <v>4.8665884167231628</v>
          </cell>
          <cell r="V99">
            <v>60</v>
          </cell>
          <cell r="W99">
            <v>4320</v>
          </cell>
          <cell r="X99">
            <v>3.9729472000159407</v>
          </cell>
          <cell r="Y99">
            <v>11.739514664002996</v>
          </cell>
          <cell r="Z99">
            <v>15.513814504018139</v>
          </cell>
          <cell r="AA99">
            <v>3.9048629953994589</v>
          </cell>
          <cell r="AJ99">
            <v>60</v>
          </cell>
          <cell r="AK99">
            <v>4320</v>
          </cell>
          <cell r="AL99">
            <v>4.8159688489158334</v>
          </cell>
          <cell r="AM99">
            <v>10.539138141265427</v>
          </cell>
          <cell r="AN99">
            <v>15.114308547735469</v>
          </cell>
          <cell r="AO99">
            <v>3.1383734035443331</v>
          </cell>
        </row>
        <row r="100">
          <cell r="H100">
            <v>60.5</v>
          </cell>
          <cell r="I100">
            <v>4356</v>
          </cell>
          <cell r="J100">
            <v>3.3107522665410634</v>
          </cell>
          <cell r="K100">
            <v>12.922960429421773</v>
          </cell>
          <cell r="L100">
            <v>16.068175082635783</v>
          </cell>
          <cell r="M100">
            <v>4.8533305391113259</v>
          </cell>
          <cell r="V100">
            <v>60.5</v>
          </cell>
          <cell r="W100">
            <v>4356</v>
          </cell>
          <cell r="X100">
            <v>4.0116770500171173</v>
          </cell>
          <cell r="Y100">
            <v>11.821710865256721</v>
          </cell>
          <cell r="Z100">
            <v>15.632804062772982</v>
          </cell>
          <cell r="AA100">
            <v>3.8968251601175821</v>
          </cell>
          <cell r="AJ100">
            <v>60.5</v>
          </cell>
          <cell r="AK100">
            <v>4356</v>
          </cell>
          <cell r="AL100">
            <v>4.8595092121003702</v>
          </cell>
          <cell r="AM100">
            <v>10.613851613927078</v>
          </cell>
          <cell r="AN100">
            <v>15.23038536542243</v>
          </cell>
          <cell r="AO100">
            <v>3.1341406509731824</v>
          </cell>
        </row>
        <row r="101">
          <cell r="H101">
            <v>61</v>
          </cell>
          <cell r="I101">
            <v>4392</v>
          </cell>
          <cell r="J101">
            <v>3.3448054259359381</v>
          </cell>
          <cell r="K101">
            <v>13.011570995906842</v>
          </cell>
          <cell r="L101">
            <v>16.189136150545984</v>
          </cell>
          <cell r="M101">
            <v>4.8400830807717208</v>
          </cell>
          <cell r="V101">
            <v>61</v>
          </cell>
          <cell r="W101">
            <v>4392</v>
          </cell>
          <cell r="X101">
            <v>4.050582488228982</v>
          </cell>
          <cell r="Y101">
            <v>11.903713680733684</v>
          </cell>
          <cell r="Z101">
            <v>15.751767044551217</v>
          </cell>
          <cell r="AA101">
            <v>3.8887658973310506</v>
          </cell>
          <cell r="AJ101">
            <v>61</v>
          </cell>
          <cell r="AK101">
            <v>4392</v>
          </cell>
          <cell r="AL101">
            <v>4.9032395062835459</v>
          </cell>
          <cell r="AM101">
            <v>10.688412518858771</v>
          </cell>
          <cell r="AN101">
            <v>15.346490049828139</v>
          </cell>
          <cell r="AO101">
            <v>3.1298675151726676</v>
          </cell>
        </row>
        <row r="102">
          <cell r="H102">
            <v>61.5</v>
          </cell>
          <cell r="I102">
            <v>4428</v>
          </cell>
          <cell r="J102">
            <v>3.3790207702303023</v>
          </cell>
          <cell r="K102">
            <v>13.099950314066078</v>
          </cell>
          <cell r="L102">
            <v>16.310020045784864</v>
          </cell>
          <cell r="M102">
            <v>4.8268481180934648</v>
          </cell>
          <cell r="V102">
            <v>61.5</v>
          </cell>
          <cell r="W102">
            <v>4428</v>
          </cell>
          <cell r="X102">
            <v>4.0896637219230021</v>
          </cell>
          <cell r="Y102">
            <v>11.985525186862967</v>
          </cell>
          <cell r="Z102">
            <v>15.870705722689818</v>
          </cell>
          <cell r="AA102">
            <v>3.8806872158249845</v>
          </cell>
          <cell r="AJ102">
            <v>61.5</v>
          </cell>
          <cell r="AK102">
            <v>4428</v>
          </cell>
          <cell r="AL102">
            <v>4.9471599723788895</v>
          </cell>
          <cell r="AM102">
            <v>10.762822698500988</v>
          </cell>
          <cell r="AN102">
            <v>15.462624672260933</v>
          </cell>
          <cell r="AO102">
            <v>3.1255558256842826</v>
          </cell>
        </row>
        <row r="103">
          <cell r="H103">
            <v>62</v>
          </cell>
          <cell r="I103">
            <v>4464</v>
          </cell>
          <cell r="J103">
            <v>3.4133984744516139</v>
          </cell>
          <cell r="K103">
            <v>13.188100682991298</v>
          </cell>
          <cell r="L103">
            <v>16.430829233720331</v>
          </cell>
          <cell r="M103">
            <v>4.8136276372948394</v>
          </cell>
          <cell r="V103">
            <v>62</v>
          </cell>
          <cell r="W103">
            <v>4464</v>
          </cell>
          <cell r="X103">
            <v>4.1289209595326266</v>
          </cell>
          <cell r="Y103">
            <v>12.06714744672861</v>
          </cell>
          <cell r="Z103">
            <v>15.989622358284604</v>
          </cell>
          <cell r="AA103">
            <v>3.8725910510271793</v>
          </cell>
          <cell r="AJ103">
            <v>62</v>
          </cell>
          <cell r="AK103">
            <v>4464</v>
          </cell>
          <cell r="AL103">
            <v>4.9912708522174638</v>
          </cell>
          <cell r="AM103">
            <v>10.837083984215672</v>
          </cell>
          <cell r="AN103">
            <v>15.578791293822263</v>
          </cell>
          <cell r="AO103">
            <v>3.1212073548164789</v>
          </cell>
        </row>
        <row r="104">
          <cell r="H104">
            <v>62.5</v>
          </cell>
          <cell r="I104">
            <v>4500</v>
          </cell>
          <cell r="J104">
            <v>3.4479387150445353</v>
          </cell>
          <cell r="K104">
            <v>13.276024386169498</v>
          </cell>
          <cell r="L104">
            <v>16.551566165461807</v>
          </cell>
          <cell r="M104">
            <v>4.800423538052363</v>
          </cell>
          <cell r="V104">
            <v>62.5</v>
          </cell>
          <cell r="W104">
            <v>4500</v>
          </cell>
          <cell r="X104">
            <v>4.1683544106394361</v>
          </cell>
          <cell r="Y104">
            <v>12.148582510212119</v>
          </cell>
          <cell r="Z104">
            <v>16.108519200319584</v>
          </cell>
          <cell r="AA104">
            <v>3.8644792676946338</v>
          </cell>
          <cell r="AJ104">
            <v>62.5</v>
          </cell>
          <cell r="AK104">
            <v>4500</v>
          </cell>
          <cell r="AL104">
            <v>5.0355723885366093</v>
          </cell>
          <cell r="AM104">
            <v>10.911198196400363</v>
          </cell>
          <cell r="AN104">
            <v>15.694991965510141</v>
          </cell>
          <cell r="AO104">
            <v>3.1168238195204006</v>
          </cell>
        </row>
        <row r="105">
          <cell r="H105">
            <v>63</v>
          </cell>
          <cell r="I105">
            <v>4536</v>
          </cell>
          <cell r="J105">
            <v>3.4826416698543432</v>
          </cell>
          <cell r="K105">
            <v>13.363723691654268</v>
          </cell>
          <cell r="L105">
            <v>16.672233278015895</v>
          </cell>
          <cell r="M105">
            <v>4.7872376369726224</v>
          </cell>
          <cell r="V105">
            <v>63</v>
          </cell>
          <cell r="W105">
            <v>4536</v>
          </cell>
          <cell r="X105">
            <v>4.2079642859594664</v>
          </cell>
          <cell r="Y105">
            <v>12.229832414133076</v>
          </cell>
          <cell r="Z105">
            <v>16.22739848579457</v>
          </cell>
          <cell r="AA105">
            <v>3.8563536624918213</v>
          </cell>
          <cell r="AJ105">
            <v>63</v>
          </cell>
          <cell r="AK105">
            <v>4536</v>
          </cell>
          <cell r="AL105">
            <v>5.0800648249687601</v>
          </cell>
          <cell r="AM105">
            <v>10.985167144600851</v>
          </cell>
          <cell r="AN105">
            <v>15.811228728321172</v>
          </cell>
          <cell r="AO105">
            <v>3.1124068831972833</v>
          </cell>
        </row>
        <row r="106">
          <cell r="H106">
            <v>63.5</v>
          </cell>
          <cell r="I106">
            <v>4572</v>
          </cell>
          <cell r="J106">
            <v>3.5175075181105067</v>
          </cell>
          <cell r="K106">
            <v>13.451200852234834</v>
          </cell>
          <cell r="L106">
            <v>16.792832994439816</v>
          </cell>
          <cell r="M106">
            <v>4.7740716709144078</v>
          </cell>
          <cell r="V106">
            <v>63.5</v>
          </cell>
          <cell r="W106">
            <v>4572</v>
          </cell>
          <cell r="X106">
            <v>4.2477507973296191</v>
          </cell>
          <cell r="Y106">
            <v>12.310899182387905</v>
          </cell>
          <cell r="Z106">
            <v>16.346262439851042</v>
          </cell>
          <cell r="AA106">
            <v>3.8482159664656517</v>
          </cell>
          <cell r="AJ106">
            <v>63.5</v>
          </cell>
          <cell r="AK106">
            <v>4572</v>
          </cell>
          <cell r="AL106">
            <v>5.1247484060303528</v>
          </cell>
          <cell r="AM106">
            <v>11.058992627622526</v>
          </cell>
          <cell r="AN106">
            <v>15.927503613351362</v>
          </cell>
          <cell r="AO106">
            <v>3.1079581574403297</v>
          </cell>
        </row>
        <row r="107">
          <cell r="H107">
            <v>64</v>
          </cell>
          <cell r="I107">
            <v>4608</v>
          </cell>
          <cell r="J107">
            <v>3.5525364404104431</v>
          </cell>
          <cell r="K107">
            <v>13.538458105602796</v>
          </cell>
          <cell r="L107">
            <v>16.913367723992717</v>
          </cell>
          <cell r="M107">
            <v>4.7609273001682784</v>
          </cell>
          <cell r="V107">
            <v>64</v>
          </cell>
          <cell r="W107">
            <v>4608</v>
          </cell>
          <cell r="X107">
            <v>4.2877141576942428</v>
          </cell>
          <cell r="Y107">
            <v>12.391784826086816</v>
          </cell>
          <cell r="Z107">
            <v>16.465113275896346</v>
          </cell>
          <cell r="AA107">
            <v>3.8400678474216692</v>
          </cell>
          <cell r="AJ107">
            <v>64</v>
          </cell>
          <cell r="AK107">
            <v>4608</v>
          </cell>
          <cell r="AL107">
            <v>5.1696233771108604</v>
          </cell>
          <cell r="AM107">
            <v>11.132676433640279</v>
          </cell>
          <cell r="AN107">
            <v>16.043818641895598</v>
          </cell>
          <cell r="AO107">
            <v>3.1034792037136723</v>
          </cell>
        </row>
        <row r="108">
          <cell r="H108">
            <v>64.5</v>
          </cell>
          <cell r="I108">
            <v>4644</v>
          </cell>
          <cell r="J108">
            <v>3.5877286187034412</v>
          </cell>
          <cell r="K108">
            <v>13.62549767451666</v>
          </cell>
          <cell r="L108">
            <v>17.033839862284928</v>
          </cell>
          <cell r="M108">
            <v>4.7478061115003563</v>
          </cell>
          <cell r="V108">
            <v>64.5</v>
          </cell>
          <cell r="W108">
            <v>4644</v>
          </cell>
          <cell r="X108">
            <v>4.3278545810918176</v>
          </cell>
          <cell r="Y108">
            <v>12.472491343689054</v>
          </cell>
          <cell r="Z108">
            <v>16.583953195726281</v>
          </cell>
          <cell r="AA108">
            <v>3.831910912205958</v>
          </cell>
          <cell r="AJ108">
            <v>64.5</v>
          </cell>
          <cell r="AK108">
            <v>4644</v>
          </cell>
          <cell r="AL108">
            <v>5.2146899844618924</v>
          </cell>
          <cell r="AM108">
            <v>11.206220340307134</v>
          </cell>
          <cell r="AN108">
            <v>16.160175825545931</v>
          </cell>
          <cell r="AO108">
            <v>3.0989715349710307</v>
          </cell>
        </row>
        <row r="109">
          <cell r="H109">
            <v>65</v>
          </cell>
          <cell r="I109">
            <v>4680</v>
          </cell>
          <cell r="J109">
            <v>3.6230842362747651</v>
          </cell>
          <cell r="K109">
            <v>13.712321766964097</v>
          </cell>
          <cell r="L109">
            <v>17.154251791425125</v>
          </cell>
          <cell r="M109">
            <v>4.7347096210666715</v>
          </cell>
          <cell r="V109">
            <v>65</v>
          </cell>
          <cell r="W109">
            <v>4680</v>
          </cell>
          <cell r="X109">
            <v>4.3681722826417877</v>
          </cell>
          <cell r="Y109">
            <v>12.553020721136333</v>
          </cell>
          <cell r="Z109">
            <v>16.70278438964603</v>
          </cell>
          <cell r="AA109">
            <v>3.8237467088968624</v>
          </cell>
          <cell r="AJ109">
            <v>65</v>
          </cell>
          <cell r="AK109">
            <v>4680</v>
          </cell>
          <cell r="AL109">
            <v>5.259948475186409</v>
          </cell>
          <cell r="AM109">
            <v>11.279626114861539</v>
          </cell>
          <cell r="AN109">
            <v>16.276577166288629</v>
          </cell>
          <cell r="AO109">
            <v>3.094436617216445</v>
          </cell>
        </row>
        <row r="110">
          <cell r="H110">
            <v>65.5</v>
          </cell>
          <cell r="I110">
            <v>4716</v>
          </cell>
          <cell r="J110">
            <v>3.6586034777299075</v>
          </cell>
          <cell r="K110">
            <v>13.798932576322015</v>
          </cell>
          <cell r="L110">
            <v>17.274605880165428</v>
          </cell>
          <cell r="M110">
            <v>4.7216392772042042</v>
          </cell>
          <cell r="V110">
            <v>65.5</v>
          </cell>
          <cell r="W110">
            <v>4716</v>
          </cell>
          <cell r="X110">
            <v>4.4086674785314983</v>
          </cell>
          <cell r="Y110">
            <v>12.633374931984578</v>
          </cell>
          <cell r="Z110">
            <v>16.8216090365895</v>
          </cell>
          <cell r="AA110">
            <v>3.8155767289105418</v>
          </cell>
          <cell r="AJ110">
            <v>65.5</v>
          </cell>
          <cell r="AK110">
            <v>4716</v>
          </cell>
          <cell r="AL110">
            <v>5.3053990972280101</v>
          </cell>
          <cell r="AM110">
            <v>11.352895514233346</v>
          </cell>
          <cell r="AN110">
            <v>16.393024656599955</v>
          </cell>
          <cell r="AO110">
            <v>3.0898758710094136</v>
          </cell>
        </row>
        <row r="111">
          <cell r="H111">
            <v>66</v>
          </cell>
          <cell r="I111">
            <v>4752</v>
          </cell>
          <cell r="J111">
            <v>3.694286528979021</v>
          </cell>
          <cell r="K111">
            <v>13.885332281514533</v>
          </cell>
          <cell r="L111">
            <v>17.394904484044602</v>
          </cell>
          <cell r="M111">
            <v>4.7085964631043336</v>
          </cell>
          <cell r="V111">
            <v>66</v>
          </cell>
          <cell r="W111">
            <v>4752</v>
          </cell>
          <cell r="X111">
            <v>4.449340386003267</v>
          </cell>
          <cell r="Y111">
            <v>12.713555937533966</v>
          </cell>
          <cell r="Z111">
            <v>16.940429304237071</v>
          </cell>
          <cell r="AA111">
            <v>3.8074024090241032</v>
          </cell>
          <cell r="AJ111">
            <v>66</v>
          </cell>
          <cell r="AK111">
            <v>4752</v>
          </cell>
          <cell r="AL111">
            <v>5.3510420993603178</v>
          </cell>
          <cell r="AM111">
            <v>11.42603028514853</v>
          </cell>
          <cell r="AN111">
            <v>16.50952027954083</v>
          </cell>
          <cell r="AO111">
            <v>3.0852906729166709</v>
          </cell>
        </row>
        <row r="112">
          <cell r="H112">
            <v>66.5</v>
          </cell>
          <cell r="I112">
            <v>4788</v>
          </cell>
          <cell r="J112">
            <v>3.7301335772215016</v>
          </cell>
          <cell r="K112">
            <v>13.971523047168802</v>
          </cell>
          <cell r="L112">
            <v>17.515149945529227</v>
          </cell>
          <cell r="M112">
            <v>4.6955824993741633</v>
          </cell>
          <cell r="V112">
            <v>66.5</v>
          </cell>
          <cell r="W112">
            <v>4788</v>
          </cell>
          <cell r="X112">
            <v>4.4901912233415846</v>
          </cell>
          <cell r="Y112">
            <v>12.793565686957376</v>
          </cell>
          <cell r="Z112">
            <v>17.05924734913188</v>
          </cell>
          <cell r="AA112">
            <v>3.799225133319923</v>
          </cell>
          <cell r="AJ112">
            <v>66.5</v>
          </cell>
          <cell r="AK112">
            <v>4788</v>
          </cell>
          <cell r="AL112">
            <v>5.3968777311764615</v>
          </cell>
          <cell r="AM112">
            <v>11.499032164232682</v>
          </cell>
          <cell r="AN112">
            <v>16.626066008850319</v>
          </cell>
          <cell r="AO112">
            <v>3.0806823569126913</v>
          </cell>
        </row>
        <row r="113">
          <cell r="H113">
            <v>67</v>
          </cell>
          <cell r="I113">
            <v>4824</v>
          </cell>
          <cell r="J113">
            <v>3.7661448109307347</v>
          </cell>
          <cell r="K113">
            <v>14.057507023768746</v>
          </cell>
          <cell r="L113">
            <v>17.635344594152944</v>
          </cell>
          <cell r="M113">
            <v>4.6825986464908889</v>
          </cell>
          <cell r="V113">
            <v>67</v>
          </cell>
          <cell r="W113">
            <v>4824</v>
          </cell>
          <cell r="X113">
            <v>4.5312202098604182</v>
          </cell>
          <cell r="Y113">
            <v>12.873406117427116</v>
          </cell>
          <cell r="Z113">
            <v>17.178065316794513</v>
          </cell>
          <cell r="AA113">
            <v>3.7910462350545688</v>
          </cell>
          <cell r="AJ113">
            <v>67</v>
          </cell>
          <cell r="AK113">
            <v>4824</v>
          </cell>
          <cell r="AL113">
            <v>5.4429062430786361</v>
          </cell>
          <cell r="AM113">
            <v>11.5719028781132</v>
          </cell>
          <cell r="AN113">
            <v>16.742663809037904</v>
          </cell>
          <cell r="AO113">
            <v>3.0760522157309582</v>
          </cell>
        </row>
        <row r="114">
          <cell r="H114">
            <v>67.5</v>
          </cell>
          <cell r="I114">
            <v>4860</v>
          </cell>
          <cell r="J114">
            <v>3.8023204198389937</v>
          </cell>
          <cell r="K114">
            <v>14.143286347806848</v>
          </cell>
          <cell r="L114">
            <v>17.755490746653891</v>
          </cell>
          <cell r="M114">
            <v>4.6696461071541497</v>
          </cell>
          <cell r="V114">
            <v>67.5</v>
          </cell>
          <cell r="W114">
            <v>4860</v>
          </cell>
          <cell r="X114">
            <v>4.5724275658906404</v>
          </cell>
          <cell r="Y114">
            <v>12.953079154240145</v>
          </cell>
          <cell r="Z114">
            <v>17.296885341836251</v>
          </cell>
          <cell r="AA114">
            <v>3.7828669984555736</v>
          </cell>
          <cell r="AJ114">
            <v>67.5</v>
          </cell>
          <cell r="AK114">
            <v>4860</v>
          </cell>
          <cell r="AL114">
            <v>5.4891278862677417</v>
          </cell>
          <cell r="AM114">
            <v>11.64464414352036</v>
          </cell>
          <cell r="AN114">
            <v>16.859315635474715</v>
          </cell>
          <cell r="AO114">
            <v>3.0714015021679479</v>
          </cell>
        </row>
        <row r="115">
          <cell r="H115">
            <v>68</v>
          </cell>
          <cell r="I115">
            <v>4896</v>
          </cell>
          <cell r="J115">
            <v>3.8386605949224912</v>
          </cell>
          <cell r="K115">
            <v>14.228863141933804</v>
          </cell>
          <cell r="L115">
            <v>17.87559070711017</v>
          </cell>
          <cell r="M115">
            <v>4.6567260285409802</v>
          </cell>
          <cell r="V115">
            <v>68</v>
          </cell>
          <cell r="W115">
            <v>4896</v>
          </cell>
          <cell r="X115">
            <v>4.6138135127675728</v>
          </cell>
          <cell r="Y115">
            <v>13.032586710941636</v>
          </cell>
          <cell r="Z115">
            <v>17.415709548070829</v>
          </cell>
          <cell r="AA115">
            <v>3.774688660449153</v>
          </cell>
          <cell r="AJ115">
            <v>68</v>
          </cell>
          <cell r="AK115">
            <v>4896</v>
          </cell>
          <cell r="AL115">
            <v>5.5355429127331277</v>
          </cell>
          <cell r="AM115">
            <v>11.717257667387102</v>
          </cell>
          <cell r="AN115">
            <v>16.976023434483572</v>
          </cell>
          <cell r="AO115">
            <v>3.0667314303416364</v>
          </cell>
        </row>
        <row r="116">
          <cell r="H116">
            <v>68.5</v>
          </cell>
          <cell r="I116">
            <v>4932</v>
          </cell>
          <cell r="J116">
            <v>3.8751655283865909</v>
          </cell>
          <cell r="K116">
            <v>14.314239515106307</v>
          </cell>
          <cell r="L116">
            <v>17.995646767073566</v>
          </cell>
          <cell r="M116">
            <v>4.6438395044678202</v>
          </cell>
          <cell r="V116">
            <v>68.5</v>
          </cell>
          <cell r="W116">
            <v>4932</v>
          </cell>
          <cell r="X116">
            <v>4.6553782728186563</v>
          </cell>
          <cell r="Y116">
            <v>13.11193068944703</v>
          </cell>
          <cell r="Z116">
            <v>17.534540048624756</v>
          </cell>
          <cell r="AA116">
            <v>3.7665124123218137</v>
          </cell>
          <cell r="AJ116">
            <v>68.5</v>
          </cell>
          <cell r="AK116">
            <v>4932</v>
          </cell>
          <cell r="AL116">
            <v>5.5821515752424054</v>
          </cell>
          <cell r="AM116">
            <v>11.78974514694772</v>
          </cell>
          <cell r="AN116">
            <v>17.092789143428003</v>
          </cell>
          <cell r="AO116">
            <v>3.0620431769063434</v>
          </cell>
        </row>
        <row r="117">
          <cell r="H117">
            <v>69</v>
          </cell>
          <cell r="I117">
            <v>4968</v>
          </cell>
          <cell r="J117">
            <v>3.9118354136511511</v>
          </cell>
          <cell r="K117">
            <v>14.399417562732864</v>
          </cell>
          <cell r="L117">
            <v>18.115661205701457</v>
          </cell>
          <cell r="M117">
            <v>4.6309875774638032</v>
          </cell>
          <cell r="V117">
            <v>69</v>
          </cell>
          <cell r="W117">
            <v>4968</v>
          </cell>
          <cell r="X117">
            <v>4.6971220693511979</v>
          </cell>
          <cell r="Y117">
            <v>13.191112980162602</v>
          </cell>
          <cell r="Z117">
            <v>17.653378946046239</v>
          </cell>
          <cell r="AA117">
            <v>3.7583394013187008</v>
          </cell>
          <cell r="AJ117">
            <v>69</v>
          </cell>
          <cell r="AK117">
            <v>4968</v>
          </cell>
          <cell r="AL117">
            <v>5.6289541273313457</v>
          </cell>
          <cell r="AM117">
            <v>11.862108269835346</v>
          </cell>
          <cell r="AN117">
            <v>17.209614690800123</v>
          </cell>
          <cell r="AO117">
            <v>3.0573378822255743</v>
          </cell>
        </row>
        <row r="118">
          <cell r="H118">
            <v>69.5</v>
          </cell>
          <cell r="I118">
            <v>5004</v>
          </cell>
          <cell r="J118">
            <v>3.9486704453360262</v>
          </cell>
          <cell r="K118">
            <v>14.484399366817712</v>
          </cell>
          <cell r="L118">
            <v>18.235636289886937</v>
          </cell>
          <cell r="M118">
            <v>4.6181712407592705</v>
          </cell>
          <cell r="V118">
            <v>69.5</v>
          </cell>
          <cell r="W118">
            <v>5004</v>
          </cell>
          <cell r="X118">
            <v>4.7390451266402724</v>
          </cell>
          <cell r="Y118">
            <v>13.270135462104463</v>
          </cell>
          <cell r="Z118">
            <v>17.772228332412723</v>
          </cell>
          <cell r="AA118">
            <v>3.7501707321812896</v>
          </cell>
          <cell r="AJ118">
            <v>69.5</v>
          </cell>
          <cell r="AK118">
            <v>5004</v>
          </cell>
          <cell r="AL118">
            <v>5.6759508232938485</v>
          </cell>
          <cell r="AM118">
            <v>11.934348714178322</v>
          </cell>
          <cell r="AN118">
            <v>17.326501996307478</v>
          </cell>
          <cell r="AO118">
            <v>3.0526166515045001</v>
          </cell>
        </row>
        <row r="119">
          <cell r="H119">
            <v>70</v>
          </cell>
          <cell r="I119">
            <v>5040</v>
          </cell>
          <cell r="J119">
            <v>3.9856708192467134</v>
          </cell>
          <cell r="K119">
            <v>14.569186996102843</v>
          </cell>
          <cell r="L119">
            <v>18.355574274387219</v>
          </cell>
          <cell r="M119">
            <v>4.6053914401933476</v>
          </cell>
          <cell r="V119">
            <v>70</v>
          </cell>
          <cell r="W119">
            <v>5040</v>
          </cell>
          <cell r="X119">
            <v>4.7811476699167033</v>
          </cell>
          <cell r="Y119">
            <v>13.349000003016128</v>
          </cell>
          <cell r="Z119">
            <v>17.891090289436995</v>
          </cell>
          <cell r="AA119">
            <v>3.7420074686270235</v>
          </cell>
          <cell r="AJ119">
            <v>70</v>
          </cell>
          <cell r="AK119">
            <v>5040</v>
          </cell>
          <cell r="AL119">
            <v>5.7231419181720193</v>
          </cell>
          <cell r="AM119">
            <v>12.006468148695449</v>
          </cell>
          <cell r="AN119">
            <v>17.443452970958866</v>
          </cell>
          <cell r="AO119">
            <v>3.0478805558835997</v>
          </cell>
        </row>
        <row r="120">
          <cell r="H120">
            <v>70.5</v>
          </cell>
          <cell r="I120">
            <v>5076</v>
          </cell>
          <cell r="J120">
            <v>4.0228367323601253</v>
          </cell>
          <cell r="K120">
            <v>14.653782506208236</v>
          </cell>
          <cell r="L120">
            <v>18.475477401950354</v>
          </cell>
          <cell r="M120">
            <v>4.5926490760441894</v>
          </cell>
          <cell r="V120">
            <v>70.5</v>
          </cell>
          <cell r="W120">
            <v>5076</v>
          </cell>
          <cell r="X120">
            <v>4.823429925355156</v>
          </cell>
          <cell r="Y120">
            <v>13.427708459484624</v>
          </cell>
          <cell r="Z120">
            <v>18.009966888572023</v>
          </cell>
          <cell r="AA120">
            <v>3.7338506347733298</v>
          </cell>
          <cell r="AJ120">
            <v>70.5</v>
          </cell>
          <cell r="AK120">
            <v>5076</v>
          </cell>
          <cell r="AL120">
            <v>5.770527667746288</v>
          </cell>
          <cell r="AM120">
            <v>12.078468232790142</v>
          </cell>
          <cell r="AN120">
            <v>17.560469517149116</v>
          </cell>
          <cell r="AO120">
            <v>3.0431306334949877</v>
          </cell>
        </row>
        <row r="121">
          <cell r="H121">
            <v>71</v>
          </cell>
          <cell r="I121">
            <v>5112</v>
          </cell>
          <cell r="J121">
            <v>4.0601683828105237</v>
          </cell>
          <cell r="K121">
            <v>14.738187939770219</v>
          </cell>
          <cell r="L121">
            <v>18.595347903440217</v>
          </cell>
          <cell r="M121">
            <v>4.5799450047852872</v>
          </cell>
          <cell r="V121">
            <v>71</v>
          </cell>
          <cell r="W121">
            <v>5112</v>
          </cell>
          <cell r="X121">
            <v>4.8658921200623437</v>
          </cell>
          <cell r="Y121">
            <v>13.506262677055199</v>
          </cell>
          <cell r="Z121">
            <v>18.128860191114427</v>
          </cell>
          <cell r="AA121">
            <v>3.7257012165083006</v>
          </cell>
          <cell r="AJ121">
            <v>71</v>
          </cell>
          <cell r="AK121">
            <v>5112</v>
          </cell>
          <cell r="AL121">
            <v>5.8181083285256294</v>
          </cell>
          <cell r="AM121">
            <v>12.150350616643495</v>
          </cell>
          <cell r="AN121">
            <v>17.677553528742841</v>
          </cell>
          <cell r="AO121">
            <v>3.0383678904828026</v>
          </cell>
        </row>
        <row r="122">
          <cell r="H122">
            <v>71.5</v>
          </cell>
          <cell r="I122">
            <v>5148</v>
          </cell>
          <cell r="J122">
            <v>4.0976659698755702</v>
          </cell>
          <cell r="K122">
            <v>14.822405326578112</v>
          </cell>
          <cell r="L122">
            <v>18.715187997959902</v>
          </cell>
          <cell r="M122">
            <v>4.5672800407711627</v>
          </cell>
          <cell r="V122">
            <v>71.5</v>
          </cell>
          <cell r="W122">
            <v>5148</v>
          </cell>
          <cell r="X122">
            <v>4.9085344820653285</v>
          </cell>
          <cell r="Y122">
            <v>13.58466449034459</v>
          </cell>
          <cell r="Z122">
            <v>18.247772248306653</v>
          </cell>
          <cell r="AA122">
            <v>3.7175601628102792</v>
          </cell>
          <cell r="AJ122">
            <v>71.5</v>
          </cell>
          <cell r="AK122">
            <v>5148</v>
          </cell>
          <cell r="AL122">
            <v>5.865884157737856</v>
          </cell>
          <cell r="AM122">
            <v>12.222116941306291</v>
          </cell>
          <cell r="AN122">
            <v>17.794706891157254</v>
          </cell>
          <cell r="AO122">
            <v>3.0335933019890526</v>
          </cell>
        </row>
        <row r="123">
          <cell r="H123">
            <v>72</v>
          </cell>
          <cell r="I123">
            <v>5184</v>
          </cell>
          <cell r="J123">
            <v>4.1353296939625306</v>
          </cell>
          <cell r="K123">
            <v>14.90643668370909</v>
          </cell>
          <cell r="L123">
            <v>18.834999892973496</v>
          </cell>
          <cell r="M123">
            <v>4.5546549578554973</v>
          </cell>
          <cell r="V123">
            <v>72</v>
          </cell>
          <cell r="W123">
            <v>5184</v>
          </cell>
          <cell r="X123">
            <v>4.9513572402999282</v>
          </cell>
          <cell r="Y123">
            <v>13.662915723152924</v>
          </cell>
          <cell r="Z123">
            <v>18.366705101437855</v>
          </cell>
          <cell r="AA123">
            <v>3.7094283870184435</v>
          </cell>
          <cell r="AJ123">
            <v>72</v>
          </cell>
          <cell r="AK123">
            <v>5184</v>
          </cell>
          <cell r="AL123">
            <v>5.9138554133199728</v>
          </cell>
          <cell r="AM123">
            <v>12.293768838789969</v>
          </cell>
          <cell r="AN123">
            <v>17.911931481443943</v>
          </cell>
          <cell r="AO123">
            <v>3.0288078131062024</v>
          </cell>
        </row>
        <row r="124">
          <cell r="H124">
            <v>72.5</v>
          </cell>
          <cell r="I124">
            <v>5220</v>
          </cell>
          <cell r="J124">
            <v>4.1731597565945862</v>
          </cell>
          <cell r="K124">
            <v>14.990284015661333</v>
          </cell>
          <cell r="L124">
            <v>18.954785784426189</v>
          </cell>
          <cell r="M124">
            <v>4.5420704909446883</v>
          </cell>
          <cell r="V124">
            <v>72.5</v>
          </cell>
          <cell r="W124">
            <v>5220</v>
          </cell>
          <cell r="X124">
            <v>4.994360624599226</v>
          </cell>
          <cell r="Y124">
            <v>13.741018188574319</v>
          </cell>
          <cell r="Z124">
            <v>18.485660781943583</v>
          </cell>
          <cell r="AA124">
            <v>3.7013067680564156</v>
          </cell>
          <cell r="AJ124">
            <v>72.5</v>
          </cell>
          <cell r="AK124">
            <v>5220</v>
          </cell>
          <cell r="AL124">
            <v>5.9620223539086172</v>
          </cell>
          <cell r="AM124">
            <v>12.36530793215654</v>
          </cell>
          <cell r="AN124">
            <v>18.029229168369724</v>
          </cell>
          <cell r="AO124">
            <v>3.0240123397977565</v>
          </cell>
        </row>
        <row r="125">
          <cell r="H125">
            <v>73</v>
          </cell>
          <cell r="I125">
            <v>5256</v>
          </cell>
          <cell r="J125">
            <v>4.2111563603973021</v>
          </cell>
          <cell r="K125">
            <v>15.073949314485453</v>
          </cell>
          <cell r="L125">
            <v>19.074547856862889</v>
          </cell>
          <cell r="M125">
            <v>4.5295273374896245</v>
          </cell>
          <cell r="V125">
            <v>73</v>
          </cell>
          <cell r="W125">
            <v>5256</v>
          </cell>
          <cell r="X125">
            <v>5.0375448656821655</v>
          </cell>
          <cell r="Y125">
            <v>13.818973689106041</v>
          </cell>
          <cell r="Z125">
            <v>18.604641311504096</v>
          </cell>
          <cell r="AA125">
            <v>3.6931961516107958</v>
          </cell>
          <cell r="AJ125">
            <v>73</v>
          </cell>
          <cell r="AK125">
            <v>5256</v>
          </cell>
          <cell r="AL125">
            <v>6.0103852388305707</v>
          </cell>
          <cell r="AM125">
            <v>12.436735835607498</v>
          </cell>
          <cell r="AN125">
            <v>18.146601812496542</v>
          </cell>
          <cell r="AO125">
            <v>3.0192077697880295</v>
          </cell>
        </row>
        <row r="126">
          <cell r="H126">
            <v>73.5</v>
          </cell>
          <cell r="I126">
            <v>5292</v>
          </cell>
          <cell r="J126">
            <v>4.2493197090852117</v>
          </cell>
          <cell r="K126">
            <v>15.157434559914352</v>
          </cell>
          <cell r="L126">
            <v>19.194288283545301</v>
          </cell>
          <cell r="M126">
            <v>4.5170261589183704</v>
          </cell>
          <cell r="V126">
            <v>73.5</v>
          </cell>
          <cell r="W126">
            <v>5292</v>
          </cell>
          <cell r="X126">
            <v>5.0809101951422742</v>
          </cell>
          <cell r="Y126">
            <v>13.896784016756463</v>
          </cell>
          <cell r="Z126">
            <v>18.723648702141624</v>
          </cell>
          <cell r="AA126">
            <v>3.6850973512664753</v>
          </cell>
          <cell r="AJ126">
            <v>73.5</v>
          </cell>
          <cell r="AK126">
            <v>5292</v>
          </cell>
          <cell r="AL126">
            <v>6.0589443280933333</v>
          </cell>
          <cell r="AM126">
            <v>12.508054154571788</v>
          </cell>
          <cell r="AN126">
            <v>18.264051266260452</v>
          </cell>
          <cell r="AO126">
            <v>3.0143949634222666</v>
          </cell>
        </row>
        <row r="127">
          <cell r="H127">
            <v>74</v>
          </cell>
          <cell r="I127">
            <v>5328</v>
          </cell>
          <cell r="J127">
            <v>4.2876500074485273</v>
          </cell>
          <cell r="K127">
            <v>15.240741719491318</v>
          </cell>
          <cell r="L127">
            <v>19.314009226567418</v>
          </cell>
          <cell r="M127">
            <v>4.5045675820122968</v>
          </cell>
          <cell r="V127">
            <v>74</v>
          </cell>
          <cell r="W127">
            <v>5328</v>
          </cell>
          <cell r="X127">
            <v>5.1244568454364332</v>
          </cell>
          <cell r="Y127">
            <v>13.974450953151676</v>
          </cell>
          <cell r="Z127">
            <v>18.842684956316287</v>
          </cell>
          <cell r="AA127">
            <v>3.6770111496004834</v>
          </cell>
          <cell r="AJ127">
            <v>74</v>
          </cell>
          <cell r="AK127">
            <v>5328</v>
          </cell>
          <cell r="AL127">
            <v>6.107699882375778</v>
          </cell>
          <cell r="AM127">
            <v>12.579264485792653</v>
          </cell>
          <cell r="AN127">
            <v>18.381579374049643</v>
          </cell>
          <cell r="AO127">
            <v>3.0095747544981797</v>
          </cell>
        </row>
        <row r="128">
          <cell r="H128">
            <v>74.5</v>
          </cell>
          <cell r="I128">
            <v>5364</v>
          </cell>
          <cell r="J128">
            <v>4.3261474613399704</v>
          </cell>
          <cell r="K128">
            <v>15.32387274869661</v>
          </cell>
          <cell r="L128">
            <v>19.433712836969583</v>
          </cell>
          <cell r="M128">
            <v>4.492152200228106</v>
          </cell>
          <cell r="V128">
            <v>74.5</v>
          </cell>
          <cell r="W128">
            <v>5364</v>
          </cell>
          <cell r="X128">
            <v>5.1681850498737925</v>
          </cell>
          <cell r="Y128">
            <v>14.051976269640814</v>
          </cell>
          <cell r="Z128">
            <v>18.961752067020917</v>
          </cell>
          <cell r="AA128">
            <v>3.6689382992360082</v>
          </cell>
          <cell r="AJ128">
            <v>74.5</v>
          </cell>
          <cell r="AK128">
            <v>5364</v>
          </cell>
          <cell r="AL128">
            <v>6.1566521630188662</v>
          </cell>
          <cell r="AM128">
            <v>12.650368417413718</v>
          </cell>
          <cell r="AN128">
            <v>18.499187972281639</v>
          </cell>
          <cell r="AO128">
            <v>3.0047479510700028</v>
          </cell>
        </row>
        <row r="129">
          <cell r="H129">
            <v>75</v>
          </cell>
          <cell r="I129">
            <v>5400</v>
          </cell>
          <cell r="J129">
            <v>4.3648122776617422</v>
          </cell>
          <cell r="K129">
            <v>15.406829591072434</v>
          </cell>
          <cell r="L129">
            <v>19.553401254851089</v>
          </cell>
          <cell r="M129">
            <v>4.4797805749680419</v>
          </cell>
          <cell r="V129">
            <v>75</v>
          </cell>
          <cell r="W129">
            <v>5400</v>
          </cell>
          <cell r="X129">
            <v>5.2120950426047399</v>
          </cell>
          <cell r="Y129">
            <v>14.129361727400177</v>
          </cell>
          <cell r="Z129">
            <v>19.08085201787468</v>
          </cell>
          <cell r="AA129">
            <v>3.6608795238582297</v>
          </cell>
          <cell r="AJ129">
            <v>75</v>
          </cell>
          <cell r="AK129">
            <v>5400</v>
          </cell>
          <cell r="AL129">
            <v>6.2058014320164325</v>
          </cell>
          <cell r="AM129">
            <v>12.721367529063905</v>
          </cell>
          <cell r="AN129">
            <v>18.616878889479516</v>
          </cell>
          <cell r="AO129">
            <v>2.9999153362260236</v>
          </cell>
        </row>
        <row r="130">
          <cell r="H130">
            <v>75.5</v>
          </cell>
          <cell r="I130">
            <v>5436</v>
          </cell>
          <cell r="J130">
            <v>4.4036446643525942</v>
          </cell>
          <cell r="K130">
            <v>15.489614178346313</v>
          </cell>
          <cell r="L130">
            <v>19.673076609481278</v>
          </cell>
          <cell r="M130">
            <v>4.4674532368005071</v>
          </cell>
          <cell r="V130">
            <v>75.5</v>
          </cell>
          <cell r="W130">
            <v>5436</v>
          </cell>
          <cell r="X130">
            <v>5.2561870586099948</v>
          </cell>
          <cell r="Y130">
            <v>14.2066090775361</v>
          </cell>
          <cell r="Z130">
            <v>19.199986783215596</v>
          </cell>
          <cell r="AA130">
            <v>3.6528355191934621</v>
          </cell>
          <cell r="AJ130">
            <v>75.5</v>
          </cell>
          <cell r="AK130">
            <v>5436</v>
          </cell>
          <cell r="AL130">
            <v>6.2551479520060411</v>
          </cell>
          <cell r="AM130">
            <v>12.792263391941592</v>
          </cell>
          <cell r="AN130">
            <v>18.734653946347329</v>
          </cell>
          <cell r="AO130">
            <v>2.9950776688406036</v>
          </cell>
        </row>
        <row r="131">
          <cell r="H131">
            <v>76</v>
          </cell>
          <cell r="I131">
            <v>5472</v>
          </cell>
          <cell r="J131">
            <v>4.4426448303750252</v>
          </cell>
          <cell r="K131">
            <v>15.572228430553052</v>
          </cell>
          <cell r="L131">
            <v>19.792741019409327</v>
          </cell>
          <cell r="M131">
            <v>4.4551706866331973</v>
          </cell>
          <cell r="V131">
            <v>76</v>
          </cell>
          <cell r="W131">
            <v>5472</v>
          </cell>
          <cell r="X131">
            <v>5.3004613336897473</v>
          </cell>
          <cell r="Y131">
            <v>14.283720061186626</v>
          </cell>
          <cell r="Z131">
            <v>19.319158328191886</v>
          </cell>
          <cell r="AA131">
            <v>3.6448069539530947</v>
          </cell>
          <cell r="AJ131">
            <v>76</v>
          </cell>
          <cell r="AK131">
            <v>5472</v>
          </cell>
          <cell r="AL131">
            <v>6.3046919862599005</v>
          </cell>
          <cell r="AM131">
            <v>12.863057568897782</v>
          </cell>
          <cell r="AN131">
            <v>18.852514955844686</v>
          </cell>
          <cell r="AO131">
            <v>2.9902356843016</v>
          </cell>
        </row>
        <row r="132">
          <cell r="H132">
            <v>76.5</v>
          </cell>
          <cell r="I132">
            <v>5508</v>
          </cell>
          <cell r="J132">
            <v>4.4818129857026037</v>
          </cell>
          <cell r="K132">
            <v>15.654674256155023</v>
          </cell>
          <cell r="L132">
            <v>19.912396592572495</v>
          </cell>
          <cell r="M132">
            <v>4.442933396840715</v>
          </cell>
          <cell r="V132">
            <v>76.5</v>
          </cell>
          <cell r="W132">
            <v>5508</v>
          </cell>
          <cell r="X132">
            <v>5.3449181044529386</v>
          </cell>
          <cell r="Y132">
            <v>14.36069640962196</v>
          </cell>
          <cell r="Z132">
            <v>19.438368608852251</v>
          </cell>
          <cell r="AA132">
            <v>3.6367944707436823</v>
          </cell>
          <cell r="AJ132">
            <v>76.5</v>
          </cell>
          <cell r="AK132">
            <v>5508</v>
          </cell>
          <cell r="AL132">
            <v>6.3544337986758475</v>
          </cell>
          <cell r="AM132">
            <v>12.933751614518291</v>
          </cell>
          <cell r="AN132">
            <v>18.970463723260345</v>
          </cell>
          <cell r="AO132">
            <v>2.9853900952140626</v>
          </cell>
        </row>
        <row r="133">
          <cell r="H133">
            <v>77</v>
          </cell>
          <cell r="I133">
            <v>5544</v>
          </cell>
          <cell r="J133">
            <v>4.5211493413073889</v>
          </cell>
          <cell r="K133">
            <v>15.73695355216112</v>
          </cell>
          <cell r="L133">
            <v>20.03204542640314</v>
          </cell>
          <cell r="M133">
            <v>4.4307418123486357</v>
          </cell>
          <cell r="V133">
            <v>77</v>
          </cell>
          <cell r="W133">
            <v>5544</v>
          </cell>
          <cell r="X133">
            <v>5.389557608306581</v>
          </cell>
          <cell r="Y133">
            <v>14.437539844343776</v>
          </cell>
          <cell r="Z133">
            <v>19.557619572235026</v>
          </cell>
          <cell r="AA133">
            <v>3.6287986869445676</v>
          </cell>
          <cell r="AJ133">
            <v>77</v>
          </cell>
          <cell r="AK133">
            <v>5544</v>
          </cell>
        </row>
        <row r="134">
          <cell r="H134">
            <v>77.5</v>
          </cell>
          <cell r="I134">
            <v>5580</v>
          </cell>
          <cell r="J134">
            <v>4.560654109147479</v>
          </cell>
          <cell r="K134">
            <v>15.819068204244186</v>
          </cell>
          <cell r="L134">
            <v>20.151689607934291</v>
          </cell>
          <cell r="M134">
            <v>4.4185963516757987</v>
          </cell>
          <cell r="V134">
            <v>77.5</v>
          </cell>
          <cell r="W134">
            <v>5580</v>
          </cell>
          <cell r="X134">
            <v>5.4343800834452018</v>
          </cell>
          <cell r="Y134">
            <v>14.514252077183405</v>
          </cell>
          <cell r="Z134">
            <v>19.676913156456347</v>
          </cell>
          <cell r="AA134">
            <v>3.6208201955542814</v>
          </cell>
          <cell r="AJ134">
            <v>77.5</v>
          </cell>
          <cell r="AK134">
            <v>5580</v>
          </cell>
        </row>
        <row r="135">
          <cell r="H135">
            <v>78</v>
          </cell>
          <cell r="I135">
            <v>5616</v>
          </cell>
          <cell r="J135">
            <v>4.6003275021546637</v>
          </cell>
          <cell r="K135">
            <v>15.901020086857027</v>
          </cell>
          <cell r="L135">
            <v>20.271331213903956</v>
          </cell>
          <cell r="M135">
            <v>4.4064974079365946</v>
          </cell>
          <cell r="V135">
            <v>78</v>
          </cell>
          <cell r="W135">
            <v>5616</v>
          </cell>
          <cell r="X135">
            <v>5.4793857688403316</v>
          </cell>
          <cell r="Y135">
            <v>14.590834810398801</v>
          </cell>
          <cell r="Z135">
            <v>19.796251290797116</v>
          </cell>
          <cell r="AA135">
            <v>3.612859566006946</v>
          </cell>
          <cell r="AJ135">
            <v>78</v>
          </cell>
          <cell r="AK135">
            <v>5616</v>
          </cell>
        </row>
        <row r="136">
          <cell r="H136">
            <v>78.5</v>
          </cell>
          <cell r="I136">
            <v>5652</v>
          </cell>
          <cell r="J136">
            <v>4.6401697342221828</v>
          </cell>
          <cell r="K136">
            <v>15.982811063346997</v>
          </cell>
          <cell r="L136">
            <v>20.390972310858071</v>
          </cell>
          <cell r="M136">
            <v>4.3944453498048919</v>
          </cell>
          <cell r="V136">
            <v>78.5</v>
          </cell>
          <cell r="W136">
            <v>5652</v>
          </cell>
          <cell r="X136">
            <v>5.5245749042301222</v>
          </cell>
          <cell r="Y136">
            <v>14.667289736770497</v>
          </cell>
          <cell r="Z136">
            <v>19.915635895789112</v>
          </cell>
          <cell r="AA136">
            <v>3.6049173449598575</v>
          </cell>
          <cell r="AJ136">
            <v>78.5</v>
          </cell>
          <cell r="AK136">
            <v>5652</v>
          </cell>
        </row>
        <row r="137">
          <cell r="H137">
            <v>79</v>
          </cell>
          <cell r="I137">
            <v>5688</v>
          </cell>
          <cell r="J137">
            <v>4.6801810201926104</v>
          </cell>
          <cell r="K137">
            <v>16.064442986069228</v>
          </cell>
          <cell r="L137">
            <v>20.510614955252208</v>
          </cell>
          <cell r="M137">
            <v>4.3824405224411818</v>
          </cell>
          <cell r="V137">
            <v>79</v>
          </cell>
          <cell r="W137">
            <v>5688</v>
          </cell>
          <cell r="X137">
            <v>5.5699477301090017</v>
          </cell>
          <cell r="Y137">
            <v>14.743618539696371</v>
          </cell>
          <cell r="Z137">
            <v>20.035068883299921</v>
          </cell>
          <cell r="AA137">
            <v>3.5969940570533581</v>
          </cell>
          <cell r="AJ137">
            <v>79</v>
          </cell>
          <cell r="AK137">
            <v>5688</v>
          </cell>
        </row>
        <row r="138">
          <cell r="H138">
            <v>79.5</v>
          </cell>
          <cell r="I138">
            <v>5724</v>
          </cell>
          <cell r="J138">
            <v>4.7203615758458124</v>
          </cell>
          <cell r="K138">
            <v>16.145917696498451</v>
          </cell>
          <cell r="L138">
            <v>20.630261193551974</v>
          </cell>
          <cell r="M138">
            <v>4.370483248384498</v>
          </cell>
          <cell r="V138">
            <v>79.5</v>
          </cell>
          <cell r="W138">
            <v>5724</v>
          </cell>
          <cell r="X138">
            <v>5.6155044877174332</v>
          </cell>
          <cell r="Y138">
            <v>14.819822893285393</v>
          </cell>
          <cell r="Z138">
            <v>20.154552156616955</v>
          </cell>
          <cell r="AA138">
            <v>3.589090205644069</v>
          </cell>
          <cell r="AJ138">
            <v>79.5</v>
          </cell>
          <cell r="AK138">
            <v>5724</v>
          </cell>
        </row>
        <row r="139">
          <cell r="H139">
            <v>80</v>
          </cell>
          <cell r="I139">
            <v>5760</v>
          </cell>
          <cell r="J139">
            <v>4.7607116178870514</v>
          </cell>
          <cell r="K139">
            <v>16.227237025339534</v>
          </cell>
          <cell r="L139">
            <v>20.749913062332233</v>
          </cell>
          <cell r="M139">
            <v>4.3585738284104831</v>
          </cell>
          <cell r="V139">
            <v>80</v>
          </cell>
          <cell r="W139">
            <v>5760</v>
          </cell>
          <cell r="X139">
            <v>5.6612454190317605</v>
          </cell>
          <cell r="Y139">
            <v>14.8959044624503</v>
          </cell>
          <cell r="Z139">
            <v>20.274087610530472</v>
          </cell>
          <cell r="AA139">
            <v>3.5812062735125054</v>
          </cell>
          <cell r="AJ139">
            <v>80</v>
          </cell>
          <cell r="AK139">
            <v>5760</v>
          </cell>
        </row>
        <row r="140">
          <cell r="H140">
            <v>80.5</v>
          </cell>
          <cell r="I140">
            <v>5796</v>
          </cell>
          <cell r="J140">
            <v>4.8012313639351483</v>
          </cell>
          <cell r="K140">
            <v>16.308402792636642</v>
          </cell>
          <cell r="L140">
            <v>20.869572588375032</v>
          </cell>
          <cell r="M140">
            <v>4.3467125423570661</v>
          </cell>
          <cell r="V140">
            <v>80.5</v>
          </cell>
          <cell r="W140">
            <v>5796</v>
          </cell>
          <cell r="X140">
            <v>5.7071707667540981</v>
          </cell>
          <cell r="Y140">
            <v>14.97186490299921</v>
          </cell>
          <cell r="Z140">
            <v>20.3936771314156</v>
          </cell>
          <cell r="AA140">
            <v>3.57334272354607</v>
          </cell>
          <cell r="AJ140">
            <v>80.5</v>
          </cell>
          <cell r="AK140">
            <v>5796</v>
          </cell>
        </row>
        <row r="141">
          <cell r="H141">
            <v>81</v>
          </cell>
          <cell r="I141">
            <v>5832</v>
          </cell>
          <cell r="J141">
            <v>4.8419210325107942</v>
          </cell>
          <cell r="K141">
            <v>16.389416807881133</v>
          </cell>
          <cell r="L141">
            <v>20.989241788766389</v>
          </cell>
          <cell r="M141">
            <v>4.33489964991898</v>
          </cell>
          <cell r="V141">
            <v>81</v>
          </cell>
          <cell r="W141">
            <v>5832</v>
          </cell>
          <cell r="X141">
            <v>5.7532807743023389</v>
          </cell>
          <cell r="Y141">
            <v>15.0477058617262</v>
          </cell>
          <cell r="Z141">
            <v>20.513322597313422</v>
          </cell>
          <cell r="AA141">
            <v>3.5654999993983316</v>
          </cell>
          <cell r="AJ141">
            <v>81</v>
          </cell>
          <cell r="AK141">
            <v>5832</v>
          </cell>
        </row>
        <row r="142">
          <cell r="H142">
            <v>81.5</v>
          </cell>
          <cell r="I142">
            <v>5868</v>
          </cell>
          <cell r="J142">
            <v>4.882780843024908</v>
          </cell>
          <cell r="K142">
            <v>16.470280870118152</v>
          </cell>
          <cell r="L142">
            <v>21.108922670991817</v>
          </cell>
          <cell r="M142">
            <v>4.3231353914124746</v>
          </cell>
          <cell r="V142">
            <v>81.5</v>
          </cell>
          <cell r="W142">
            <v>5868</v>
          </cell>
          <cell r="X142">
            <v>5.7995756858002014</v>
          </cell>
          <cell r="Y142">
            <v>15.123428976500886</v>
          </cell>
          <cell r="Z142">
            <v>20.633025878011075</v>
          </cell>
          <cell r="AA142">
            <v>3.5576785261255224</v>
          </cell>
          <cell r="AJ142">
            <v>81.5</v>
          </cell>
          <cell r="AK142">
            <v>5868</v>
          </cell>
        </row>
        <row r="143">
          <cell r="H143">
            <v>82</v>
          </cell>
          <cell r="I143">
            <v>5904</v>
          </cell>
          <cell r="J143">
            <v>4.9238110157671429</v>
          </cell>
          <cell r="K143">
            <v>16.550996768052016</v>
          </cell>
          <cell r="L143">
            <v>21.228617233030803</v>
          </cell>
          <cell r="M143">
            <v>4.3114199885113438</v>
          </cell>
          <cell r="V143">
            <v>82</v>
          </cell>
          <cell r="W143">
            <v>5904</v>
          </cell>
          <cell r="X143">
            <v>5.8460557460673774</v>
          </cell>
          <cell r="Y143">
            <v>15.199035876357019</v>
          </cell>
          <cell r="Z143">
            <v>20.752788835121027</v>
          </cell>
          <cell r="AA143">
            <v>3.5498787108011003</v>
          </cell>
          <cell r="AJ143">
            <v>82</v>
          </cell>
          <cell r="AK143">
            <v>5904</v>
          </cell>
        </row>
        <row r="144">
          <cell r="H144">
            <v>82.5</v>
          </cell>
          <cell r="I144">
            <v>5940</v>
          </cell>
          <cell r="J144">
            <v>4.9650117718944555</v>
          </cell>
          <cell r="K144">
            <v>16.631566280150256</v>
          </cell>
          <cell r="L144">
            <v>21.348327463449991</v>
          </cell>
          <cell r="M144">
            <v>4.2997536449554676</v>
          </cell>
          <cell r="V144">
            <v>82.5</v>
          </cell>
          <cell r="W144">
            <v>5940</v>
          </cell>
          <cell r="X144">
            <v>5.8927212006097349</v>
          </cell>
          <cell r="Y144">
            <v>15.274528181580067</v>
          </cell>
          <cell r="Z144">
            <v>20.872613322159314</v>
          </cell>
          <cell r="AA144">
            <v>3.5421009431091992</v>
          </cell>
          <cell r="AJ144">
            <v>82.5</v>
          </cell>
          <cell r="AK144">
            <v>5940</v>
          </cell>
        </row>
        <row r="145">
          <cell r="H145">
            <v>83</v>
          </cell>
          <cell r="I145">
            <v>5976</v>
          </cell>
          <cell r="J145">
            <v>5.0063833334197874</v>
          </cell>
          <cell r="K145">
            <v>16.711991174746569</v>
          </cell>
          <cell r="L145">
            <v>21.468055341495365</v>
          </cell>
          <cell r="M145">
            <v>4.28813654723296</v>
          </cell>
          <cell r="V145">
            <v>83</v>
          </cell>
          <cell r="W145">
            <v>5976</v>
          </cell>
          <cell r="X145">
            <v>5.9395722956096026</v>
          </cell>
          <cell r="Y145">
            <v>15.349907503793879</v>
          </cell>
          <cell r="Z145">
            <v>20.992501184623002</v>
          </cell>
          <cell r="AA145">
            <v>3.5343455959177708</v>
          </cell>
          <cell r="AJ145">
            <v>83</v>
          </cell>
          <cell r="AK145">
            <v>5976</v>
          </cell>
        </row>
        <row r="146">
          <cell r="H146">
            <v>83.5</v>
          </cell>
          <cell r="I146">
            <v>6012</v>
          </cell>
          <cell r="J146">
            <v>5.0479259232008218</v>
          </cell>
          <cell r="K146">
            <v>16.792273210142493</v>
          </cell>
          <cell r="L146">
            <v>21.587802837183276</v>
          </cell>
          <cell r="M146">
            <v>4.2765688652369809</v>
          </cell>
          <cell r="V146">
            <v>83.5</v>
          </cell>
          <cell r="W146">
            <v>6012</v>
          </cell>
          <cell r="X146">
            <v>5.9866092779161155</v>
          </cell>
          <cell r="Y146">
            <v>15.425175446046339</v>
          </cell>
          <cell r="Z146">
            <v>21.112454260066649</v>
          </cell>
          <cell r="AA146">
            <v>3.5266130258321624</v>
          </cell>
          <cell r="AJ146">
            <v>83.5</v>
          </cell>
          <cell r="AK146">
            <v>6012</v>
          </cell>
        </row>
        <row r="147">
          <cell r="H147">
            <v>84</v>
          </cell>
          <cell r="I147">
            <v>6048</v>
          </cell>
          <cell r="J147">
            <v>5.0896397649288607</v>
          </cell>
          <cell r="K147">
            <v>16.872414134707917</v>
          </cell>
          <cell r="L147">
            <v>21.707571911390335</v>
          </cell>
          <cell r="M147">
            <v>4.2650507528981763</v>
          </cell>
          <cell r="V147">
            <v>84</v>
          </cell>
          <cell r="W147">
            <v>6048</v>
          </cell>
          <cell r="X147">
            <v>6.0338323950356427</v>
          </cell>
          <cell r="Y147">
            <v>15.500333602894093</v>
          </cell>
          <cell r="Z147">
            <v>21.232474378177955</v>
          </cell>
          <cell r="AA147">
            <v>3.5189035737298653</v>
          </cell>
          <cell r="AJ147">
            <v>84</v>
          </cell>
          <cell r="AK147">
            <v>6048</v>
          </cell>
        </row>
        <row r="148">
          <cell r="H148">
            <v>84.5</v>
          </cell>
          <cell r="I148">
            <v>6084</v>
          </cell>
          <cell r="J148">
            <v>5.1315250831177677</v>
          </cell>
          <cell r="K148">
            <v>16.952415686980402</v>
          </cell>
          <cell r="L148">
            <v>21.827364515942282</v>
          </cell>
          <cell r="M148">
            <v>4.2535823487937821</v>
          </cell>
          <cell r="V148">
            <v>84.5</v>
          </cell>
          <cell r="W148">
            <v>6084</v>
          </cell>
          <cell r="X148">
            <v>6.08124189512227</v>
          </cell>
          <cell r="Y148">
            <v>15.575383560486465</v>
          </cell>
          <cell r="Z148">
            <v>21.352563360852621</v>
          </cell>
          <cell r="AA148">
            <v>3.5112175652771502</v>
          </cell>
          <cell r="AJ148">
            <v>84.5</v>
          </cell>
          <cell r="AK148">
            <v>6084</v>
          </cell>
        </row>
        <row r="149">
          <cell r="H149">
            <v>85</v>
          </cell>
          <cell r="I149">
            <v>6120</v>
          </cell>
          <cell r="J149">
            <v>5.1735821030930031</v>
          </cell>
          <cell r="K149">
            <v>17.032279595763455</v>
          </cell>
          <cell r="L149">
            <v>21.947182593701807</v>
          </cell>
          <cell r="M149">
            <v>4.2421637767342633</v>
          </cell>
          <cell r="V149">
            <v>85</v>
          </cell>
          <cell r="W149">
            <v>6120</v>
          </cell>
          <cell r="X149">
            <v>6.1288380269683618</v>
          </cell>
          <cell r="Y149">
            <v>15.650326896648258</v>
          </cell>
          <cell r="Z149">
            <v>21.472723022268202</v>
          </cell>
          <cell r="AA149">
            <v>3.5035553114282112</v>
          </cell>
          <cell r="AJ149">
            <v>85</v>
          </cell>
          <cell r="AK149">
            <v>6120</v>
          </cell>
        </row>
        <row r="150">
          <cell r="H150">
            <v>85.5</v>
          </cell>
          <cell r="I150">
            <v>6156</v>
          </cell>
          <cell r="J150">
            <v>5.2158110509807685</v>
          </cell>
          <cell r="K150">
            <v>17.112007580223551</v>
          </cell>
          <cell r="L150">
            <v>22.06702807865528</v>
          </cell>
          <cell r="M150">
            <v>4.2307951463283642</v>
          </cell>
          <cell r="V150">
            <v>85.5</v>
          </cell>
          <cell r="W150">
            <v>6156</v>
          </cell>
          <cell r="X150">
            <v>6.1766210399951778</v>
          </cell>
          <cell r="Y150">
            <v>15.725165180961866</v>
          </cell>
          <cell r="Z150">
            <v>21.592955168957285</v>
          </cell>
          <cell r="AA150">
            <v>3.4959171089075176</v>
          </cell>
          <cell r="AJ150">
            <v>85.5</v>
          </cell>
          <cell r="AK150">
            <v>6156</v>
          </cell>
        </row>
        <row r="151">
          <cell r="H151">
            <v>86</v>
          </cell>
          <cell r="I151">
            <v>6192</v>
          </cell>
          <cell r="J151">
            <v>5.2582121536972029</v>
          </cell>
          <cell r="K151">
            <v>17.191601349986122</v>
          </cell>
          <cell r="L151">
            <v>22.186902895998465</v>
          </cell>
          <cell r="M151">
            <v>4.2194765535274579</v>
          </cell>
          <cell r="V151">
            <v>86</v>
          </cell>
          <cell r="W151">
            <v>6192</v>
          </cell>
          <cell r="X151">
            <v>6.224591184243554</v>
          </cell>
          <cell r="Y151">
            <v>15.799899974848387</v>
          </cell>
          <cell r="Z151">
            <v>21.713261599879765</v>
          </cell>
          <cell r="AA151">
            <v>3.488303240675954</v>
          </cell>
          <cell r="AJ151">
            <v>86</v>
          </cell>
          <cell r="AK151">
            <v>6192</v>
          </cell>
        </row>
        <row r="152">
          <cell r="H152">
            <v>86.5</v>
          </cell>
          <cell r="I152">
            <v>6228</v>
          </cell>
          <cell r="J152">
            <v>5.3007856389376968</v>
          </cell>
          <cell r="K152">
            <v>17.271062605230476</v>
          </cell>
          <cell r="L152">
            <v>22.30680896222129</v>
          </cell>
          <cell r="M152">
            <v>4.208208081149964</v>
          </cell>
          <cell r="V152">
            <v>86.5</v>
          </cell>
          <cell r="W152">
            <v>6228</v>
          </cell>
          <cell r="X152">
            <v>6.2727487103646729</v>
          </cell>
          <cell r="Y152">
            <v>15.874532831647942</v>
          </cell>
          <cell r="Z152">
            <v>21.833644106494383</v>
          </cell>
          <cell r="AA152">
            <v>3.4807139763813462</v>
          </cell>
          <cell r="AJ152">
            <v>86.5</v>
          </cell>
          <cell r="AK152">
            <v>6228</v>
          </cell>
        </row>
        <row r="153">
          <cell r="H153">
            <v>87</v>
          </cell>
          <cell r="I153">
            <v>6264</v>
          </cell>
          <cell r="J153">
            <v>5.3435317351662652</v>
          </cell>
          <cell r="K153">
            <v>17.350393036783579</v>
          </cell>
          <cell r="L153">
            <v>22.426748185191531</v>
          </cell>
          <cell r="M153">
            <v>4.1969897993866256</v>
          </cell>
          <cell r="V153">
            <v>87</v>
          </cell>
          <cell r="W153">
            <v>6264</v>
          </cell>
          <cell r="X153">
            <v>6.3210938696108494</v>
          </cell>
          <cell r="Y153">
            <v>15.949065296699052</v>
          </cell>
          <cell r="Z153">
            <v>21.954104472829357</v>
          </cell>
          <cell r="AA153">
            <v>3.4731495727939468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J154">
            <v>5.3864506716050258</v>
          </cell>
          <cell r="K154">
            <v>17.429594326212815</v>
          </cell>
          <cell r="L154">
            <v>22.54672246423759</v>
          </cell>
          <cell r="M154">
            <v>4.1858217662873791</v>
          </cell>
          <cell r="V154">
            <v>87.5</v>
          </cell>
          <cell r="W154">
            <v>6300</v>
          </cell>
          <cell r="X154">
            <v>6.3696269138264237</v>
          </cell>
          <cell r="Y154">
            <v>16.02349890741727</v>
          </cell>
          <cell r="Z154">
            <v>22.074644475552372</v>
          </cell>
          <cell r="AA154">
            <v>3.4656102742274237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J155">
            <v>5.4295426782237239</v>
          </cell>
          <cell r="K155">
            <v>17.508668145917696</v>
          </cell>
          <cell r="L155">
            <v>22.666733690230235</v>
          </cell>
          <cell r="M155">
            <v>4.1747040282305434</v>
          </cell>
          <cell r="V155">
            <v>88</v>
          </cell>
          <cell r="W155">
            <v>6336</v>
          </cell>
          <cell r="X155">
            <v>6.4183480954386951</v>
          </cell>
          <cell r="Y155">
            <v>16.097835193372951</v>
          </cell>
          <cell r="Z155">
            <v>22.195265884039713</v>
          </cell>
          <cell r="AA155">
            <v>3.4580963129458722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J156">
            <v>5.4728079857293874</v>
          </cell>
          <cell r="K156">
            <v>17.58761615922058</v>
          </cell>
          <cell r="L156">
            <v>22.786783745663499</v>
          </cell>
          <cell r="M156">
            <v>4.1636366203749784</v>
          </cell>
          <cell r="V156">
            <v>88.5</v>
          </cell>
          <cell r="W156">
            <v>6372</v>
          </cell>
          <cell r="X156">
            <v>6.4672576674489104</v>
          </cell>
          <cell r="Y156">
            <v>16.172075676368181</v>
          </cell>
          <cell r="Z156">
            <v>22.315970460444646</v>
          </cell>
          <cell r="AA156">
            <v>3.4506079095573527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J157">
            <v>5.5162468255560064</v>
          </cell>
          <cell r="K157">
            <v>17.66644002045636</v>
          </cell>
          <cell r="L157">
            <v>22.906874504734567</v>
          </cell>
          <cell r="M157">
            <v>4.1526195670959094</v>
          </cell>
          <cell r="V157">
            <v>89</v>
          </cell>
          <cell r="W157">
            <v>6408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J158">
            <v>5.5598594298543258</v>
          </cell>
          <cell r="K158">
            <v>17.745141375061134</v>
          </cell>
          <cell r="L158">
            <v>23.027007833422743</v>
          </cell>
          <cell r="M158">
            <v>4.1416528824049923</v>
          </cell>
          <cell r="V158">
            <v>89.5</v>
          </cell>
          <cell r="W158">
            <v>6444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J159">
            <v>5.6036460314817127</v>
          </cell>
          <cell r="K159">
            <v>17.823721859659944</v>
          </cell>
          <cell r="L159">
            <v>23.14718558956757</v>
          </cell>
          <cell r="M159">
            <v>4.130736570355249</v>
          </cell>
          <cell r="V159">
            <v>90</v>
          </cell>
          <cell r="W159">
            <v>6480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J160">
            <v>5.6476068639920607</v>
          </cell>
          <cell r="K160">
            <v>17.902183102153504</v>
          </cell>
          <cell r="L160">
            <v>23.267409622945962</v>
          </cell>
          <cell r="M160">
            <v>4.1198706254314574</v>
          </cell>
          <cell r="V160">
            <v>90.5</v>
          </cell>
          <cell r="W160">
            <v>6516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J161">
            <v>5.691742161625827</v>
          </cell>
          <cell r="K161">
            <v>17.980526721804083</v>
          </cell>
          <cell r="L161">
            <v>23.387681775348618</v>
          </cell>
          <cell r="M161">
            <v>4.1090550329265101</v>
          </cell>
          <cell r="V161">
            <v>91</v>
          </cell>
          <cell r="W161">
            <v>6552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J162">
            <v>5.7360521593000957</v>
          </cell>
          <cell r="K162">
            <v>18.058754329320305</v>
          </cell>
          <cell r="L162">
            <v>23.508003880655394</v>
          </cell>
          <cell r="M162">
            <v>4.0982897693042952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J163">
            <v>5.7805370925987196</v>
          </cell>
          <cell r="K163">
            <v>18.136867526941156</v>
          </cell>
          <cell r="L163">
            <v>23.628377764909938</v>
          </cell>
          <cell r="M163">
            <v>4.0875748025496152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J164">
            <v>5.8251971977625576</v>
          </cell>
          <cell r="K164">
            <v>18.214867908519054</v>
          </cell>
          <cell r="L164">
            <v>23.748805246393484</v>
          </cell>
          <cell r="M164">
            <v>4.0769100925055959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J165">
            <v>5.8700327116797508</v>
          </cell>
          <cell r="K165">
            <v>18.292757059602014</v>
          </cell>
          <cell r="L165">
            <v>23.869288135697776</v>
          </cell>
          <cell r="M165">
            <v>4.0662955911990846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J166">
            <v>5.9150438718760823</v>
          </cell>
          <cell r="K166">
            <v>18.370536557514903</v>
          </cell>
          <cell r="L166">
            <v>23.98982823579718</v>
          </cell>
          <cell r="M166">
            <v>4.0557312431544643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4">
        <row r="4">
          <cell r="H4">
            <v>12.5</v>
          </cell>
          <cell r="I4">
            <v>900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0.83985901625103809</v>
          </cell>
          <cell r="K9">
            <v>4.1836041199261746</v>
          </cell>
          <cell r="L9">
            <v>4.9814701853646604</v>
          </cell>
          <cell r="M9">
            <v>5.9313171484434877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0.86002314064951046</v>
          </cell>
          <cell r="K10">
            <v>4.3243956766001617</v>
          </cell>
          <cell r="L10">
            <v>5.141417660217197</v>
          </cell>
          <cell r="M10">
            <v>5.9782317675013639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0.88035740473806623</v>
          </cell>
          <cell r="K11">
            <v>4.4645346989297892</v>
          </cell>
          <cell r="L11">
            <v>5.3008742334309522</v>
          </cell>
          <cell r="M11">
            <v>6.0212752285625717</v>
          </cell>
          <cell r="V11">
            <v>16</v>
          </cell>
          <cell r="W11">
            <v>1152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0.90086168287396595</v>
          </cell>
          <cell r="K12">
            <v>4.604027371911644</v>
          </cell>
          <cell r="L12">
            <v>5.4598459706419114</v>
          </cell>
          <cell r="M12">
            <v>6.0606928615541582</v>
          </cell>
          <cell r="V12">
            <v>16.5</v>
          </cell>
          <cell r="W12">
            <v>1188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0.92153585476500843</v>
          </cell>
          <cell r="K13">
            <v>4.7428798106997307</v>
          </cell>
          <cell r="L13">
            <v>5.6183388727264889</v>
          </cell>
          <cell r="M13">
            <v>6.0967121829016246</v>
          </cell>
          <cell r="V13">
            <v>17</v>
          </cell>
          <cell r="W13">
            <v>1224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0.94237980539082422</v>
          </cell>
          <cell r="K14">
            <v>4.8810980617359165</v>
          </cell>
          <cell r="L14">
            <v>5.7763588768571994</v>
          </cell>
          <cell r="M14">
            <v>6.1295444191544668</v>
          </cell>
          <cell r="V14">
            <v>17.5</v>
          </cell>
          <cell r="W14">
            <v>1260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0.96339342492566371</v>
          </cell>
          <cell r="K15">
            <v>5.018688103857265</v>
          </cell>
          <cell r="L15">
            <v>5.9339118575366454</v>
          </cell>
          <cell r="M15">
            <v>6.1593858791329321</v>
          </cell>
          <cell r="V15">
            <v>18</v>
          </cell>
          <cell r="W15">
            <v>1296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0.98457660866263752</v>
          </cell>
          <cell r="K16">
            <v>5.1556558493808557</v>
          </cell>
          <cell r="L16">
            <v>6.0910036276103616</v>
          </cell>
          <cell r="M16">
            <v>6.1864191917821882</v>
          </cell>
          <cell r="V16">
            <v>18.5</v>
          </cell>
          <cell r="W16">
            <v>1332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1.005929256939379</v>
          </cell>
          <cell r="K17">
            <v>5.2920071451666182</v>
          </cell>
          <cell r="L17">
            <v>6.2476399392590283</v>
          </cell>
          <cell r="M17">
            <v>6.210814424731991</v>
          </cell>
          <cell r="V17">
            <v>19</v>
          </cell>
          <cell r="W17">
            <v>1368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1.0274512750650899</v>
          </cell>
          <cell r="K18">
            <v>5.4277477736587372</v>
          </cell>
          <cell r="L18">
            <v>6.4038264849705726</v>
          </cell>
          <cell r="M18">
            <v>6.2327300966801413</v>
          </cell>
          <cell r="V18">
            <v>19.5</v>
          </cell>
          <cell r="W18">
            <v>1404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1.049142573248945</v>
          </cell>
          <cell r="K19">
            <v>5.5628834539061183</v>
          </cell>
          <cell r="L19">
            <v>6.5595688984926159</v>
          </cell>
          <cell r="M19">
            <v>6.2523140950988116</v>
          </cell>
          <cell r="V19">
            <v>20</v>
          </cell>
          <cell r="W19">
            <v>1440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1.0710030665298105</v>
          </cell>
          <cell r="K20">
            <v>5.697419842562474</v>
          </cell>
          <cell r="L20">
            <v>6.7148727557657937</v>
          </cell>
          <cell r="M20">
            <v>6.2697045093650914</v>
          </cell>
          <cell r="V20">
            <v>20.5</v>
          </cell>
          <cell r="W20">
            <v>1476</v>
          </cell>
          <cell r="X20">
            <v>1.4421127401943388</v>
          </cell>
          <cell r="Y20">
            <v>5.1981600888329638</v>
          </cell>
          <cell r="Z20">
            <v>6.5681671920175857</v>
          </cell>
          <cell r="AA20">
            <v>4.5545448763821756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1.0930326747072594</v>
          </cell>
          <cell r="K21">
            <v>5.8313625348664342</v>
          </cell>
          <cell r="L21">
            <v>6.8697435758383305</v>
          </cell>
          <cell r="M21">
            <v>6.2850303882070264</v>
          </cell>
          <cell r="V21">
            <v>21</v>
          </cell>
          <cell r="W21">
            <v>1512</v>
          </cell>
          <cell r="X21">
            <v>1.4682140972450495</v>
          </cell>
          <cell r="Y21">
            <v>5.3204164538711716</v>
          </cell>
          <cell r="Z21">
            <v>6.7152198462539685</v>
          </cell>
          <cell r="AA21">
            <v>4.573733394097208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1.115231322273843</v>
          </cell>
          <cell r="K22">
            <v>5.9647170656022599</v>
          </cell>
          <cell r="L22">
            <v>7.0241868217624113</v>
          </cell>
          <cell r="M22">
            <v>6.2984124293073211</v>
          </cell>
          <cell r="V22">
            <v>21.5</v>
          </cell>
          <cell r="W22">
            <v>1548</v>
          </cell>
          <cell r="X22">
            <v>1.4944934304695165</v>
          </cell>
          <cell r="Y22">
            <v>5.4421632101638773</v>
          </cell>
          <cell r="Z22">
            <v>6.8619319691099179</v>
          </cell>
          <cell r="AA22">
            <v>4.5914768370404566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1.1375989383485967</v>
          </cell>
          <cell r="K23">
            <v>6.0974889100415508</v>
          </cell>
          <cell r="L23">
            <v>7.1782079014727174</v>
          </cell>
          <cell r="M23">
            <v>6.3099636079944066</v>
          </cell>
          <cell r="V23">
            <v>22</v>
          </cell>
          <cell r="W23">
            <v>1584</v>
          </cell>
          <cell r="X23">
            <v>1.5209507519785501</v>
          </cell>
          <cell r="Y23">
            <v>5.5634051143023395</v>
          </cell>
          <cell r="Z23">
            <v>7.0083083286819621</v>
          </cell>
          <cell r="AA23">
            <v>4.6078469796376416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1.1601354566117421</v>
          </cell>
          <cell r="K24">
            <v>6.2296834848664169</v>
          </cell>
          <cell r="L24">
            <v>7.3318121686475717</v>
          </cell>
          <cell r="M24">
            <v>6.3197897511559979</v>
          </cell>
          <cell r="V24">
            <v>22.5</v>
          </cell>
          <cell r="W24">
            <v>1620</v>
          </cell>
          <cell r="X24">
            <v>1.5475860774817733</v>
          </cell>
          <cell r="Y24">
            <v>5.6841468743352541</v>
          </cell>
          <cell r="Z24">
            <v>7.1543536479429388</v>
          </cell>
          <cell r="AA24">
            <v>4.6229116118597284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1.1828408152405725</v>
          </cell>
          <cell r="K25">
            <v>6.3613061490745775</v>
          </cell>
          <cell r="L25">
            <v>7.4850049235531211</v>
          </cell>
          <cell r="M25">
            <v>6.327990061816374</v>
          </cell>
          <cell r="V25">
            <v>23</v>
          </cell>
          <cell r="W25">
            <v>1656</v>
          </cell>
          <cell r="X25">
            <v>1.5743994262394005</v>
          </cell>
          <cell r="Y25">
            <v>5.8043931504921327</v>
          </cell>
          <cell r="Z25">
            <v>7.3000726054195635</v>
          </cell>
          <cell r="AA25">
            <v>4.6367347978882751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1.2057149568464771</v>
          </cell>
          <cell r="K26">
            <v>6.4923622048667768</v>
          </cell>
          <cell r="L26">
            <v>7.6377914138709304</v>
          </cell>
          <cell r="M26">
            <v>6.3346575992118552</v>
          </cell>
          <cell r="V26">
            <v>23.5</v>
          </cell>
          <cell r="W26">
            <v>1692</v>
          </cell>
          <cell r="X26">
            <v>1.601390821014838</v>
          </cell>
          <cell r="Y26">
            <v>5.9241485558930238</v>
          </cell>
          <cell r="Z26">
            <v>7.4454698358571196</v>
          </cell>
          <cell r="AA26">
            <v>4.6493771152870451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1.228757828413092</v>
          </cell>
          <cell r="K27">
            <v>6.6228568985169609</v>
          </cell>
          <cell r="L27">
            <v>7.7901768355093983</v>
          </cell>
          <cell r="M27">
            <v>6.3398797186669436</v>
          </cell>
          <cell r="V27">
            <v>24</v>
          </cell>
          <cell r="W27">
            <v>1728</v>
          </cell>
          <cell r="X27">
            <v>1.6285602880280736</v>
          </cell>
          <cell r="Y27">
            <v>6.0434176572448886</v>
          </cell>
          <cell r="Z27">
            <v>7.5905499308715587</v>
          </cell>
          <cell r="AA27">
            <v>4.6608958763586834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1.2519693812355439</v>
          </cell>
          <cell r="K28">
            <v>6.7527954212255992</v>
          </cell>
          <cell r="L28">
            <v>7.9421663333993653</v>
          </cell>
          <cell r="M28">
            <v>6.3437384751066341</v>
          </cell>
          <cell r="V28">
            <v>24.5</v>
          </cell>
          <cell r="W28">
            <v>1764</v>
          </cell>
          <cell r="X28">
            <v>1.6559078569098447</v>
          </cell>
          <cell r="Y28">
            <v>6.162204975524908</v>
          </cell>
          <cell r="Z28">
            <v>7.7353174395892603</v>
          </cell>
          <cell r="AA28">
            <v>4.671345333202563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1.2753495708607678</v>
          </cell>
          <cell r="K29">
            <v>6.8821829099565575</v>
          </cell>
          <cell r="L29">
            <v>8.0937650022742869</v>
          </cell>
          <cell r="M29">
            <v>6.3463109936294462</v>
          </cell>
          <cell r="V29">
            <v>25</v>
          </cell>
          <cell r="W29">
            <v>1800</v>
          </cell>
          <cell r="X29">
            <v>1.6834335606565702</v>
          </cell>
          <cell r="Y29">
            <v>6.2805149866510925</v>
          </cell>
          <cell r="Z29">
            <v>7.879776869274834</v>
          </cell>
          <cell r="AA29">
            <v>4.6807768678447728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1.2988983570288681</v>
          </cell>
          <cell r="K30">
            <v>7.0110244482579089</v>
          </cell>
          <cell r="L30">
            <v>8.2449778874353328</v>
          </cell>
          <cell r="M30">
            <v>6.3476698102036995</v>
          </cell>
          <cell r="V30">
            <v>25.5</v>
          </cell>
          <cell r="W30">
            <v>1836</v>
          </cell>
          <cell r="X30">
            <v>1.7111374355860212</v>
          </cell>
          <cell r="Y30">
            <v>6.3983521221403814</v>
          </cell>
          <cell r="Z30">
            <v>8.0239326859471021</v>
          </cell>
          <cell r="AA30">
            <v>4.6892391686814499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1.3226157036155042</v>
          </cell>
          <cell r="K31">
            <v>7.1393250670670243</v>
          </cell>
          <cell r="L31">
            <v>8.3958099855017529</v>
          </cell>
          <cell r="M31">
            <v>6.3478831852298097</v>
          </cell>
          <cell r="V31">
            <v>26</v>
          </cell>
          <cell r="W31">
            <v>1872</v>
          </cell>
          <cell r="X31">
            <v>1.7390195212937241</v>
          </cell>
          <cell r="Y31">
            <v>6.5157207697545765</v>
          </cell>
          <cell r="Z31">
            <v>8.1677893149836152</v>
          </cell>
          <cell r="AA31">
            <v>4.6967783943605648</v>
          </cell>
          <cell r="AJ31">
            <v>26</v>
          </cell>
          <cell r="AK31">
            <v>1872</v>
          </cell>
        </row>
        <row r="32">
          <cell r="H32">
            <v>26.5</v>
          </cell>
          <cell r="I32">
            <v>1908</v>
          </cell>
          <cell r="J32">
            <v>1.3465015785752745</v>
          </cell>
          <cell r="K32">
            <v>7.2670897455003338</v>
          </cell>
          <cell r="L32">
            <v>8.5462662451468443</v>
          </cell>
          <cell r="M32">
            <v>6.3470153924287258</v>
          </cell>
          <cell r="V32">
            <v>26.5</v>
          </cell>
          <cell r="W32">
            <v>1908</v>
          </cell>
          <cell r="X32">
            <v>1.7670798606100766</v>
          </cell>
          <cell r="Y32">
            <v>6.6326252741343952</v>
          </cell>
          <cell r="Z32">
            <v>8.3113511417139669</v>
          </cell>
          <cell r="AA32">
            <v>4.7034383261232513</v>
          </cell>
          <cell r="AJ32">
            <v>26.5</v>
          </cell>
          <cell r="AK32">
            <v>1908</v>
          </cell>
        </row>
        <row r="33">
          <cell r="H33">
            <v>27</v>
          </cell>
          <cell r="I33">
            <v>1944</v>
          </cell>
          <cell r="J33">
            <v>1.3705559538860845</v>
          </cell>
          <cell r="K33">
            <v>7.3943234116281102</v>
          </cell>
          <cell r="L33">
            <v>8.6963515678198906</v>
          </cell>
          <cell r="M33">
            <v>6.3451269852662273</v>
          </cell>
          <cell r="V33">
            <v>27</v>
          </cell>
          <cell r="W33">
            <v>1944</v>
          </cell>
          <cell r="X33">
            <v>1.7953184995581573</v>
          </cell>
          <cell r="Y33">
            <v>6.7490699374218224</v>
          </cell>
          <cell r="Z33">
            <v>8.4546225120020715</v>
          </cell>
          <cell r="AA33">
            <v>4.7092605095323332</v>
          </cell>
          <cell r="AJ33">
            <v>27</v>
          </cell>
          <cell r="AK33">
            <v>1944</v>
          </cell>
        </row>
        <row r="34">
          <cell r="H34">
            <v>27.5</v>
          </cell>
          <cell r="I34">
            <v>1980</v>
          </cell>
          <cell r="J34">
            <v>1.3947788054944601</v>
          </cell>
          <cell r="K34">
            <v>7.521030943234611</v>
          </cell>
          <cell r="L34">
            <v>8.846070808454348</v>
          </cell>
          <cell r="M34">
            <v>6.3422750429006882</v>
          </cell>
          <cell r="V34">
            <v>27.5</v>
          </cell>
          <cell r="W34">
            <v>1980</v>
          </cell>
          <cell r="X34">
            <v>1.8237354873122216</v>
          </cell>
          <cell r="Y34">
            <v>6.8650590198711416</v>
          </cell>
          <cell r="Z34">
            <v>8.5976077328177514</v>
          </cell>
          <cell r="AA34">
            <v>4.7142843864318849</v>
          </cell>
          <cell r="AJ34">
            <v>27.5</v>
          </cell>
          <cell r="AK34">
            <v>1980</v>
          </cell>
          <cell r="AL34">
            <v>2.4103101207647333</v>
          </cell>
          <cell r="AM34">
            <v>6.1466507204276271</v>
          </cell>
          <cell r="AN34">
            <v>8.436445335154124</v>
          </cell>
          <cell r="AO34">
            <v>3.5001493220621103</v>
          </cell>
        </row>
        <row r="35">
          <cell r="H35">
            <v>28</v>
          </cell>
          <cell r="I35">
            <v>2016</v>
          </cell>
          <cell r="J35">
            <v>1.4191701132618078</v>
          </cell>
          <cell r="K35">
            <v>7.6472171685638806</v>
          </cell>
          <cell r="L35">
            <v>8.9954287761625977</v>
          </cell>
          <cell r="M35">
            <v>6.3385133974443599</v>
          </cell>
          <cell r="V35">
            <v>28</v>
          </cell>
          <cell r="W35">
            <v>2016</v>
          </cell>
          <cell r="X35">
            <v>1.852330876156862</v>
          </cell>
          <cell r="Y35">
            <v>6.9805967404487861</v>
          </cell>
          <cell r="Z35">
            <v>8.7403110727978053</v>
          </cell>
          <cell r="AA35">
            <v>4.7185474179061542</v>
          </cell>
          <cell r="AJ35">
            <v>28</v>
          </cell>
          <cell r="AK35">
            <v>2016</v>
          </cell>
          <cell r="AL35">
            <v>2.4430328057182193</v>
          </cell>
          <cell r="AM35">
            <v>6.2506831188019909</v>
          </cell>
          <cell r="AN35">
            <v>8.5715642842342987</v>
          </cell>
          <cell r="AO35">
            <v>3.5085751874356728</v>
          </cell>
        </row>
        <row r="36">
          <cell r="H36">
            <v>28.5</v>
          </cell>
          <cell r="I36">
            <v>2052</v>
          </cell>
          <cell r="J36">
            <v>1.4437298609115783</v>
          </cell>
          <cell r="K36">
            <v>7.7728868670516054</v>
          </cell>
          <cell r="L36">
            <v>9.1444302349176052</v>
          </cell>
          <cell r="M36">
            <v>6.333892844152829</v>
          </cell>
          <cell r="V36">
            <v>28.5</v>
          </cell>
          <cell r="W36">
            <v>2052</v>
          </cell>
          <cell r="X36">
            <v>1.8811047214468284</v>
          </cell>
          <cell r="Y36">
            <v>7.0956872774223312</v>
          </cell>
          <cell r="Z36">
            <v>8.8827367627968172</v>
          </cell>
          <cell r="AA36">
            <v>4.7220851989381911</v>
          </cell>
          <cell r="AJ36">
            <v>28.5</v>
          </cell>
          <cell r="AK36">
            <v>2052</v>
          </cell>
          <cell r="AL36">
            <v>2.475944940678156</v>
          </cell>
          <cell r="AM36">
            <v>6.3543378425662</v>
          </cell>
          <cell r="AN36">
            <v>8.7064855362104474</v>
          </cell>
          <cell r="AO36">
            <v>3.5164293814327552</v>
          </cell>
        </row>
        <row r="37">
          <cell r="H37">
            <v>29</v>
          </cell>
          <cell r="I37">
            <v>2088</v>
          </cell>
          <cell r="J37">
            <v>1.4684580359773349</v>
          </cell>
          <cell r="K37">
            <v>7.8980447700432945</v>
          </cell>
          <cell r="L37">
            <v>9.2930799042217629</v>
          </cell>
          <cell r="M37">
            <v>6.328461336000478</v>
          </cell>
          <cell r="V37">
            <v>29</v>
          </cell>
          <cell r="W37">
            <v>2088</v>
          </cell>
          <cell r="X37">
            <v>1.910057081567478</v>
          </cell>
          <cell r="Y37">
            <v>7.2103347689388295</v>
          </cell>
          <cell r="Z37">
            <v>9.0248889964279329</v>
          </cell>
          <cell r="AA37">
            <v>4.7249315654073056</v>
          </cell>
          <cell r="AJ37">
            <v>29</v>
          </cell>
          <cell r="AK37">
            <v>2088</v>
          </cell>
          <cell r="AL37">
            <v>2.5090466504948319</v>
          </cell>
          <cell r="AM37">
            <v>6.457618458982326</v>
          </cell>
          <cell r="AN37">
            <v>8.8412127769524158</v>
          </cell>
          <cell r="AO37">
            <v>3.5237339151142368</v>
          </cell>
        </row>
        <row r="38">
          <cell r="H38">
            <v>29.5</v>
          </cell>
          <cell r="I38">
            <v>2124</v>
          </cell>
          <cell r="J38">
            <v>1.493354629751688</v>
          </cell>
          <cell r="K38">
            <v>8.0226955614990594</v>
          </cell>
          <cell r="L38">
            <v>9.4413824597631635</v>
          </cell>
          <cell r="M38">
            <v>6.3222641639602095</v>
          </cell>
          <cell r="V38">
            <v>29.5</v>
          </cell>
          <cell r="W38">
            <v>2124</v>
          </cell>
          <cell r="X38">
            <v>1.9391880178958687</v>
          </cell>
          <cell r="Y38">
            <v>7.3245433135927218</v>
          </cell>
          <cell r="Z38">
            <v>9.1667719305937965</v>
          </cell>
          <cell r="AA38">
            <v>4.727118694008988</v>
          </cell>
          <cell r="AJ38">
            <v>29.5</v>
          </cell>
          <cell r="AK38">
            <v>2124</v>
          </cell>
          <cell r="AL38">
            <v>2.5423380623468841</v>
          </cell>
          <cell r="AM38">
            <v>6.5605285030044662</v>
          </cell>
          <cell r="AN38">
            <v>8.9757496622340049</v>
          </cell>
          <cell r="AO38">
            <v>3.530509885828601</v>
          </cell>
        </row>
        <row r="39">
          <cell r="H39">
            <v>30</v>
          </cell>
          <cell r="I39">
            <v>2160</v>
          </cell>
          <cell r="J39">
            <v>1.5184196372360879</v>
          </cell>
          <cell r="K39">
            <v>8.1468438786854058</v>
          </cell>
          <cell r="L39">
            <v>9.5893425340596892</v>
          </cell>
          <cell r="M39">
            <v>6.3153441241808128</v>
          </cell>
          <cell r="V39">
            <v>30</v>
          </cell>
          <cell r="W39">
            <v>2160</v>
          </cell>
          <cell r="X39">
            <v>1.9684975947624439</v>
          </cell>
          <cell r="Y39">
            <v>7.4383169709835864</v>
          </cell>
          <cell r="Z39">
            <v>9.3083896860079083</v>
          </cell>
          <cell r="AA39">
            <v>4.7286771956311355</v>
          </cell>
          <cell r="AJ39">
            <v>30</v>
          </cell>
          <cell r="AK39">
            <v>2160</v>
          </cell>
          <cell r="AL39">
            <v>2.5758193057128369</v>
          </cell>
          <cell r="AM39">
            <v>6.6630714777160591</v>
          </cell>
          <cell r="AN39">
            <v>9.1100998181432544</v>
          </cell>
          <cell r="AO39">
            <v>3.5367775208215195</v>
          </cell>
        </row>
        <row r="40">
          <cell r="H40">
            <v>30.5</v>
          </cell>
          <cell r="I40">
            <v>2196</v>
          </cell>
          <cell r="J40">
            <v>1.5436530570914582</v>
          </cell>
          <cell r="K40">
            <v>8.2704943128541704</v>
          </cell>
          <cell r="L40">
            <v>9.7369647170910554</v>
          </cell>
          <cell r="M40">
            <v>6.307741673143437</v>
          </cell>
          <cell r="V40">
            <v>30.5</v>
          </cell>
          <cell r="W40">
            <v>2196</v>
          </cell>
          <cell r="X40">
            <v>1.99798587941334</v>
          </cell>
          <cell r="Y40">
            <v>7.5516597622638875</v>
          </cell>
          <cell r="Z40">
            <v>9.4497463477065597</v>
          </cell>
          <cell r="AA40">
            <v>4.7296362026748895</v>
          </cell>
          <cell r="AJ40">
            <v>30.5</v>
          </cell>
          <cell r="AK40">
            <v>2196</v>
          </cell>
          <cell r="AL40">
            <v>2.6094905123430316</v>
          </cell>
          <cell r="AM40">
            <v>6.7652508547596844</v>
          </cell>
          <cell r="AN40">
            <v>9.2442668414855653</v>
          </cell>
          <cell r="AO40">
            <v>3.5425562184494184</v>
          </cell>
        </row>
        <row r="41">
          <cell r="H41">
            <v>31</v>
          </cell>
          <cell r="I41">
            <v>2232</v>
          </cell>
          <cell r="J41">
            <v>1.5690548915896436</v>
          </cell>
          <cell r="K41">
            <v>8.3936514099090669</v>
          </cell>
          <cell r="L41">
            <v>9.8842535569192282</v>
          </cell>
          <cell r="M41">
            <v>6.2994950717787042</v>
          </cell>
          <cell r="V41">
            <v>31</v>
          </cell>
          <cell r="W41">
            <v>2232</v>
          </cell>
          <cell r="X41">
            <v>2.0276529419732685</v>
          </cell>
          <cell r="Y41">
            <v>7.6645756706770216</v>
          </cell>
          <cell r="Z41">
            <v>9.5908459655516261</v>
          </cell>
          <cell r="AA41">
            <v>4.7300234507676739</v>
          </cell>
          <cell r="AJ41">
            <v>31</v>
          </cell>
          <cell r="AK41">
            <v>2232</v>
          </cell>
          <cell r="AL41">
            <v>2.6433518162319816</v>
          </cell>
          <cell r="AM41">
            <v>6.8670700747594902</v>
          </cell>
          <cell r="AN41">
            <v>9.3782543001798722</v>
          </cell>
          <cell r="AO41">
            <v>3.5478645871468943</v>
          </cell>
        </row>
        <row r="42">
          <cell r="H42">
            <v>31.5</v>
          </cell>
          <cell r="I42">
            <v>2268</v>
          </cell>
          <cell r="J42">
            <v>1.594625146565664</v>
          </cell>
          <cell r="K42">
            <v>8.5163196710599216</v>
          </cell>
          <cell r="L42">
            <v>10.031213560297303</v>
          </cell>
          <cell r="M42">
            <v>6.2906405194358532</v>
          </cell>
          <cell r="V42">
            <v>31.5</v>
          </cell>
          <cell r="W42">
            <v>2268</v>
          </cell>
          <cell r="X42">
            <v>2.0574988554089799</v>
          </cell>
          <cell r="Y42">
            <v>7.7770686420857622</v>
          </cell>
          <cell r="Z42">
            <v>9.7316925547242938</v>
          </cell>
          <cell r="AA42">
            <v>4.7298653552785934</v>
          </cell>
          <cell r="AJ42">
            <v>31.5</v>
          </cell>
          <cell r="AK42">
            <v>2268</v>
          </cell>
          <cell r="AL42">
            <v>2.6774033535911173</v>
          </cell>
          <cell r="AM42">
            <v>6.9685325477364106</v>
          </cell>
          <cell r="AN42">
            <v>9.5120657336479724</v>
          </cell>
          <cell r="AO42">
            <v>3.5527204822873388</v>
          </cell>
        </row>
        <row r="43">
          <cell r="H43">
            <v>32</v>
          </cell>
          <cell r="I43">
            <v>2304</v>
          </cell>
          <cell r="J43">
            <v>1.6203638313707465</v>
          </cell>
          <cell r="K43">
            <v>8.6385035534650889</v>
          </cell>
          <cell r="L43">
            <v>10.177849193267297</v>
          </cell>
          <cell r="M43">
            <v>6.2812122785148494</v>
          </cell>
          <cell r="V43">
            <v>32</v>
          </cell>
          <cell r="W43">
            <v>2304</v>
          </cell>
          <cell r="X43">
            <v>2.0875236954932914</v>
          </cell>
          <cell r="Y43">
            <v>7.8891425854914301</v>
          </cell>
          <cell r="Z43">
            <v>9.8722900962100564</v>
          </cell>
          <cell r="AA43">
            <v>4.7291870830128175</v>
          </cell>
          <cell r="AJ43">
            <v>32</v>
          </cell>
          <cell r="AK43">
            <v>2304</v>
          </cell>
          <cell r="AL43">
            <v>2.7116452628219219</v>
          </cell>
          <cell r="AM43">
            <v>7.0696416535163555</v>
          </cell>
          <cell r="AN43">
            <v>9.645704653197182</v>
          </cell>
          <cell r="AO43">
            <v>3.5571410410664144</v>
          </cell>
        </row>
        <row r="44">
          <cell r="H44">
            <v>32.5</v>
          </cell>
          <cell r="I44">
            <v>2340</v>
          </cell>
          <cell r="J44">
            <v>1.6462709588261311</v>
          </cell>
          <cell r="K44">
            <v>8.7602074708620741</v>
          </cell>
          <cell r="L44">
            <v>10.324164881746899</v>
          </cell>
          <cell r="M44">
            <v>6.2712427904993939</v>
          </cell>
          <cell r="V44">
            <v>32.5</v>
          </cell>
          <cell r="W44">
            <v>2340</v>
          </cell>
          <cell r="X44">
            <v>2.1177275407696681</v>
          </cell>
          <cell r="Y44">
            <v>8.0008013735438972</v>
          </cell>
          <cell r="Z44">
            <v>10.012642537275081</v>
          </cell>
          <cell r="AA44">
            <v>4.7280126194307703</v>
          </cell>
          <cell r="AJ44">
            <v>32.5</v>
          </cell>
          <cell r="AK44">
            <v>2340</v>
          </cell>
          <cell r="AL44">
            <v>2.7460776844894585</v>
          </cell>
          <cell r="AM44">
            <v>7.1704007421314584</v>
          </cell>
          <cell r="AN44">
            <v>9.7791745423964436</v>
          </cell>
          <cell r="AO44">
            <v>3.5611427155290234</v>
          </cell>
        </row>
        <row r="45">
          <cell r="H45">
            <v>33</v>
          </cell>
          <cell r="I45">
            <v>2376</v>
          </cell>
          <cell r="J45">
            <v>1.6723465451776252</v>
          </cell>
          <cell r="K45">
            <v>8.8814357941868227</v>
          </cell>
          <cell r="L45">
            <v>10.470165012105566</v>
          </cell>
          <cell r="M45">
            <v>6.2607627840636928</v>
          </cell>
          <cell r="V45">
            <v>33</v>
          </cell>
          <cell r="W45">
            <v>2376</v>
          </cell>
          <cell r="X45">
            <v>2.1481104725173421</v>
          </cell>
          <cell r="Y45">
            <v>8.1120488430426541</v>
          </cell>
          <cell r="Z45">
            <v>10.15275379193413</v>
          </cell>
          <cell r="AA45">
            <v>4.7263648317100992</v>
          </cell>
          <cell r="AJ45">
            <v>33</v>
          </cell>
          <cell r="AK45">
            <v>2376</v>
          </cell>
          <cell r="AL45">
            <v>2.7807007612962571</v>
          </cell>
          <cell r="AM45">
            <v>7.2708131342145625</v>
          </cell>
          <cell r="AN45">
            <v>9.9124788574460077</v>
          </cell>
          <cell r="AO45">
            <v>3.5647413038521938</v>
          </cell>
        </row>
        <row r="46">
          <cell r="H46">
            <v>33.5</v>
          </cell>
          <cell r="I46">
            <v>2412</v>
          </cell>
          <cell r="J46">
            <v>1.6985906100508918</v>
          </cell>
          <cell r="K46">
            <v>9.0021928521818229</v>
          </cell>
          <cell r="L46">
            <v>10.61585393173017</v>
          </cell>
          <cell r="M46">
            <v>6.2498013758666113</v>
          </cell>
          <cell r="V46">
            <v>33.5</v>
          </cell>
          <cell r="W46">
            <v>2412</v>
          </cell>
          <cell r="X46">
            <v>2.1786725747169702</v>
          </cell>
          <cell r="Y46">
            <v>8.2228887954291192</v>
          </cell>
          <cell r="Z46">
            <v>10.292627741410241</v>
          </cell>
          <cell r="AA46">
            <v>4.7242655279430181</v>
          </cell>
          <cell r="AJ46">
            <v>33.5</v>
          </cell>
          <cell r="AK46">
            <v>2412</v>
          </cell>
          <cell r="AL46">
            <v>2.8155146380565901</v>
          </cell>
          <cell r="AM46">
            <v>7.3708821213870985</v>
          </cell>
          <cell r="AN46">
            <v>10.045621027540859</v>
          </cell>
          <cell r="AO46">
            <v>3.5679519799885866</v>
          </cell>
        </row>
        <row r="47">
          <cell r="H47">
            <v>34</v>
          </cell>
          <cell r="I47">
            <v>2448</v>
          </cell>
          <cell r="J47">
            <v>1.7250031764074638</v>
          </cell>
          <cell r="K47">
            <v>9.1224829319932592</v>
          </cell>
          <cell r="L47">
            <v>10.76123594958035</v>
          </cell>
          <cell r="M47">
            <v>6.2383861645936083</v>
          </cell>
          <cell r="V47">
            <v>34</v>
          </cell>
          <cell r="W47">
            <v>2448</v>
          </cell>
          <cell r="X47">
            <v>2.2094139340168044</v>
          </cell>
          <cell r="Y47">
            <v>8.3333249972704397</v>
          </cell>
          <cell r="Z47">
            <v>10.432268234586404</v>
          </cell>
          <cell r="AA47">
            <v>4.7217355127384915</v>
          </cell>
          <cell r="AJ47">
            <v>34</v>
          </cell>
          <cell r="AK47">
            <v>2448</v>
          </cell>
          <cell r="AL47">
            <v>2.8505194616710936</v>
          </cell>
          <cell r="AM47">
            <v>7.4706109666404492</v>
          </cell>
          <cell r="AN47">
            <v>10.178604455227989</v>
          </cell>
          <cell r="AO47">
            <v>3.5707893217683435</v>
          </cell>
        </row>
        <row r="48">
          <cell r="H48">
            <v>34.5</v>
          </cell>
          <cell r="I48">
            <v>2484</v>
          </cell>
          <cell r="J48">
            <v>1.7515842705014517</v>
          </cell>
          <cell r="K48">
            <v>9.2423102797574899</v>
          </cell>
          <cell r="L48">
            <v>10.906315336733869</v>
          </cell>
          <cell r="M48">
            <v>6.2265433187588268</v>
          </cell>
          <cell r="V48">
            <v>34.5</v>
          </cell>
          <cell r="W48">
            <v>2484</v>
          </cell>
          <cell r="X48">
            <v>2.2403346396993724</v>
          </cell>
          <cell r="Y48">
            <v>8.4433611807348132</v>
          </cell>
          <cell r="Z48">
            <v>10.571679088449217</v>
          </cell>
          <cell r="AA48">
            <v>4.7187946394775278</v>
          </cell>
          <cell r="AJ48">
            <v>34.5</v>
          </cell>
          <cell r="AK48">
            <v>2484</v>
          </cell>
          <cell r="AL48">
            <v>2.8857153811017509</v>
          </cell>
          <cell r="AM48">
            <v>7.5700029047109689</v>
          </cell>
          <cell r="AN48">
            <v>10.311432516757632</v>
          </cell>
          <cell r="AO48">
            <v>3.5732673375503796</v>
          </cell>
        </row>
        <row r="49">
          <cell r="H49">
            <v>35</v>
          </cell>
          <cell r="I49">
            <v>2520</v>
          </cell>
          <cell r="J49">
            <v>1.7783339218369574</v>
          </cell>
          <cell r="K49">
            <v>9.3616791011770939</v>
          </cell>
          <cell r="L49">
            <v>11.051096326922202</v>
          </cell>
          <cell r="M49">
            <v>6.2142976587359939</v>
          </cell>
          <cell r="V49">
            <v>35</v>
          </cell>
          <cell r="W49">
            <v>2520</v>
          </cell>
          <cell r="X49">
            <v>2.2714347836486679</v>
          </cell>
          <cell r="Y49">
            <v>8.5530010440587017</v>
          </cell>
          <cell r="Z49">
            <v>10.710864088524936</v>
          </cell>
          <cell r="AA49">
            <v>4.7154618594506958</v>
          </cell>
          <cell r="AJ49">
            <v>35</v>
          </cell>
          <cell r="AK49">
            <v>2520</v>
          </cell>
          <cell r="AL49">
            <v>2.9211025473472283</v>
          </cell>
          <cell r="AM49">
            <v>7.6690611424487543</v>
          </cell>
          <cell r="AN49">
            <v>10.444108562428621</v>
          </cell>
          <cell r="AO49">
            <v>3.5753994915082115</v>
          </cell>
        </row>
        <row r="50">
          <cell r="H50">
            <v>35.5</v>
          </cell>
          <cell r="I50">
            <v>2556</v>
          </cell>
          <cell r="J50">
            <v>1.8052521631261471</v>
          </cell>
          <cell r="K50">
            <v>9.480593562086657</v>
          </cell>
          <cell r="L50">
            <v>11.195583117056497</v>
          </cell>
          <cell r="M50">
            <v>6.2016727334474737</v>
          </cell>
          <cell r="V50">
            <v>35.5</v>
          </cell>
          <cell r="W50">
            <v>2556</v>
          </cell>
          <cell r="X50">
            <v>2.3027144603178109</v>
          </cell>
          <cell r="Y50">
            <v>8.6622482520059449</v>
          </cell>
          <cell r="Z50">
            <v>10.849826989307864</v>
          </cell>
          <cell r="AA50">
            <v>4.7117552680893038</v>
          </cell>
          <cell r="AJ50">
            <v>35.5</v>
          </cell>
          <cell r="AK50">
            <v>2556</v>
          </cell>
          <cell r="AL50">
            <v>2.9566811134185316</v>
          </cell>
          <cell r="AM50">
            <v>7.7677888591803397</v>
          </cell>
          <cell r="AN50">
            <v>10.576635916927945</v>
          </cell>
          <cell r="AO50">
            <v>3.5771987276298383</v>
          </cell>
        </row>
        <row r="51">
          <cell r="H51">
            <v>36</v>
          </cell>
          <cell r="I51">
            <v>2592</v>
          </cell>
          <cell r="J51">
            <v>1.8323390302479967</v>
          </cell>
          <cell r="K51">
            <v>9.5990577890085476</v>
          </cell>
          <cell r="L51">
            <v>11.339779867744145</v>
          </cell>
          <cell r="M51">
            <v>6.1886908921049235</v>
          </cell>
          <cell r="V51">
            <v>36</v>
          </cell>
          <cell r="W51">
            <v>2592</v>
          </cell>
          <cell r="X51">
            <v>2.3341737666972078</v>
          </cell>
          <cell r="Y51">
            <v>8.771106436319041</v>
          </cell>
          <cell r="Z51">
            <v>10.988571514681388</v>
          </cell>
          <cell r="AA51">
            <v>4.7076921484855498</v>
          </cell>
          <cell r="AJ51">
            <v>36</v>
          </cell>
          <cell r="AK51">
            <v>2592</v>
          </cell>
          <cell r="AL51">
            <v>2.9924512343150282</v>
          </cell>
          <cell r="AM51">
            <v>7.866189207065398</v>
          </cell>
          <cell r="AN51">
            <v>10.709017879664675</v>
          </cell>
          <cell r="AO51">
            <v>3.5786774925058946</v>
          </cell>
        </row>
        <row r="52">
          <cell r="H52">
            <v>36.5</v>
          </cell>
          <cell r="I52">
            <v>2628</v>
          </cell>
          <cell r="J52">
            <v>1.8595945622076853</v>
          </cell>
          <cell r="K52">
            <v>9.7170758696989328</v>
          </cell>
          <cell r="L52">
            <v>11.483690703796233</v>
          </cell>
          <cell r="M52">
            <v>6.1753733513626496</v>
          </cell>
          <cell r="V52">
            <v>36.5</v>
          </cell>
          <cell r="W52">
            <v>2628</v>
          </cell>
          <cell r="X52">
            <v>2.3658128022831701</v>
          </cell>
          <cell r="Y52">
            <v>8.8795791961627124</v>
          </cell>
          <cell r="Z52">
            <v>11.127101358331725</v>
          </cell>
          <cell r="AA52">
            <v>4.703289012382263</v>
          </cell>
          <cell r="AJ52">
            <v>36.5</v>
          </cell>
          <cell r="AK52">
            <v>2628</v>
          </cell>
          <cell r="AL52">
            <v>3.0284130670007738</v>
          </cell>
          <cell r="AM52">
            <v>7.9642653114475896</v>
          </cell>
          <cell r="AN52">
            <v>10.841257725098325</v>
          </cell>
          <cell r="AO52">
            <v>3.5798477569756026</v>
          </cell>
        </row>
        <row r="53">
          <cell r="H53">
            <v>37</v>
          </cell>
          <cell r="I53">
            <v>2664</v>
          </cell>
          <cell r="J53">
            <v>1.887018801096614</v>
          </cell>
          <cell r="K53">
            <v>9.8346518536841447</v>
          </cell>
          <cell r="L53">
            <v>11.627319714725928</v>
          </cell>
          <cell r="M53">
            <v>6.1617402582151684</v>
          </cell>
          <cell r="V53">
            <v>37</v>
          </cell>
          <cell r="W53">
            <v>2664</v>
          </cell>
          <cell r="X53">
            <v>2.3976316690469957</v>
          </cell>
          <cell r="Y53">
            <v>8.9876700985599349</v>
          </cell>
          <cell r="Z53">
            <v>11.26542018415458</v>
          </cell>
          <cell r="AA53">
            <v>4.6985616387993119</v>
          </cell>
          <cell r="AJ53">
            <v>37</v>
          </cell>
          <cell r="AK53">
            <v>2664</v>
          </cell>
          <cell r="AL53">
            <v>3.064566770381171</v>
          </cell>
          <cell r="AM53">
            <v>8.0620202711996622</v>
          </cell>
          <cell r="AN53">
            <v>10.973358703061775</v>
          </cell>
          <cell r="AO53">
            <v>3.5807210366954765</v>
          </cell>
        </row>
        <row r="54">
          <cell r="H54">
            <v>37.5</v>
          </cell>
          <cell r="I54">
            <v>2700</v>
          </cell>
          <cell r="J54">
            <v>1.9146117920530603</v>
          </cell>
          <cell r="K54">
            <v>9.9517897527877359</v>
          </cell>
          <cell r="L54">
            <v>11.770670955238144</v>
          </cell>
          <cell r="M54">
            <v>6.1478107489436891</v>
          </cell>
          <cell r="V54">
            <v>37.5</v>
          </cell>
          <cell r="W54">
            <v>2700</v>
          </cell>
          <cell r="X54">
            <v>2.4296304714045038</v>
          </cell>
          <cell r="Y54">
            <v>9.0953826788205738</v>
          </cell>
          <cell r="Z54">
            <v>11.403531626654853</v>
          </cell>
          <cell r="AA54">
            <v>4.6935251104513762</v>
          </cell>
          <cell r="AJ54">
            <v>37.5</v>
          </cell>
          <cell r="AK54">
            <v>2700</v>
          </cell>
          <cell r="AL54">
            <v>3.1009125052799389</v>
          </cell>
          <cell r="AM54">
            <v>8.1594571590629279</v>
          </cell>
          <cell r="AN54">
            <v>11.105324039078869</v>
          </cell>
          <cell r="AO54">
            <v>3.5813084116916487</v>
          </cell>
        </row>
        <row r="55">
          <cell r="H55">
            <v>38</v>
          </cell>
          <cell r="I55">
            <v>2736</v>
          </cell>
          <cell r="J55">
            <v>1.9423735832234277</v>
          </cell>
          <cell r="K55">
            <v>10.068493541648291</v>
          </cell>
          <cell r="L55">
            <v>11.913748445710548</v>
          </cell>
          <cell r="M55">
            <v>6.1336030043918335</v>
          </cell>
          <cell r="V55">
            <v>38</v>
          </cell>
          <cell r="W55">
            <v>2736</v>
          </cell>
          <cell r="X55">
            <v>2.4618093161860113</v>
          </cell>
          <cell r="Y55">
            <v>9.2027204409627998</v>
          </cell>
          <cell r="Z55">
            <v>11.541439291339511</v>
          </cell>
          <cell r="AA55">
            <v>4.6881938481004006</v>
          </cell>
          <cell r="AJ55">
            <v>38</v>
          </cell>
          <cell r="AK55">
            <v>2736</v>
          </cell>
          <cell r="AL55">
            <v>3.1374504344164067</v>
          </cell>
          <cell r="AM55">
            <v>8.256579021981258</v>
          </cell>
          <cell r="AN55">
            <v>11.237156934676843</v>
          </cell>
          <cell r="AO55">
            <v>3.5816205449527851</v>
          </cell>
        </row>
        <row r="56">
          <cell r="H56">
            <v>38.5</v>
          </cell>
          <cell r="I56">
            <v>2772</v>
          </cell>
          <cell r="J56">
            <v>1.9703042257240997</v>
          </cell>
          <cell r="K56">
            <v>10.184767158228277</v>
          </cell>
          <cell r="L56">
            <v>12.056556172666172</v>
          </cell>
          <cell r="M56">
            <v>6.1191343018285966</v>
          </cell>
          <cell r="V56">
            <v>38.5</v>
          </cell>
          <cell r="W56">
            <v>2772</v>
          </cell>
          <cell r="X56">
            <v>2.4941683126067455</v>
          </cell>
          <cell r="Y56">
            <v>9.3096868581274173</v>
          </cell>
          <cell r="Z56">
            <v>11.679146755103826</v>
          </cell>
          <cell r="AA56">
            <v>4.6825816429756211</v>
          </cell>
          <cell r="AJ56">
            <v>38.5</v>
          </cell>
          <cell r="AK56">
            <v>2772</v>
          </cell>
          <cell r="AL56">
            <v>3.1741807223830887</v>
          </cell>
          <cell r="AM56">
            <v>8.3533888814296304</v>
          </cell>
          <cell r="AN56">
            <v>11.368860567693565</v>
          </cell>
          <cell r="AO56">
            <v>3.581667700117003</v>
          </cell>
        </row>
        <row r="57">
          <cell r="H57">
            <v>39</v>
          </cell>
          <cell r="I57">
            <v>2808</v>
          </cell>
          <cell r="J57">
            <v>1.9984037736038804</v>
          </cell>
          <cell r="K57">
            <v>10.300614504314083</v>
          </cell>
          <cell r="L57">
            <v>12.19909808923777</v>
          </cell>
          <cell r="M57">
            <v>6.1044210636362877</v>
          </cell>
          <cell r="V57">
            <v>39</v>
          </cell>
          <cell r="W57">
            <v>2808</v>
          </cell>
          <cell r="X57">
            <v>2.5267075722376813</v>
          </cell>
          <cell r="Y57">
            <v>9.4162853729852376</v>
          </cell>
          <cell r="Z57">
            <v>11.816657566611035</v>
          </cell>
          <cell r="AA57">
            <v>4.6767016873844511</v>
          </cell>
          <cell r="AJ57">
            <v>39</v>
          </cell>
          <cell r="AK57">
            <v>2808</v>
          </cell>
          <cell r="AL57">
            <v>3.2111035356235833</v>
          </cell>
          <cell r="AM57">
            <v>8.4498897337373915</v>
          </cell>
          <cell r="AN57">
            <v>11.500438092579795</v>
          </cell>
          <cell r="AO57">
            <v>3.5814597583028283</v>
          </cell>
        </row>
        <row r="58">
          <cell r="H58">
            <v>39.5</v>
          </cell>
          <cell r="I58">
            <v>2844</v>
          </cell>
          <cell r="J58">
            <v>2.0266722838070033</v>
          </cell>
          <cell r="K58">
            <v>10.416039446007467</v>
          </cell>
          <cell r="L58">
            <v>12.341378115624121</v>
          </cell>
          <cell r="M58">
            <v>6.0894789030427035</v>
          </cell>
          <cell r="V58">
            <v>39.5</v>
          </cell>
          <cell r="W58">
            <v>2844</v>
          </cell>
          <cell r="X58">
            <v>2.5594272089767967</v>
          </cell>
          <cell r="Y58">
            <v>9.5225193981376783</v>
          </cell>
          <cell r="Z58">
            <v>11.953975246665635</v>
          </cell>
          <cell r="AA58">
            <v>4.6705666036286981</v>
          </cell>
          <cell r="AJ58">
            <v>39.5</v>
          </cell>
          <cell r="AK58">
            <v>2844</v>
          </cell>
          <cell r="AL58">
            <v>3.2482190424107511</v>
          </cell>
          <cell r="AM58">
            <v>8.5460845504063876</v>
          </cell>
          <cell r="AN58">
            <v>11.6318926406966</v>
          </cell>
          <cell r="AO58">
            <v>3.5810062341312072</v>
          </cell>
        </row>
        <row r="59">
          <cell r="H59">
            <v>40</v>
          </cell>
          <cell r="I59">
            <v>2880</v>
          </cell>
          <cell r="J59">
            <v>2.0551098161366963</v>
          </cell>
          <cell r="K59">
            <v>10.531045814208525</v>
          </cell>
          <cell r="L59">
            <v>12.483400139538386</v>
          </cell>
          <cell r="M59">
            <v>6.074322667099775</v>
          </cell>
          <cell r="V59">
            <v>40</v>
          </cell>
          <cell r="W59">
            <v>2880</v>
          </cell>
          <cell r="X59">
            <v>2.5923273390207311</v>
          </cell>
          <cell r="Y59">
            <v>9.6283923165106753</v>
          </cell>
          <cell r="Z59">
            <v>12.091103288580371</v>
          </cell>
          <cell r="AA59">
            <v>4.6641884713324302</v>
          </cell>
          <cell r="AJ59">
            <v>40</v>
          </cell>
          <cell r="AK59">
            <v>2880</v>
          </cell>
          <cell r="AL59">
            <v>3.285527412825175</v>
          </cell>
          <cell r="AM59">
            <v>8.6419762784239005</v>
          </cell>
          <cell r="AN59">
            <v>11.763227320607816</v>
          </cell>
          <cell r="AO59">
            <v>3.5803162909825783</v>
          </cell>
        </row>
        <row r="60">
          <cell r="H60">
            <v>40.5</v>
          </cell>
          <cell r="I60">
            <v>2916</v>
          </cell>
          <cell r="J60">
            <v>2.0837164332193128</v>
          </cell>
          <cell r="K60">
            <v>10.645637405090415</v>
          </cell>
          <cell r="L60">
            <v>12.625168016648763</v>
          </cell>
          <cell r="M60">
            <v>6.0589664770954723</v>
          </cell>
          <cell r="V60">
            <v>40.5</v>
          </cell>
          <cell r="W60">
            <v>2916</v>
          </cell>
          <cell r="X60">
            <v>2.6254080808368627</v>
          </cell>
          <cell r="Y60">
            <v>9.7339074817421096</v>
          </cell>
          <cell r="Z60">
            <v>12.228045158537128</v>
          </cell>
          <cell r="AA60">
            <v>4.657578853280353</v>
          </cell>
          <cell r="AJ60">
            <v>40.5</v>
          </cell>
          <cell r="AK60">
            <v>2916</v>
          </cell>
          <cell r="AL60">
            <v>3.3230288187339281</v>
          </cell>
          <cell r="AM60">
            <v>8.7375678405707156</v>
          </cell>
          <cell r="AN60">
            <v>11.894445218367947</v>
          </cell>
          <cell r="AO60">
            <v>3.5793987555304208</v>
          </cell>
        </row>
        <row r="61">
          <cell r="H61">
            <v>41</v>
          </cell>
          <cell r="I61">
            <v>2952</v>
          </cell>
          <cell r="J61">
            <v>2.1124922004689859</v>
          </cell>
          <cell r="K61">
            <v>10.759817980566012</v>
          </cell>
          <cell r="L61">
            <v>12.76668557101155</v>
          </cell>
          <cell r="M61">
            <v>6.0434237665716681</v>
          </cell>
          <cell r="V61">
            <v>41</v>
          </cell>
          <cell r="W61">
            <v>2952</v>
          </cell>
          <cell r="X61">
            <v>2.6586695551357589</v>
          </cell>
          <cell r="Y61">
            <v>9.8390682185627956</v>
          </cell>
          <cell r="Z61">
            <v>12.364804295941767</v>
          </cell>
          <cell r="AA61">
            <v>4.6507488198586548</v>
          </cell>
          <cell r="AJ61">
            <v>41</v>
          </cell>
          <cell r="AK61">
            <v>2952</v>
          </cell>
          <cell r="AL61">
            <v>3.3607234337695857</v>
          </cell>
          <cell r="AM61">
            <v>8.8328621357241985</v>
          </cell>
          <cell r="AN61">
            <v>12.025549397805305</v>
          </cell>
          <cell r="AO61">
            <v>3.5782621315901437</v>
          </cell>
        </row>
        <row r="62">
          <cell r="H62">
            <v>41.5</v>
          </cell>
          <cell r="I62">
            <v>2988</v>
          </cell>
          <cell r="J62">
            <v>2.1414371860528165</v>
          </cell>
          <cell r="K62">
            <v>10.873591268746639</v>
          </cell>
          <cell r="L62">
            <v>12.907956595496813</v>
          </cell>
          <cell r="M62">
            <v>6.0277073171075726</v>
          </cell>
          <cell r="V62">
            <v>41.5</v>
          </cell>
          <cell r="W62">
            <v>2988</v>
          </cell>
          <cell r="X62">
            <v>2.692111884844028</v>
          </cell>
          <cell r="Y62">
            <v>9.9438778231712579</v>
          </cell>
          <cell r="Z62">
            <v>12.501384113773085</v>
          </cell>
          <cell r="AA62">
            <v>4.6437089721838856</v>
          </cell>
          <cell r="AJ62">
            <v>41.5</v>
          </cell>
          <cell r="AK62">
            <v>2988</v>
          </cell>
          <cell r="AL62">
            <v>3.3986114333095445</v>
          </cell>
          <cell r="AM62">
            <v>8.9278620391566612</v>
          </cell>
          <cell r="AN62">
            <v>12.156542900800728</v>
          </cell>
          <cell r="AO62">
            <v>3.5769146133198197</v>
          </cell>
        </row>
        <row r="63">
          <cell r="H63">
            <v>42</v>
          </cell>
          <cell r="I63">
            <v>3024</v>
          </cell>
          <cell r="J63">
            <v>2.1705514608565837</v>
          </cell>
          <cell r="K63">
            <v>10.98696096439298</v>
          </cell>
          <cell r="L63">
            <v>13.048984852206734</v>
          </cell>
          <cell r="M63">
            <v>6.0118292920164631</v>
          </cell>
          <cell r="V63">
            <v>42</v>
          </cell>
          <cell r="W63">
            <v>3024</v>
          </cell>
          <cell r="X63">
            <v>2.7257351950775415</v>
          </cell>
          <cell r="Y63">
            <v>10.048339563602308</v>
          </cell>
          <cell r="Z63">
            <v>12.637787998925972</v>
          </cell>
          <cell r="AA63">
            <v>4.6364694639995845</v>
          </cell>
          <cell r="AJ63">
            <v>42</v>
          </cell>
          <cell r="AK63">
            <v>3024</v>
          </cell>
          <cell r="AL63">
            <v>3.4366929944555764</v>
          </cell>
          <cell r="AM63">
            <v>9.0225704028289542</v>
          </cell>
          <cell r="AN63">
            <v>12.287428747561751</v>
          </cell>
          <cell r="AO63">
            <v>3.5753640978071317</v>
          </cell>
        </row>
        <row r="64">
          <cell r="H64">
            <v>42.5</v>
          </cell>
          <cell r="I64">
            <v>3060</v>
          </cell>
          <cell r="J64">
            <v>2.1998350984509552</v>
          </cell>
          <cell r="K64">
            <v>11.099930729358494</v>
          </cell>
          <cell r="L64">
            <v>13.189774072886902</v>
          </cell>
          <cell r="M64">
            <v>5.9958012680926247</v>
          </cell>
          <cell r="V64">
            <v>42.5</v>
          </cell>
          <cell r="W64">
            <v>3060</v>
          </cell>
          <cell r="X64">
            <v>2.7595396131150354</v>
          </cell>
          <cell r="Y64">
            <v>10.152456680089688</v>
          </cell>
          <cell r="Z64">
            <v>12.774019312548972</v>
          </cell>
          <cell r="AA64">
            <v>4.6290400224149524</v>
          </cell>
          <cell r="AJ64">
            <v>42.5</v>
          </cell>
          <cell r="AK64">
            <v>3060</v>
          </cell>
          <cell r="AL64">
            <v>3.4749682960136723</v>
          </cell>
          <cell r="AM64">
            <v>9.1169900556795191</v>
          </cell>
          <cell r="AN64">
            <v>12.418209936892508</v>
          </cell>
          <cell r="AO64">
            <v>3.5736181970748109</v>
          </cell>
        </row>
        <row r="65">
          <cell r="H65">
            <v>43</v>
          </cell>
          <cell r="I65">
            <v>3096</v>
          </cell>
          <cell r="J65">
            <v>2.2292881750582008</v>
          </cell>
          <cell r="K65">
            <v>11.212504193025286</v>
          </cell>
          <cell r="L65">
            <v>13.330327959330576</v>
          </cell>
          <cell r="M65">
            <v>5.9796342655352568</v>
          </cell>
          <cell r="V65">
            <v>43</v>
          </cell>
          <cell r="W65">
            <v>3096</v>
          </cell>
          <cell r="X65">
            <v>2.7935252683720693</v>
          </cell>
          <cell r="Y65">
            <v>10.256232385422717</v>
          </cell>
          <cell r="Z65">
            <v>12.910081390376183</v>
          </cell>
          <cell r="AA65">
            <v>4.6214299675547776</v>
          </cell>
          <cell r="AJ65">
            <v>43</v>
          </cell>
          <cell r="AK65">
            <v>3096</v>
          </cell>
          <cell r="AL65">
            <v>3.5134375184741269</v>
          </cell>
          <cell r="AM65">
            <v>9.2111238039088601</v>
          </cell>
          <cell r="AN65">
            <v>12.548889446459281</v>
          </cell>
          <cell r="AO65">
            <v>3.5716842495349734</v>
          </cell>
        </row>
        <row r="66">
          <cell r="H66">
            <v>43.5</v>
          </cell>
          <cell r="I66">
            <v>3132</v>
          </cell>
          <cell r="J66">
            <v>2.2589107695193942</v>
          </cell>
          <cell r="K66">
            <v>11.324684952732769</v>
          </cell>
          <cell r="L66">
            <v>13.470650183776193</v>
          </cell>
          <cell r="M66">
            <v>5.9633387761669789</v>
          </cell>
          <cell r="V66">
            <v>43.5</v>
          </cell>
          <cell r="W66">
            <v>3132</v>
          </cell>
          <cell r="X66">
            <v>2.8276922923753491</v>
          </cell>
          <cell r="Y66">
            <v>10.359669865297271</v>
          </cell>
          <cell r="Z66">
            <v>13.045977543053851</v>
          </cell>
          <cell r="AA66">
            <v>4.613648231185306</v>
          </cell>
          <cell r="AJ66">
            <v>43.5</v>
          </cell>
          <cell r="AK66">
            <v>3132</v>
          </cell>
          <cell r="AL66">
            <v>3.5521008439918842</v>
          </cell>
          <cell r="AM66">
            <v>9.3049744312596463</v>
          </cell>
          <cell r="AN66">
            <v>12.679470233051937</v>
          </cell>
          <cell r="AO66">
            <v>3.5695693309209742</v>
          </cell>
        </row>
        <row r="67">
          <cell r="H67">
            <v>44</v>
          </cell>
          <cell r="I67">
            <v>3168</v>
          </cell>
          <cell r="J67">
            <v>2.2887029632620828</v>
          </cell>
          <cell r="K67">
            <v>11.436476574199114</v>
          </cell>
          <cell r="L67">
            <v>13.610744389298093</v>
          </cell>
          <cell r="M67">
            <v>5.9469247900560811</v>
          </cell>
          <cell r="V67">
            <v>44</v>
          </cell>
          <cell r="W67">
            <v>3168</v>
          </cell>
          <cell r="X67">
            <v>2.8620408187373951</v>
          </cell>
          <cell r="Y67">
            <v>10.462772278661005</v>
          </cell>
          <cell r="Z67">
            <v>13.181711056461531</v>
          </cell>
          <cell r="AA67">
            <v>4.6057033743763007</v>
          </cell>
          <cell r="AJ67">
            <v>44</v>
          </cell>
          <cell r="AK67">
            <v>3168</v>
          </cell>
          <cell r="AL67">
            <v>3.5909584563671291</v>
          </cell>
          <cell r="AM67">
            <v>9.3985446992924082</v>
          </cell>
          <cell r="AN67">
            <v>12.80995523284118</v>
          </cell>
          <cell r="AO67">
            <v>3.5672802647237107</v>
          </cell>
        </row>
        <row r="68">
          <cell r="H68">
            <v>44.5</v>
          </cell>
          <cell r="I68">
            <v>3204</v>
          </cell>
          <cell r="J68">
            <v>2.3186648402684478</v>
          </cell>
          <cell r="K68">
            <v>11.547882591935752</v>
          </cell>
          <cell r="L68">
            <v>13.750614190190777</v>
          </cell>
          <cell r="M68">
            <v>5.9304018206438043</v>
          </cell>
          <cell r="V68">
            <v>44.5</v>
          </cell>
          <cell r="W68">
            <v>3204</v>
          </cell>
          <cell r="X68">
            <v>2.8965709831315656</v>
          </cell>
          <cell r="Y68">
            <v>10.565542758053095</v>
          </cell>
          <cell r="Z68">
            <v>13.317285192028082</v>
          </cell>
          <cell r="AA68">
            <v>4.5976036042556725</v>
          </cell>
          <cell r="AJ68">
            <v>44.5</v>
          </cell>
          <cell r="AK68">
            <v>3204</v>
          </cell>
          <cell r="AL68">
            <v>3.6300105410261301</v>
          </cell>
          <cell r="AM68">
            <v>9.4918373476570057</v>
          </cell>
          <cell r="AN68">
            <v>12.940347361631829</v>
          </cell>
          <cell r="AO68">
            <v>3.5648236321577889</v>
          </cell>
        </row>
        <row r="69">
          <cell r="H69">
            <v>45</v>
          </cell>
          <cell r="I69">
            <v>3240</v>
          </cell>
          <cell r="J69">
            <v>2.3487964870438987</v>
          </cell>
          <cell r="K69">
            <v>11.658906509654996</v>
          </cell>
          <cell r="L69">
            <v>13.8902631723467</v>
          </cell>
          <cell r="M69">
            <v>5.9137789284709079</v>
          </cell>
          <cell r="V69">
            <v>45</v>
          </cell>
          <cell r="W69">
            <v>3240</v>
          </cell>
          <cell r="X69">
            <v>2.9312829232674047</v>
          </cell>
          <cell r="Y69">
            <v>10.667984409938487</v>
          </cell>
          <cell r="Z69">
            <v>13.452703187042522</v>
          </cell>
          <cell r="AA69">
            <v>4.5893567899093259</v>
          </cell>
          <cell r="AJ69">
            <v>45</v>
          </cell>
          <cell r="AK69">
            <v>3240</v>
          </cell>
          <cell r="AL69">
            <v>3.6692572850023031</v>
          </cell>
          <cell r="AM69">
            <v>9.5848550943599271</v>
          </cell>
          <cell r="AN69">
            <v>13.070649515112114</v>
          </cell>
          <cell r="AO69">
            <v>3.5622057816814854</v>
          </cell>
        </row>
        <row r="70">
          <cell r="H70">
            <v>45.5</v>
          </cell>
          <cell r="I70">
            <v>3276</v>
          </cell>
          <cell r="J70">
            <v>2.3790979925861397</v>
          </cell>
          <cell r="K70">
            <v>11.769551800670939</v>
          </cell>
          <cell r="L70">
            <v>14.029694893627772</v>
          </cell>
          <cell r="M70">
            <v>5.8970647435909687</v>
          </cell>
          <cell r="V70">
            <v>45.5</v>
          </cell>
          <cell r="W70">
            <v>3276</v>
          </cell>
          <cell r="X70">
            <v>2.9661767788663296</v>
          </cell>
          <cell r="Y70">
            <v>10.770100315036848</v>
          </cell>
          <cell r="Z70">
            <v>13.587968254959861</v>
          </cell>
          <cell r="AA70">
            <v>4.5809704774754429</v>
          </cell>
          <cell r="AJ70">
            <v>45.5</v>
          </cell>
          <cell r="AK70">
            <v>3276</v>
          </cell>
          <cell r="AL70">
            <v>3.7086988769175422</v>
          </cell>
          <cell r="AM70">
            <v>9.6776006360274298</v>
          </cell>
          <cell r="AN70">
            <v>13.200864569099094</v>
          </cell>
          <cell r="AO70">
            <v>3.5594328380930444</v>
          </cell>
        </row>
        <row r="71">
          <cell r="H71">
            <v>46</v>
          </cell>
          <cell r="I71">
            <v>3312</v>
          </cell>
          <cell r="J71">
            <v>2.4095694483546697</v>
          </cell>
          <cell r="K71">
            <v>11.879821908293797</v>
          </cell>
          <cell r="L71">
            <v>14.168912884230734</v>
          </cell>
          <cell r="M71">
            <v>5.880267486751924</v>
          </cell>
          <cell r="V71">
            <v>46</v>
          </cell>
          <cell r="W71">
            <v>3312</v>
          </cell>
          <cell r="X71">
            <v>3.0012526916376476</v>
          </cell>
          <cell r="Y71">
            <v>10.871893528646275</v>
          </cell>
          <cell r="Z71">
            <v>13.723083585702041</v>
          </cell>
          <cell r="AA71">
            <v>4.5724519044792515</v>
          </cell>
          <cell r="AJ71">
            <v>46</v>
          </cell>
          <cell r="AK71">
            <v>3312</v>
          </cell>
          <cell r="AL71">
            <v>3.7483355069637501</v>
          </cell>
          <cell r="AM71">
            <v>9.7700766481647374</v>
          </cell>
          <cell r="AN71">
            <v>13.330995379780299</v>
          </cell>
          <cell r="AO71">
            <v>3.5565107112246617</v>
          </cell>
        </row>
        <row r="72">
          <cell r="H72">
            <v>46.5</v>
          </cell>
          <cell r="I72">
            <v>3348</v>
          </cell>
          <cell r="J72">
            <v>2.4402109482407091</v>
          </cell>
          <cell r="K72">
            <v>11.98972024621775</v>
          </cell>
          <cell r="L72">
            <v>14.307920647046423</v>
          </cell>
          <cell r="M72">
            <v>5.8633949894216482</v>
          </cell>
          <cell r="V72">
            <v>46.5</v>
          </cell>
          <cell r="W72">
            <v>3348</v>
          </cell>
          <cell r="X72">
            <v>3.0365108052548835</v>
          </cell>
          <cell r="Y72">
            <v>10.973367080961863</v>
          </cell>
          <cell r="Z72">
            <v>13.858052345954002</v>
          </cell>
          <cell r="AA72">
            <v>4.5638080134514007</v>
          </cell>
          <cell r="AJ72">
            <v>46.5</v>
          </cell>
          <cell r="AK72">
            <v>3348</v>
          </cell>
          <cell r="AL72">
            <v>3.7881673668846161</v>
          </cell>
          <cell r="AM72">
            <v>9.8622857854112063</v>
          </cell>
          <cell r="AN72">
            <v>13.461044783951591</v>
          </cell>
          <cell r="AO72">
            <v>3.5534451042541808</v>
          </cell>
        </row>
        <row r="73">
          <cell r="H73">
            <v>47</v>
          </cell>
          <cell r="I73">
            <v>3384</v>
          </cell>
          <cell r="J73">
            <v>2.4710225885375716</v>
          </cell>
          <cell r="K73">
            <v>12.099250198902528</v>
          </cell>
          <cell r="L73">
            <v>14.446721658013221</v>
          </cell>
          <cell r="M73">
            <v>5.8464547127281596</v>
          </cell>
          <cell r="V73">
            <v>47</v>
          </cell>
          <cell r="W73">
            <v>3384</v>
          </cell>
          <cell r="X73">
            <v>3.0719512653324319</v>
          </cell>
          <cell r="Y73">
            <v>11.074523977389262</v>
          </cell>
          <cell r="Z73">
            <v>13.992877679455072</v>
          </cell>
          <cell r="AA73">
            <v>4.5550454648702994</v>
          </cell>
          <cell r="AJ73">
            <v>47</v>
          </cell>
          <cell r="AK73">
            <v>3384</v>
          </cell>
          <cell r="AL73">
            <v>3.8281946499576103</v>
          </cell>
          <cell r="AM73">
            <v>9.954230681791703</v>
          </cell>
          <cell r="AN73">
            <v>13.591015599251433</v>
          </cell>
          <cell r="AO73">
            <v>3.5502415216535361</v>
          </cell>
        </row>
        <row r="74">
          <cell r="H74">
            <v>47.5</v>
          </cell>
          <cell r="I74">
            <v>3420</v>
          </cell>
          <cell r="J74">
            <v>2.5020044679114362</v>
          </cell>
          <cell r="K74">
            <v>12.208415121948716</v>
          </cell>
          <cell r="L74">
            <v>14.585319366464581</v>
          </cell>
          <cell r="M74">
            <v>5.8294537653802703</v>
          </cell>
          <cell r="V74">
            <v>47.5</v>
          </cell>
          <cell r="W74">
            <v>3420</v>
          </cell>
          <cell r="X74">
            <v>3.1075742194025024</v>
          </cell>
          <cell r="Y74">
            <v>11.175367198853317</v>
          </cell>
          <cell r="Z74">
            <v>14.127562707285694</v>
          </cell>
          <cell r="AA74">
            <v>4.5461706494662648</v>
          </cell>
          <cell r="AJ74">
            <v>47.5</v>
          </cell>
          <cell r="AK74">
            <v>3420</v>
          </cell>
          <cell r="AL74">
            <v>3.8684175509762007</v>
          </cell>
          <cell r="AM74">
            <v>10.045913950964099</v>
          </cell>
          <cell r="AN74">
            <v>13.72091062439149</v>
          </cell>
          <cell r="AO74">
            <v>3.5469052767917977</v>
          </cell>
        </row>
        <row r="75">
          <cell r="H75">
            <v>48</v>
          </cell>
          <cell r="I75">
            <v>3456</v>
          </cell>
          <cell r="J75">
            <v>2.5331566873725335</v>
          </cell>
          <cell r="K75">
            <v>12.317218342467067</v>
          </cell>
          <cell r="L75">
            <v>14.723717195470973</v>
          </cell>
          <cell r="M75">
            <v>5.8123989206300761</v>
          </cell>
          <cell r="V75">
            <v>48</v>
          </cell>
          <cell r="W75">
            <v>3456</v>
          </cell>
          <cell r="X75">
            <v>3.1433798168923874</v>
          </cell>
          <cell r="Y75">
            <v>11.275899702101809</v>
          </cell>
          <cell r="Z75">
            <v>14.262110528149577</v>
          </cell>
          <cell r="AA75">
            <v>4.5371896999228696</v>
          </cell>
          <cell r="AJ75">
            <v>48</v>
          </cell>
          <cell r="AK75">
            <v>3456</v>
          </cell>
          <cell r="AL75">
            <v>3.9088362662322806</v>
          </cell>
          <cell r="AM75">
            <v>10.137338186463127</v>
          </cell>
          <cell r="AN75">
            <v>13.850732639383793</v>
          </cell>
          <cell r="AO75">
            <v>3.5434414992098109</v>
          </cell>
        </row>
        <row r="76">
          <cell r="H76">
            <v>48.5</v>
          </cell>
          <cell r="I76">
            <v>3492</v>
          </cell>
          <cell r="J76">
            <v>2.5644793502467373</v>
          </cell>
          <cell r="K76">
            <v>12.425663159441793</v>
          </cell>
          <cell r="L76">
            <v>14.861918542176193</v>
          </cell>
          <cell r="M76">
            <v>5.7952966323344643</v>
          </cell>
          <cell r="V76">
            <v>48.5</v>
          </cell>
          <cell r="W76">
            <v>3492</v>
          </cell>
          <cell r="X76">
            <v>3.1793682091020052</v>
          </cell>
          <cell r="Y76">
            <v>11.376124420004553</v>
          </cell>
          <cell r="Z76">
            <v>14.396524218651457</v>
          </cell>
          <cell r="AA76">
            <v>4.5281085020088554</v>
          </cell>
          <cell r="AJ76">
            <v>48.5</v>
          </cell>
          <cell r="AK76">
            <v>3492</v>
          </cell>
          <cell r="AL76">
            <v>3.9494509934988171</v>
          </cell>
          <cell r="AM76">
            <v>10.228505961940488</v>
          </cell>
          <cell r="AN76">
            <v>13.980484405764365</v>
          </cell>
          <cell r="AO76">
            <v>3.5398551415823643</v>
          </cell>
        </row>
        <row r="77">
          <cell r="H77">
            <v>49</v>
          </cell>
          <cell r="I77">
            <v>3528</v>
          </cell>
          <cell r="J77">
            <v>2.59597256214755</v>
          </cell>
          <cell r="K77">
            <v>12.533752844088083</v>
          </cell>
          <cell r="L77">
            <v>14.999926778128255</v>
          </cell>
          <cell r="M77">
            <v>5.7781530501691369</v>
          </cell>
          <cell r="V77">
            <v>49</v>
          </cell>
          <cell r="W77">
            <v>3528</v>
          </cell>
          <cell r="X77">
            <v>3.2155395491817615</v>
          </cell>
          <cell r="Y77">
            <v>11.476044261847754</v>
          </cell>
          <cell r="Z77">
            <v>14.530806833570427</v>
          </cell>
          <cell r="AA77">
            <v>4.518932705171669</v>
          </cell>
          <cell r="AJ77">
            <v>49</v>
          </cell>
          <cell r="AK77">
            <v>3528</v>
          </cell>
          <cell r="AL77">
            <v>3.9902619320126949</v>
          </cell>
          <cell r="AM77">
            <v>10.319419831401445</v>
          </cell>
          <cell r="AN77">
            <v>14.110168666813506</v>
          </cell>
          <cell r="AO77">
            <v>3.53615098638307</v>
          </cell>
        </row>
        <row r="78">
          <cell r="H78">
            <v>49.5</v>
          </cell>
          <cell r="I78">
            <v>3564</v>
          </cell>
          <cell r="J78">
            <v>2.6276364309484688</v>
          </cell>
          <cell r="K78">
            <v>12.641490640203799</v>
          </cell>
          <cell r="L78">
            <v>15.137745249604844</v>
          </cell>
          <cell r="M78">
            <v>5.7609740340450148</v>
          </cell>
          <cell r="V78">
            <v>49.5</v>
          </cell>
          <cell r="W78">
            <v>3564</v>
          </cell>
          <cell r="X78">
            <v>3.2518939921106593</v>
          </cell>
          <cell r="Y78">
            <v>11.575662113623851</v>
          </cell>
          <cell r="Z78">
            <v>14.664961406128977</v>
          </cell>
          <cell r="AA78">
            <v>4.5096677326220602</v>
          </cell>
          <cell r="AJ78">
            <v>49.5</v>
          </cell>
          <cell r="AK78">
            <v>3564</v>
          </cell>
          <cell r="AL78">
            <v>4.0312692824577789</v>
          </cell>
          <cell r="AM78">
            <v>10.410082329437826</v>
          </cell>
          <cell r="AN78">
            <v>14.239788147772716</v>
          </cell>
          <cell r="AO78">
            <v>3.5323336522662214</v>
          </cell>
        </row>
        <row r="79">
          <cell r="H79">
            <v>50</v>
          </cell>
          <cell r="I79">
            <v>3600</v>
          </cell>
          <cell r="J79">
            <v>2.6594710667557395</v>
          </cell>
          <cell r="K79">
            <v>12.74887976451571</v>
          </cell>
          <cell r="L79">
            <v>15.275377277933663</v>
          </cell>
          <cell r="M79">
            <v>5.7437651677737307</v>
          </cell>
          <cell r="V79">
            <v>50</v>
          </cell>
          <cell r="W79">
            <v>3600</v>
          </cell>
          <cell r="X79">
            <v>3.2884316946747316</v>
          </cell>
          <cell r="Y79">
            <v>11.674980838316891</v>
          </cell>
          <cell r="Z79">
            <v>14.798990948257886</v>
          </cell>
          <cell r="AA79">
            <v>4.5003187909371176</v>
          </cell>
          <cell r="AJ79">
            <v>50</v>
          </cell>
          <cell r="AK79">
            <v>3600</v>
          </cell>
          <cell r="AL79">
            <v>4.0724732469481673</v>
          </cell>
          <cell r="AM79">
            <v>10.500495971457667</v>
          </cell>
          <cell r="AN79">
            <v>14.369345556058427</v>
          </cell>
          <cell r="AO79">
            <v>3.5284076001792122</v>
          </cell>
        </row>
        <row r="80">
          <cell r="H80">
            <v>50.5</v>
          </cell>
          <cell r="I80">
            <v>3636</v>
          </cell>
          <cell r="J80">
            <v>2.6914765818814819</v>
          </cell>
          <cell r="K80">
            <v>12.85592340702007</v>
          </cell>
          <cell r="L80">
            <v>15.412826159807477</v>
          </cell>
          <cell r="M80">
            <v>5.726531772025715</v>
          </cell>
          <cell r="V80">
            <v>50.5</v>
          </cell>
          <cell r="W80">
            <v>3636</v>
          </cell>
          <cell r="X80">
            <v>3.3251528154457279</v>
          </cell>
          <cell r="Y80">
            <v>11.774003276183461</v>
          </cell>
          <cell r="Z80">
            <v>14.932898450856902</v>
          </cell>
          <cell r="AA80">
            <v>4.4908908792076634</v>
          </cell>
          <cell r="AJ80">
            <v>50.5</v>
          </cell>
          <cell r="AK80">
            <v>3636</v>
          </cell>
          <cell r="AL80">
            <v>4.1138740290116491</v>
          </cell>
          <cell r="AM80">
            <v>10.59066325391133</v>
          </cell>
          <cell r="AN80">
            <v>14.498843581472396</v>
          </cell>
          <cell r="AO80">
            <v>3.5243771392182657</v>
          </cell>
        </row>
        <row r="81">
          <cell r="H81">
            <v>51</v>
          </cell>
          <cell r="I81">
            <v>3672</v>
          </cell>
          <cell r="J81">
            <v>2.7236530908171717</v>
          </cell>
          <cell r="K81">
            <v>12.962624731317888</v>
          </cell>
          <cell r="L81">
            <v>15.550095167594201</v>
          </cell>
          <cell r="M81">
            <v>5.7092789166217717</v>
          </cell>
          <cell r="V81">
            <v>51</v>
          </cell>
          <cell r="W81">
            <v>3672</v>
          </cell>
          <cell r="X81">
            <v>3.3620575147600613</v>
          </cell>
          <cell r="Y81">
            <v>11.872732245029404</v>
          </cell>
          <cell r="Z81">
            <v>15.066686884051462</v>
          </cell>
          <cell r="AA81">
            <v>4.4813887977543185</v>
          </cell>
          <cell r="AJ81">
            <v>51</v>
          </cell>
          <cell r="AK81">
            <v>3672</v>
          </cell>
          <cell r="AL81">
            <v>4.1554718335733467</v>
          </cell>
          <cell r="AM81">
            <v>10.680586654514418</v>
          </cell>
          <cell r="AN81">
            <v>14.628284896409097</v>
          </cell>
          <cell r="AO81">
            <v>3.52024643223969</v>
          </cell>
        </row>
        <row r="82">
          <cell r="H82">
            <v>51.5</v>
          </cell>
          <cell r="I82">
            <v>3708</v>
          </cell>
          <cell r="J82">
            <v>2.7560007102074935</v>
          </cell>
          <cell r="K82">
            <v>13.06898687494491</v>
          </cell>
          <cell r="L82">
            <v>15.687187549642029</v>
          </cell>
          <cell r="M82">
            <v>5.6920114321962476</v>
          </cell>
          <cell r="V82">
            <v>51.5</v>
          </cell>
          <cell r="W82">
            <v>3708</v>
          </cell>
          <cell r="X82">
            <v>3.3991459546980498</v>
          </cell>
          <cell r="Y82">
            <v>11.971170540482188</v>
          </cell>
          <cell r="Z82">
            <v>15.200359197445335</v>
          </cell>
          <cell r="AA82">
            <v>4.4718171564349909</v>
          </cell>
          <cell r="AJ82">
            <v>51.5</v>
          </cell>
          <cell r="AK82">
            <v>3708</v>
          </cell>
          <cell r="AL82">
            <v>4.1972668669395699</v>
          </cell>
          <cell r="AM82">
            <v>10.770268632467324</v>
          </cell>
          <cell r="AN82">
            <v>14.757672156059915</v>
          </cell>
          <cell r="AO82">
            <v>3.5160195012380631</v>
          </cell>
        </row>
        <row r="83">
          <cell r="H83">
            <v>52</v>
          </cell>
          <cell r="I83">
            <v>3744</v>
          </cell>
          <cell r="J83">
            <v>2.7885195588245382</v>
          </cell>
          <cell r="K83">
            <v>13.17501294969637</v>
          </cell>
          <cell r="L83">
            <v>15.82410653057968</v>
          </cell>
          <cell r="M83">
            <v>5.6747339212675678</v>
          </cell>
          <cell r="V83">
            <v>52</v>
          </cell>
          <cell r="W83">
            <v>3744</v>
          </cell>
          <cell r="X83">
            <v>3.4364182990634013</v>
          </cell>
          <cell r="Y83">
            <v>12.06932093625927</v>
          </cell>
          <cell r="Z83">
            <v>15.333918320369502</v>
          </cell>
          <cell r="AA83">
            <v>4.4621803825654096</v>
          </cell>
          <cell r="AJ83">
            <v>52</v>
          </cell>
          <cell r="AK83">
            <v>3744</v>
          </cell>
          <cell r="AL83">
            <v>4.2392593367818234</v>
          </cell>
          <cell r="AM83">
            <v>10.859711628671656</v>
          </cell>
          <cell r="AN83">
            <v>14.887007998614388</v>
          </cell>
          <cell r="AO83">
            <v>3.5117002325023265</v>
          </cell>
        </row>
        <row r="84">
          <cell r="H84">
            <v>52.5</v>
          </cell>
          <cell r="I84">
            <v>3780</v>
          </cell>
          <cell r="J84">
            <v>2.8212097575423511</v>
          </cell>
          <cell r="K84">
            <v>13.280706041946694</v>
          </cell>
          <cell r="L84">
            <v>15.960855311611926</v>
          </cell>
          <cell r="M84">
            <v>5.6574507687496283</v>
          </cell>
          <cell r="V84">
            <v>52.5</v>
          </cell>
          <cell r="W84">
            <v>3780</v>
          </cell>
          <cell r="X84">
            <v>3.4738747133629593</v>
          </cell>
          <cell r="Y84">
            <v>12.167186184432273</v>
          </cell>
          <cell r="Z84">
            <v>15.467367162127085</v>
          </cell>
          <cell r="AA84">
            <v>4.4524827284728312</v>
          </cell>
          <cell r="AJ84">
            <v>52.5</v>
          </cell>
          <cell r="AK84">
            <v>3780</v>
          </cell>
          <cell r="AL84">
            <v>4.281449452121036</v>
          </cell>
          <cell r="AM84">
            <v>10.948918065943417</v>
          </cell>
          <cell r="AN84">
            <v>15.016295045458401</v>
          </cell>
          <cell r="AO84">
            <v>3.507292381560013</v>
          </cell>
        </row>
        <row r="85">
          <cell r="H85">
            <v>53</v>
          </cell>
          <cell r="I85">
            <v>3816</v>
          </cell>
          <cell r="J85">
            <v>2.854071429311817</v>
          </cell>
          <cell r="K85">
            <v>13.386069212964189</v>
          </cell>
          <cell r="L85">
            <v>16.097437070810415</v>
          </cell>
          <cell r="M85">
            <v>5.6401661519354063</v>
          </cell>
          <cell r="V85">
            <v>53</v>
          </cell>
          <cell r="W85">
            <v>3816</v>
          </cell>
          <cell r="X85">
            <v>3.5115153647866952</v>
          </cell>
          <cell r="Y85">
            <v>12.264769015687271</v>
          </cell>
          <cell r="Z85">
            <v>15.600708612234632</v>
          </cell>
          <cell r="AA85">
            <v>4.4427282787020603</v>
          </cell>
          <cell r="AJ85">
            <v>53</v>
          </cell>
          <cell r="AK85">
            <v>3816</v>
          </cell>
          <cell r="AL85">
            <v>4.3238374233119483</v>
          </cell>
          <cell r="AM85">
            <v>11.037890349223192</v>
          </cell>
          <cell r="AN85">
            <v>15.145535901369541</v>
          </cell>
          <cell r="AO85">
            <v>3.5027995779194794</v>
          </cell>
        </row>
        <row r="86">
          <cell r="H86">
            <v>53.5</v>
          </cell>
          <cell r="I86">
            <v>3852</v>
          </cell>
          <cell r="J86">
            <v>2.8871046991358726</v>
          </cell>
          <cell r="K86">
            <v>13.491105499220822</v>
          </cell>
          <cell r="L86">
            <v>16.233854963399899</v>
          </cell>
          <cell r="M86">
            <v>5.6228840499822494</v>
          </cell>
          <cell r="V86">
            <v>53.5</v>
          </cell>
          <cell r="W86">
            <v>3852</v>
          </cell>
          <cell r="X86">
            <v>3.5493404221879623</v>
          </cell>
          <cell r="Y86">
            <v>12.36207213958104</v>
          </cell>
          <cell r="Z86">
            <v>15.733945540659604</v>
          </cell>
          <cell r="AA86">
            <v>4.4329209568916301</v>
          </cell>
          <cell r="AJ86">
            <v>53.5</v>
          </cell>
          <cell r="AK86">
            <v>3852</v>
          </cell>
          <cell r="AL86">
            <v>4.3664234620276785</v>
          </cell>
          <cell r="AM86">
            <v>11.126630865783209</v>
          </cell>
          <cell r="AN86">
            <v>15.274733154709503</v>
          </cell>
          <cell r="AO86">
            <v>3.4982253296193648</v>
          </cell>
        </row>
        <row r="87">
          <cell r="H87">
            <v>54</v>
          </cell>
          <cell r="I87">
            <v>3888</v>
          </cell>
          <cell r="J87">
            <v>2.9203096940450615</v>
          </cell>
          <cell r="K87">
            <v>13.59581791269729</v>
          </cell>
          <cell r="L87">
            <v>16.370112122040098</v>
          </cell>
          <cell r="M87">
            <v>5.6056082529264453</v>
          </cell>
          <cell r="V87">
            <v>54</v>
          </cell>
          <cell r="W87">
            <v>3888</v>
          </cell>
          <cell r="X87">
            <v>3.5873500560639773</v>
          </cell>
          <cell r="Y87">
            <v>12.459098244793605</v>
          </cell>
          <cell r="Z87">
            <v>15.867080798054383</v>
          </cell>
          <cell r="AA87">
            <v>4.4230645323371833</v>
          </cell>
          <cell r="AJ87">
            <v>54</v>
          </cell>
          <cell r="AK87">
            <v>3888</v>
          </cell>
          <cell r="AL87">
            <v>4.4092077812444765</v>
          </cell>
          <cell r="AM87">
            <v>11.215141985431492</v>
          </cell>
          <cell r="AN87">
            <v>15.403889377613744</v>
          </cell>
          <cell r="AO87">
            <v>3.493573027594103</v>
          </cell>
        </row>
        <row r="88">
          <cell r="H88">
            <v>54.5</v>
          </cell>
          <cell r="I88">
            <v>3924</v>
          </cell>
          <cell r="J88">
            <v>2.9536865430733914</v>
          </cell>
          <cell r="K88">
            <v>13.700209441183222</v>
          </cell>
          <cell r="L88">
            <v>16.506211657102945</v>
          </cell>
          <cell r="M88">
            <v>5.5883423702529322</v>
          </cell>
          <cell r="V88">
            <v>54.5</v>
          </cell>
          <cell r="W88">
            <v>3924</v>
          </cell>
          <cell r="X88">
            <v>3.6255444385365632</v>
          </cell>
          <cell r="Y88">
            <v>12.555849999376932</v>
          </cell>
          <cell r="Z88">
            <v>16.000117215986666</v>
          </cell>
          <cell r="AA88">
            <v>4.4131626262578791</v>
          </cell>
          <cell r="AJ88">
            <v>54.5</v>
          </cell>
          <cell r="AK88">
            <v>3924</v>
          </cell>
          <cell r="AL88">
            <v>4.452190595226643</v>
          </cell>
          <cell r="AM88">
            <v>11.303426060713043</v>
          </cell>
          <cell r="AN88">
            <v>15.533007126178354</v>
          </cell>
          <cell r="AO88">
            <v>3.4888459498638404</v>
          </cell>
        </row>
        <row r="89">
          <cell r="H89">
            <v>55</v>
          </cell>
          <cell r="I89">
            <v>3960</v>
          </cell>
          <cell r="J89">
            <v>2.9872353772345281</v>
          </cell>
          <cell r="K89">
            <v>13.804283048572923</v>
          </cell>
          <cell r="L89">
            <v>16.642156656945726</v>
          </cell>
          <cell r="M89">
            <v>5.5710898390445607</v>
          </cell>
          <cell r="V89">
            <v>55</v>
          </cell>
          <cell r="W89">
            <v>3960</v>
          </cell>
          <cell r="X89">
            <v>3.6639237433330916</v>
          </cell>
          <cell r="Y89">
            <v>12.6523300509999</v>
          </cell>
          <cell r="Z89">
            <v>16.133057607166336</v>
          </cell>
          <cell r="AA89">
            <v>4.4032187177809563</v>
          </cell>
          <cell r="AJ89">
            <v>55</v>
          </cell>
          <cell r="AK89">
            <v>3960</v>
          </cell>
          <cell r="AL89">
            <v>4.495372119511611</v>
          </cell>
          <cell r="AM89">
            <v>11.391485427108156</v>
          </cell>
          <cell r="AN89">
            <v>15.662088940644185</v>
          </cell>
          <cell r="AO89">
            <v>3.4840472655566845</v>
          </cell>
        </row>
        <row r="90">
          <cell r="H90">
            <v>55.5</v>
          </cell>
          <cell r="I90">
            <v>3996</v>
          </cell>
          <cell r="J90">
            <v>3.0209563294982757</v>
          </cell>
          <cell r="K90">
            <v>13.908041675156477</v>
          </cell>
          <cell r="L90">
            <v>16.77795018817984</v>
          </cell>
          <cell r="M90">
            <v>5.5538539317337117</v>
          </cell>
          <cell r="V90">
            <v>55.5</v>
          </cell>
          <cell r="W90">
            <v>3996</v>
          </cell>
          <cell r="X90">
            <v>3.7024881457676972</v>
          </cell>
          <cell r="Y90">
            <v>12.748541027189708</v>
          </cell>
          <cell r="Z90">
            <v>16.265904765669021</v>
          </cell>
          <cell r="AA90">
            <v>4.3932361496585823</v>
          </cell>
          <cell r="AJ90">
            <v>55.5</v>
          </cell>
          <cell r="AK90">
            <v>3996</v>
          </cell>
          <cell r="AL90">
            <v>4.5387525708952072</v>
          </cell>
          <cell r="AM90">
            <v>11.479322403227915</v>
          </cell>
          <cell r="AN90">
            <v>15.791137345578361</v>
          </cell>
          <cell r="AO90">
            <v>3.4791800387708234</v>
          </cell>
        </row>
        <row r="91">
          <cell r="H91">
            <v>56</v>
          </cell>
          <cell r="I91">
            <v>4032</v>
          </cell>
          <cell r="J91">
            <v>3.054849534767377</v>
          </cell>
          <cell r="K91">
            <v>14.011488237906441</v>
          </cell>
          <cell r="L91">
            <v>16.913595295935448</v>
          </cell>
          <cell r="M91">
            <v>5.5366377634777342</v>
          </cell>
          <cell r="V91">
            <v>56</v>
          </cell>
          <cell r="W91">
            <v>4032</v>
          </cell>
          <cell r="X91">
            <v>3.741237822722689</v>
          </cell>
          <cell r="Y91">
            <v>12.844485535569678</v>
          </cell>
          <cell r="Z91">
            <v>16.398661467156231</v>
          </cell>
          <cell r="AA91">
            <v>4.383218133730427</v>
          </cell>
          <cell r="AJ91">
            <v>56</v>
          </cell>
          <cell r="AK91">
            <v>4032</v>
          </cell>
          <cell r="AL91">
            <v>4.5823321674170652</v>
          </cell>
          <cell r="AM91">
            <v>11.566939291006927</v>
          </cell>
          <cell r="AN91">
            <v>15.920154850053137</v>
          </cell>
          <cell r="AO91">
            <v>3.4742472322836631</v>
          </cell>
        </row>
        <row r="92">
          <cell r="H92">
            <v>56.5</v>
          </cell>
          <cell r="I92">
            <v>4068</v>
          </cell>
          <cell r="J92">
            <v>3.0889151298546125</v>
          </cell>
          <cell r="K92">
            <v>14.114625630760196</v>
          </cell>
          <cell r="L92">
            <v>17.04909500412208</v>
          </cell>
          <cell r="M92">
            <v>5.5194442991784429</v>
          </cell>
          <cell r="V92">
            <v>56.5</v>
          </cell>
          <cell r="W92">
            <v>4068</v>
          </cell>
          <cell r="X92">
            <v>3.780172952630199</v>
          </cell>
          <cell r="Y92">
            <v>12.940166164093545</v>
          </cell>
          <cell r="Z92">
            <v>16.531330469092236</v>
          </cell>
          <cell r="AA92">
            <v>4.3731677561445794</v>
          </cell>
          <cell r="AJ92">
            <v>56.5</v>
          </cell>
          <cell r="AK92">
            <v>4068</v>
          </cell>
          <cell r="AL92">
            <v>4.6261111283462117</v>
          </cell>
          <cell r="AM92">
            <v>11.65433837589333</v>
          </cell>
          <cell r="AN92">
            <v>16.04914394782223</v>
          </cell>
          <cell r="AO92">
            <v>3.469251711114782</v>
          </cell>
        </row>
        <row r="93">
          <cell r="H93">
            <v>57</v>
          </cell>
          <cell r="I93">
            <v>4104</v>
          </cell>
          <cell r="J93">
            <v>3.1231532534601825</v>
          </cell>
          <cell r="K93">
            <v>14.217456724897945</v>
          </cell>
          <cell r="L93">
            <v>17.184452315685117</v>
          </cell>
          <cell r="M93">
            <v>5.5022763601645988</v>
          </cell>
          <cell r="V93">
            <v>57</v>
          </cell>
          <cell r="W93">
            <v>4104</v>
          </cell>
          <cell r="X93">
            <v>3.8192937154540454</v>
          </cell>
          <cell r="Y93">
            <v>13.035585481276369</v>
          </cell>
          <cell r="Z93">
            <v>16.663914510957714</v>
          </cell>
          <cell r="AA93">
            <v>4.363087982348766</v>
          </cell>
          <cell r="AJ93">
            <v>57</v>
          </cell>
          <cell r="AK93">
            <v>4104</v>
          </cell>
          <cell r="AL93">
            <v>4.670089674166797</v>
          </cell>
          <cell r="AM93">
            <v>11.741521927036112</v>
          </cell>
          <cell r="AN93">
            <v>16.178107117494569</v>
          </cell>
          <cell r="AO93">
            <v>3.4641962459491635</v>
          </cell>
        </row>
        <row r="94">
          <cell r="H94">
            <v>57.5</v>
          </cell>
          <cell r="I94">
            <v>4140</v>
          </cell>
          <cell r="J94">
            <v>3.1575640461493859</v>
          </cell>
          <cell r="K94">
            <v>14.319984369016629</v>
          </cell>
          <cell r="L94">
            <v>17.319670212858544</v>
          </cell>
          <cell r="M94">
            <v>5.4851366305553446</v>
          </cell>
          <cell r="V94">
            <v>57.5</v>
          </cell>
          <cell r="W94">
            <v>4140</v>
          </cell>
          <cell r="X94">
            <v>3.8586002926718073</v>
          </cell>
          <cell r="Y94">
            <v>13.130746036421975</v>
          </cell>
          <cell r="Z94">
            <v>16.796416314460192</v>
          </cell>
          <cell r="AA94">
            <v>4.3529816618631578</v>
          </cell>
          <cell r="AJ94">
            <v>57.5</v>
          </cell>
          <cell r="AK94">
            <v>4140</v>
          </cell>
          <cell r="AL94">
            <v>4.7142680265639898</v>
          </cell>
          <cell r="AM94">
            <v>11.828492197469807</v>
          </cell>
          <cell r="AN94">
            <v>16.307046822705598</v>
          </cell>
          <cell r="AO94">
            <v>3.4590835164268428</v>
          </cell>
        </row>
        <row r="95">
          <cell r="H95">
            <v>58</v>
          </cell>
          <cell r="I95">
            <v>4176</v>
          </cell>
          <cell r="J95">
            <v>3.1921476503305799</v>
          </cell>
          <cell r="K95">
            <v>14.422211389599548</v>
          </cell>
          <cell r="L95">
            <v>17.454751657413599</v>
          </cell>
          <cell r="M95">
            <v>5.4680276633212683</v>
          </cell>
          <cell r="V95">
            <v>58</v>
          </cell>
          <cell r="W95">
            <v>4176</v>
          </cell>
          <cell r="X95">
            <v>3.8980928672571267</v>
          </cell>
          <cell r="Y95">
            <v>13.225650359847174</v>
          </cell>
          <cell r="Z95">
            <v>16.928838583741445</v>
          </cell>
          <cell r="AA95">
            <v>4.3428515328454287</v>
          </cell>
          <cell r="AJ95">
            <v>58</v>
          </cell>
          <cell r="AK95">
            <v>4176</v>
          </cell>
          <cell r="AL95">
            <v>4.7586464084100299</v>
          </cell>
          <cell r="AM95">
            <v>11.915251424296651</v>
          </cell>
          <cell r="AN95">
            <v>16.435965512286181</v>
          </cell>
          <cell r="AO95">
            <v>3.4539161143048247</v>
          </cell>
        </row>
        <row r="96">
          <cell r="H96">
            <v>58.5</v>
          </cell>
          <cell r="I96">
            <v>4212</v>
          </cell>
          <cell r="J96">
            <v>3.2269042102334153</v>
          </cell>
          <cell r="K96">
            <v>14.524140591182153</v>
          </cell>
          <cell r="L96">
            <v>17.589699590903898</v>
          </cell>
          <cell r="M96">
            <v>5.4509518860591033</v>
          </cell>
          <cell r="V96">
            <v>58.5</v>
          </cell>
          <cell r="W96">
            <v>4212</v>
          </cell>
          <cell r="X96">
            <v>3.9377716236621962</v>
          </cell>
          <cell r="Y96">
            <v>13.32030096310271</v>
          </cell>
          <cell r="Z96">
            <v>17.061184005581797</v>
          </cell>
          <cell r="AA96">
            <v>4.3327002264581811</v>
          </cell>
          <cell r="AJ96">
            <v>58.5</v>
          </cell>
          <cell r="AK96">
            <v>4212</v>
          </cell>
          <cell r="AL96">
            <v>4.8032250437504125</v>
          </cell>
          <cell r="AM96">
            <v>12.001801828866139</v>
          </cell>
          <cell r="AN96">
            <v>16.564865620429032</v>
          </cell>
          <cell r="AO96">
            <v>3.4486965464968091</v>
          </cell>
        </row>
        <row r="97">
          <cell r="H97">
            <v>59</v>
          </cell>
          <cell r="I97">
            <v>4248</v>
          </cell>
          <cell r="J97">
            <v>3.2618338718873496</v>
          </cell>
          <cell r="K97">
            <v>14.625774756613648</v>
          </cell>
          <cell r="L97">
            <v>17.724516934906632</v>
          </cell>
          <cell r="M97">
            <v>5.4339116064948279</v>
          </cell>
          <cell r="V97">
            <v>59</v>
          </cell>
          <cell r="W97">
            <v>4248</v>
          </cell>
          <cell r="X97">
            <v>3.9776367478004677</v>
          </cell>
          <cell r="Y97">
            <v>13.414700339190965</v>
          </cell>
          <cell r="Z97">
            <v>17.19345524960141</v>
          </cell>
          <cell r="AA97">
            <v>4.3225302710482438</v>
          </cell>
          <cell r="AJ97">
            <v>59</v>
          </cell>
          <cell r="AK97">
            <v>4248</v>
          </cell>
          <cell r="AL97">
            <v>4.8480041577902435</v>
          </cell>
          <cell r="AM97">
            <v>12.08814561695214</v>
          </cell>
          <cell r="AN97">
            <v>16.693749566852873</v>
          </cell>
          <cell r="AO97">
            <v>3.4434272379960187</v>
          </cell>
        </row>
        <row r="98">
          <cell r="H98">
            <v>59.5</v>
          </cell>
          <cell r="I98">
            <v>4284</v>
          </cell>
          <cell r="J98">
            <v>3.2969367831004242</v>
          </cell>
          <cell r="K98">
            <v>14.72711664731484</v>
          </cell>
          <cell r="L98">
            <v>17.859206591260243</v>
          </cell>
          <cell r="M98">
            <v>5.4169090177293384</v>
          </cell>
          <cell r="V98">
            <v>59.5</v>
          </cell>
          <cell r="W98">
            <v>4284</v>
          </cell>
          <cell r="X98">
            <v>4.0176884270295563</v>
          </cell>
          <cell r="Y98">
            <v>13.508850962780603</v>
          </cell>
          <cell r="Z98">
            <v>17.325654968458682</v>
          </cell>
          <cell r="AA98">
            <v>4.3123440961469122</v>
          </cell>
          <cell r="AJ98">
            <v>59.5</v>
          </cell>
          <cell r="AK98">
            <v>4284</v>
          </cell>
          <cell r="AL98">
            <v>4.8929839768807284</v>
          </cell>
          <cell r="AM98">
            <v>12.174284978927579</v>
          </cell>
          <cell r="AN98">
            <v>16.822619756964272</v>
          </cell>
          <cell r="AO98">
            <v>3.4381105346861718</v>
          </cell>
        </row>
        <row r="99">
          <cell r="H99">
            <v>60</v>
          </cell>
          <cell r="I99">
            <v>4320</v>
          </cell>
          <cell r="J99">
            <v>3.3322130934383014</v>
          </cell>
          <cell r="K99">
            <v>14.828169003532105</v>
          </cell>
          <cell r="L99">
            <v>17.993771442298492</v>
          </cell>
          <cell r="M99">
            <v>5.3999462032399164</v>
          </cell>
          <cell r="V99">
            <v>60</v>
          </cell>
          <cell r="W99">
            <v>4320</v>
          </cell>
          <cell r="X99">
            <v>4.0579268501343391</v>
          </cell>
          <cell r="Y99">
            <v>13.602755290418067</v>
          </cell>
          <cell r="Z99">
            <v>17.457785798045688</v>
          </cell>
          <cell r="AA99">
            <v>4.3021440362996541</v>
          </cell>
          <cell r="AJ99">
            <v>60</v>
          </cell>
          <cell r="AK99">
            <v>4320</v>
          </cell>
          <cell r="AL99">
            <v>4.9381647285057975</v>
          </cell>
          <cell r="AM99">
            <v>12.260222089936644</v>
          </cell>
          <cell r="AN99">
            <v>16.951478582017153</v>
          </cell>
          <cell r="AO99">
            <v>3.4327487060453681</v>
          </cell>
        </row>
        <row r="100">
          <cell r="H100">
            <v>60.5</v>
          </cell>
          <cell r="I100">
            <v>4356</v>
          </cell>
          <cell r="J100">
            <v>3.3676629542035728</v>
          </cell>
          <cell r="K100">
            <v>14.928934544587623</v>
          </cell>
          <cell r="L100">
            <v>18.128214351081017</v>
          </cell>
          <cell r="M100">
            <v>5.3830251416499619</v>
          </cell>
          <cell r="V100">
            <v>60.5</v>
          </cell>
          <cell r="W100">
            <v>4356</v>
          </cell>
          <cell r="X100">
            <v>4.0983522073102625</v>
          </cell>
          <cell r="Y100">
            <v>13.696415760736091</v>
          </cell>
          <cell r="Z100">
            <v>17.589850357680842</v>
          </cell>
          <cell r="AA100">
            <v>4.2919323347333815</v>
          </cell>
          <cell r="AJ100">
            <v>60.5</v>
          </cell>
          <cell r="AK100">
            <v>4356</v>
          </cell>
          <cell r="AL100">
            <v>4.9835466412688856</v>
          </cell>
          <cell r="AM100">
            <v>12.345959110064721</v>
          </cell>
          <cell r="AN100">
            <v>17.08032841927016</v>
          </cell>
          <cell r="AO100">
            <v>3.4273439477474725</v>
          </cell>
        </row>
        <row r="101">
          <cell r="H101">
            <v>61</v>
          </cell>
          <cell r="I101">
            <v>4392</v>
          </cell>
          <cell r="J101">
            <v>3.4032865184153116</v>
          </cell>
          <cell r="K101">
            <v>15.029415969125866</v>
          </cell>
          <cell r="L101">
            <v>18.262538161620412</v>
          </cell>
          <cell r="M101">
            <v>5.3661477112788267</v>
          </cell>
          <cell r="V101">
            <v>61</v>
          </cell>
          <cell r="W101">
            <v>4392</v>
          </cell>
          <cell r="X101">
            <v>4.1389646901468087</v>
          </cell>
          <cell r="Y101">
            <v>13.78983479465926</v>
          </cell>
          <cell r="Z101">
            <v>17.721851250298727</v>
          </cell>
          <cell r="AA101">
            <v>4.281711146868985</v>
          </cell>
          <cell r="AJ101">
            <v>61</v>
          </cell>
          <cell r="AK101">
            <v>4392</v>
          </cell>
          <cell r="AL101">
            <v>5.0291299448798457</v>
          </cell>
          <cell r="AM101">
            <v>12.431498184505966</v>
          </cell>
          <cell r="AN101">
            <v>17.209171632141818</v>
          </cell>
          <cell r="AO101">
            <v>3.4218983841653299</v>
          </cell>
        </row>
        <row r="102">
          <cell r="H102">
            <v>61.5</v>
          </cell>
          <cell r="I102">
            <v>4428</v>
          </cell>
          <cell r="J102">
            <v>3.4390839407888789</v>
          </cell>
          <cell r="K102">
            <v>15.129615955356581</v>
          </cell>
          <cell r="L102">
            <v>18.396745699106017</v>
          </cell>
          <cell r="M102">
            <v>5.3493156944828906</v>
          </cell>
          <cell r="V102">
            <v>61.5</v>
          </cell>
          <cell r="W102">
            <v>4428</v>
          </cell>
          <cell r="X102">
            <v>4.1797644916111878</v>
          </cell>
          <cell r="Y102">
            <v>13.883014795606597</v>
          </cell>
          <cell r="Z102">
            <v>17.853791062637224</v>
          </cell>
          <cell r="AA102">
            <v>4.2714825436863464</v>
          </cell>
          <cell r="AJ102">
            <v>61.5</v>
          </cell>
          <cell r="AK102">
            <v>4428</v>
          </cell>
          <cell r="AL102">
            <v>5.0749148701419928</v>
          </cell>
          <cell r="AM102">
            <v>12.516841443728586</v>
          </cell>
          <cell r="AN102">
            <v>17.33801057036348</v>
          </cell>
          <cell r="AO102">
            <v>3.4164140707799446</v>
          </cell>
        </row>
        <row r="103">
          <cell r="H103">
            <v>62</v>
          </cell>
          <cell r="I103">
            <v>4464</v>
          </cell>
          <cell r="J103">
            <v>3.4750553777159685</v>
          </cell>
          <cell r="K103">
            <v>15.22953716129407</v>
          </cell>
          <cell r="L103">
            <v>18.530839770124238</v>
          </cell>
          <cell r="M103">
            <v>5.3325307817983338</v>
          </cell>
          <cell r="V103">
            <v>62</v>
          </cell>
          <cell r="W103">
            <v>4464</v>
          </cell>
          <cell r="X103">
            <v>4.2207518060321929</v>
          </cell>
          <cell r="Y103">
            <v>13.975958149691333</v>
          </cell>
          <cell r="Z103">
            <v>17.985672365421916</v>
          </cell>
          <cell r="AA103">
            <v>4.2612485149487451</v>
          </cell>
          <cell r="AJ103">
            <v>62</v>
          </cell>
          <cell r="AK103">
            <v>4464</v>
          </cell>
          <cell r="AL103">
            <v>5.1209016489392907</v>
          </cell>
          <cell r="AM103">
            <v>12.601991003637906</v>
          </cell>
          <cell r="AN103">
            <v>17.466847570130231</v>
          </cell>
          <cell r="AO103">
            <v>3.4108929964995904</v>
          </cell>
        </row>
        <row r="104">
          <cell r="H104">
            <v>62.5</v>
          </cell>
          <cell r="I104">
            <v>4500</v>
          </cell>
          <cell r="J104">
            <v>3.5112009872449086</v>
          </cell>
          <cell r="K104">
            <v>15.329182224993115</v>
          </cell>
          <cell r="L104">
            <v>18.664823162875777</v>
          </cell>
          <cell r="M104">
            <v>5.3157945758956044</v>
          </cell>
          <cell r="V104">
            <v>62.5</v>
          </cell>
          <cell r="W104">
            <v>4500</v>
          </cell>
          <cell r="X104">
            <v>4.2619268290842314</v>
          </cell>
          <cell r="Y104">
            <v>14.068667225917856</v>
          </cell>
          <cell r="Z104">
            <v>18.117497713547877</v>
          </cell>
          <cell r="AA104">
            <v>4.2510109722932103</v>
          </cell>
          <cell r="AJ104">
            <v>62.5</v>
          </cell>
          <cell r="AK104">
            <v>4500</v>
          </cell>
          <cell r="AL104">
            <v>5.1670905142236565</v>
          </cell>
          <cell r="AM104">
            <v>12.686948965737265</v>
          </cell>
          <cell r="AN104">
            <v>17.595684954249741</v>
          </cell>
          <cell r="AO104">
            <v>3.4053370858926111</v>
          </cell>
        </row>
        <row r="105">
          <cell r="H105">
            <v>63</v>
          </cell>
          <cell r="I105">
            <v>4536</v>
          </cell>
          <cell r="J105">
            <v>3.5475209290611809</v>
          </cell>
          <cell r="K105">
            <v>15.428553764781391</v>
          </cell>
          <cell r="L105">
            <v>18.798698647389514</v>
          </cell>
          <cell r="M105">
            <v>5.2991085953549026</v>
          </cell>
          <cell r="V105">
            <v>63</v>
          </cell>
          <cell r="W105">
            <v>4536</v>
          </cell>
          <cell r="X105">
            <v>4.3032897577715543</v>
          </cell>
          <cell r="Y105">
            <v>14.161144376375871</v>
          </cell>
          <cell r="Z105">
            <v>18.249269646258846</v>
          </cell>
          <cell r="AA105">
            <v>4.2407717521929493</v>
          </cell>
          <cell r="AJ105">
            <v>63</v>
          </cell>
          <cell r="AK105">
            <v>4536</v>
          </cell>
          <cell r="AL105">
            <v>5.2134817000024212</v>
          </cell>
          <cell r="AM105">
            <v>12.771717417286647</v>
          </cell>
          <cell r="AN105">
            <v>17.724525032288945</v>
          </cell>
          <cell r="AO105">
            <v>3.3997482013374505</v>
          </cell>
        </row>
        <row r="106">
          <cell r="H106">
            <v>63.5</v>
          </cell>
          <cell r="I106">
            <v>4572</v>
          </cell>
          <cell r="J106">
            <v>3.5840153644681876</v>
          </cell>
          <cell r="K106">
            <v>15.527654379488563</v>
          </cell>
          <cell r="L106">
            <v>18.932468975733343</v>
          </cell>
          <cell r="M106">
            <v>5.2824742782715797</v>
          </cell>
          <cell r="V106">
            <v>63.5</v>
          </cell>
          <cell r="W106">
            <v>4572</v>
          </cell>
          <cell r="X106">
            <v>4.3448407904126425</v>
          </cell>
          <cell r="Y106">
            <v>14.253391936431894</v>
          </cell>
          <cell r="Z106">
            <v>18.380990687323905</v>
          </cell>
          <cell r="AA106">
            <v>4.2305326187978016</v>
          </cell>
          <cell r="AJ106">
            <v>63.5</v>
          </cell>
          <cell r="AK106">
            <v>4572</v>
          </cell>
          <cell r="AL106">
            <v>5.2600754413258812</v>
          </cell>
          <cell r="AM106">
            <v>12.85629843145932</v>
          </cell>
          <cell r="AN106">
            <v>17.853370100718909</v>
          </cell>
          <cell r="AO106">
            <v>3.3941281450934282</v>
          </cell>
        </row>
        <row r="107">
          <cell r="H107">
            <v>64</v>
          </cell>
          <cell r="I107">
            <v>4608</v>
          </cell>
          <cell r="J107">
            <v>3.6206844563682505</v>
          </cell>
          <cell r="K107">
            <v>15.626486648672019</v>
          </cell>
          <cell r="L107">
            <v>19.066136882221858</v>
          </cell>
          <cell r="M107">
            <v>5.2658929856997982</v>
          </cell>
          <cell r="V107">
            <v>64</v>
          </cell>
          <cell r="W107">
            <v>4608</v>
          </cell>
          <cell r="X107">
            <v>4.3865801266247777</v>
          </cell>
          <cell r="Y107">
            <v>14.345412224918013</v>
          </cell>
          <cell r="Z107">
            <v>18.51266334521155</v>
          </cell>
          <cell r="AA107">
            <v>4.2202952666582165</v>
          </cell>
          <cell r="AJ107">
            <v>64</v>
          </cell>
          <cell r="AK107">
            <v>4608</v>
          </cell>
          <cell r="AL107">
            <v>5.3068719742750048</v>
          </cell>
          <cell r="AM107">
            <v>12.940694067496288</v>
          </cell>
          <cell r="AN107">
            <v>17.982222443057545</v>
          </cell>
          <cell r="AO107">
            <v>3.388478661295419</v>
          </cell>
        </row>
        <row r="108">
          <cell r="H108">
            <v>64.5</v>
          </cell>
          <cell r="I108">
            <v>4644</v>
          </cell>
          <cell r="J108">
            <v>3.6575283692438099</v>
          </cell>
          <cell r="K108">
            <v>15.725053132839443</v>
          </cell>
          <cell r="L108">
            <v>19.199705083621062</v>
          </cell>
          <cell r="M108">
            <v>5.2493660049424529</v>
          </cell>
          <cell r="V108">
            <v>64.5</v>
          </cell>
          <cell r="W108">
            <v>4644</v>
          </cell>
          <cell r="X108">
            <v>4.4285079673087786</v>
          </cell>
          <cell r="Y108">
            <v>14.437207544318079</v>
          </cell>
          <cell r="Z108">
            <v>18.64429011326142</v>
          </cell>
          <cell r="AA108">
            <v>4.2100613233381239</v>
          </cell>
          <cell r="AJ108">
            <v>64.5</v>
          </cell>
          <cell r="AK108">
            <v>4644</v>
          </cell>
          <cell r="AL108">
            <v>5.3538715359492466</v>
          </cell>
          <cell r="AM108">
            <v>13.024906370858735</v>
          </cell>
          <cell r="AN108">
            <v>18.11108433001052</v>
          </cell>
          <cell r="AO108">
            <v>3.3828014378756301</v>
          </cell>
        </row>
        <row r="109">
          <cell r="H109">
            <v>65</v>
          </cell>
          <cell r="I109">
            <v>4680</v>
          </cell>
          <cell r="J109">
            <v>3.6945472691388788</v>
          </cell>
          <cell r="K109">
            <v>15.823356373668139</v>
          </cell>
          <cell r="L109">
            <v>19.333176279350074</v>
          </cell>
          <cell r="M109">
            <v>5.2328945526947424</v>
          </cell>
          <cell r="V109">
            <v>65</v>
          </cell>
          <cell r="W109">
            <v>4680</v>
          </cell>
          <cell r="X109">
            <v>4.4706245146338919</v>
          </cell>
          <cell r="Y109">
            <v>14.528780180951365</v>
          </cell>
          <cell r="Z109">
            <v>18.775873469853561</v>
          </cell>
          <cell r="AA109">
            <v>4.1998323519216765</v>
          </cell>
          <cell r="AJ109">
            <v>65</v>
          </cell>
          <cell r="AK109">
            <v>4680</v>
          </cell>
          <cell r="AL109">
            <v>5.4010743644544945</v>
          </cell>
          <cell r="AM109">
            <v>13.108937373378451</v>
          </cell>
          <cell r="AN109">
            <v>18.239958019610221</v>
          </cell>
          <cell r="AO109">
            <v>3.377098108415407</v>
          </cell>
        </row>
        <row r="110">
          <cell r="H110">
            <v>65.5</v>
          </cell>
          <cell r="I110">
            <v>4716</v>
          </cell>
          <cell r="J110">
            <v>3.7317413236406867</v>
          </cell>
          <cell r="K110">
            <v>15.921398894221227</v>
          </cell>
          <cell r="L110">
            <v>19.466553151679879</v>
          </cell>
          <cell r="M110">
            <v>5.216479778048579</v>
          </cell>
          <cell r="V110">
            <v>65.5</v>
          </cell>
          <cell r="W110">
            <v>4716</v>
          </cell>
          <cell r="X110">
            <v>4.5129299720228717</v>
          </cell>
          <cell r="Y110">
            <v>14.620132405153534</v>
          </cell>
          <cell r="Z110">
            <v>18.907415878575261</v>
          </cell>
          <cell r="AA110">
            <v>4.1896098534186246</v>
          </cell>
          <cell r="AJ110">
            <v>65.5</v>
          </cell>
          <cell r="AK110">
            <v>4716</v>
          </cell>
          <cell r="AL110">
            <v>5.4484806988911254</v>
          </cell>
          <cell r="AM110">
            <v>13.19278909340626</v>
          </cell>
          <cell r="AN110">
            <v>18.36884575735283</v>
          </cell>
          <cell r="AO110">
            <v>3.3713702539299177</v>
          </cell>
        </row>
        <row r="111">
          <cell r="H111">
            <v>66</v>
          </cell>
          <cell r="I111">
            <v>4752</v>
          </cell>
          <cell r="J111">
            <v>3.7691107018615586</v>
          </cell>
          <cell r="K111">
            <v>16.019183199160793</v>
          </cell>
          <cell r="L111">
            <v>19.599838365929273</v>
          </cell>
          <cell r="M111">
            <v>5.2001227653645037</v>
          </cell>
          <cell r="V111">
            <v>66</v>
          </cell>
          <cell r="W111">
            <v>4752</v>
          </cell>
          <cell r="X111">
            <v>4.5554245441371997</v>
          </cell>
          <cell r="Y111">
            <v>14.711266471455335</v>
          </cell>
          <cell r="Z111">
            <v>19.038919788385677</v>
          </cell>
          <cell r="AA111">
            <v>4.1793952690729199</v>
          </cell>
          <cell r="AJ111">
            <v>66</v>
          </cell>
          <cell r="AK111">
            <v>4752</v>
          </cell>
          <cell r="AL111">
            <v>5.4960907793421763</v>
          </cell>
          <cell r="AM111">
            <v>13.276463535958506</v>
          </cell>
          <cell r="AN111">
            <v>18.497749776333574</v>
          </cell>
          <cell r="AO111">
            <v>3.3656194045884296</v>
          </cell>
        </row>
        <row r="112">
          <cell r="H112">
            <v>66.5</v>
          </cell>
          <cell r="I112">
            <v>4788</v>
          </cell>
          <cell r="J112">
            <v>3.8066555744209802</v>
          </cell>
          <cell r="K112">
            <v>16.116711774958002</v>
          </cell>
          <cell r="L112">
            <v>19.733034570657935</v>
          </cell>
          <cell r="M112">
            <v>5.1838245370175029</v>
          </cell>
          <cell r="V112">
            <v>66.5</v>
          </cell>
          <cell r="W112">
            <v>4788</v>
          </cell>
          <cell r="X112">
            <v>4.5981084368624696</v>
          </cell>
          <cell r="Y112">
            <v>14.802184618758679</v>
          </cell>
          <cell r="Z112">
            <v>19.170387633778024</v>
          </cell>
          <cell r="AA112">
            <v>4.1691899825787893</v>
          </cell>
          <cell r="AJ112">
            <v>66.5</v>
          </cell>
          <cell r="AK112">
            <v>4788</v>
          </cell>
          <cell r="AL112">
            <v>5.5439048468616452</v>
          </cell>
          <cell r="AM112">
            <v>13.359962692861634</v>
          </cell>
          <cell r="AN112">
            <v>18.626672297380196</v>
          </cell>
          <cell r="AO112">
            <v>3.3598470413727588</v>
          </cell>
        </row>
        <row r="113">
          <cell r="H113">
            <v>67</v>
          </cell>
          <cell r="I113">
            <v>4824</v>
          </cell>
          <cell r="J113">
            <v>3.8443761134279022</v>
          </cell>
          <cell r="K113">
            <v>16.213987090100265</v>
          </cell>
          <cell r="L113">
            <v>19.866144397856772</v>
          </cell>
          <cell r="M113">
            <v>5.1675860560227003</v>
          </cell>
          <cell r="V113">
            <v>67</v>
          </cell>
          <cell r="W113">
            <v>4824</v>
          </cell>
          <cell r="X113">
            <v>4.6409818572939328</v>
          </cell>
          <cell r="Y113">
            <v>14.892889070510432</v>
          </cell>
          <cell r="Z113">
            <v>19.301821834939666</v>
          </cell>
          <cell r="AA113">
            <v>4.1589953222084315</v>
          </cell>
          <cell r="AJ113">
            <v>67</v>
          </cell>
          <cell r="AK113">
            <v>4824</v>
          </cell>
          <cell r="AL113">
            <v>5.5919231434628989</v>
          </cell>
          <cell r="AM113">
            <v>13.443288542894869</v>
          </cell>
          <cell r="AN113">
            <v>18.755615529184624</v>
          </cell>
          <cell r="AO113">
            <v>3.354054597676368</v>
          </cell>
        </row>
        <row r="114">
          <cell r="H114">
            <v>67.5</v>
          </cell>
          <cell r="I114">
            <v>4860</v>
          </cell>
          <cell r="J114">
            <v>3.8822724924632075</v>
          </cell>
          <cell r="K114">
            <v>16.311011595295451</v>
          </cell>
          <cell r="L114">
            <v>19.999170463135499</v>
          </cell>
          <cell r="M114">
            <v>5.1514082285467069</v>
          </cell>
          <cell r="V114">
            <v>67.5</v>
          </cell>
          <cell r="W114">
            <v>4860</v>
          </cell>
          <cell r="X114">
            <v>4.684045013722189</v>
          </cell>
          <cell r="Y114">
            <v>14.983382034873799</v>
          </cell>
          <cell r="Z114">
            <v>19.43322479790988</v>
          </cell>
          <cell r="AA114">
            <v>4.1488125628552011</v>
          </cell>
          <cell r="AJ114">
            <v>67.5</v>
          </cell>
          <cell r="AK114">
            <v>4860</v>
          </cell>
          <cell r="AL114">
            <v>5.6401459121071724</v>
          </cell>
          <cell r="AM114">
            <v>13.526443051931055</v>
          </cell>
          <cell r="AN114">
            <v>18.884581668432869</v>
          </cell>
          <cell r="AO114">
            <v>3.3482434608464842</v>
          </cell>
        </row>
        <row r="115">
          <cell r="H115">
            <v>68</v>
          </cell>
          <cell r="I115">
            <v>4896</v>
          </cell>
          <cell r="J115">
            <v>3.9203448865624195</v>
          </cell>
          <cell r="K115">
            <v>16.407787723673263</v>
          </cell>
          <cell r="L115">
            <v>20.132115365907559</v>
          </cell>
          <cell r="M115">
            <v>5.1352919063099414</v>
          </cell>
          <cell r="V115">
            <v>68</v>
          </cell>
          <cell r="W115">
            <v>4896</v>
          </cell>
          <cell r="X115">
            <v>4.7272981156190292</v>
          </cell>
          <cell r="Y115">
            <v>15.073665704897392</v>
          </cell>
          <cell r="Z115">
            <v>19.56459891473547</v>
          </cell>
          <cell r="AA115">
            <v>4.1386429279959911</v>
          </cell>
          <cell r="AJ115">
            <v>68</v>
          </cell>
          <cell r="AK115">
            <v>4896</v>
          </cell>
          <cell r="AL115">
            <v>5.6885733966922167</v>
          </cell>
          <cell r="AM115">
            <v>13.609428173075697</v>
          </cell>
          <cell r="AN115">
            <v>19.013572899933301</v>
          </cell>
          <cell r="AO115">
            <v>3.3424149736714805</v>
          </cell>
        </row>
        <row r="116">
          <cell r="H116">
            <v>68.5</v>
          </cell>
          <cell r="I116">
            <v>4932</v>
          </cell>
          <cell r="J116">
            <v>3.958593472198574</v>
          </cell>
          <cell r="K116">
            <v>16.504317890983842</v>
          </cell>
          <cell r="L116">
            <v>20.264981689572487</v>
          </cell>
          <cell r="M116">
            <v>5.1192378888851806</v>
          </cell>
          <cell r="V116">
            <v>68.5</v>
          </cell>
          <cell r="W116">
            <v>4932</v>
          </cell>
          <cell r="X116">
            <v>4.7707413736234336</v>
          </cell>
          <cell r="Y116">
            <v>15.163742258682014</v>
          </cell>
          <cell r="Z116">
            <v>19.695946563624275</v>
          </cell>
          <cell r="AA116">
            <v>4.1284875915763539</v>
          </cell>
          <cell r="AJ116">
            <v>68.5</v>
          </cell>
          <cell r="AK116">
            <v>4932</v>
          </cell>
          <cell r="AL116">
            <v>5.7372058420410266</v>
          </cell>
          <cell r="AM116">
            <v>13.69224584680415</v>
          </cell>
          <cell r="AN116">
            <v>19.142591396743125</v>
          </cell>
          <cell r="AO116">
            <v>3.3365704358156854</v>
          </cell>
        </row>
        <row r="117">
          <cell r="H117">
            <v>69</v>
          </cell>
          <cell r="I117">
            <v>4968</v>
          </cell>
          <cell r="J117">
            <v>3.9970184272653011</v>
          </cell>
          <cell r="K117">
            <v>16.600604495793508</v>
          </cell>
          <cell r="L117">
            <v>20.397772001695543</v>
          </cell>
          <cell r="M117">
            <v>5.1032469258970581</v>
          </cell>
          <cell r="V117">
            <v>69</v>
          </cell>
          <cell r="W117">
            <v>4968</v>
          </cell>
          <cell r="X117">
            <v>4.8143749995277068</v>
          </cell>
          <cell r="Y117">
            <v>15.253613859545277</v>
          </cell>
          <cell r="Z117">
            <v>19.827270109096599</v>
          </cell>
          <cell r="AA117">
            <v>4.1183476798217145</v>
          </cell>
          <cell r="AJ117">
            <v>69</v>
          </cell>
          <cell r="AK117">
            <v>4968</v>
          </cell>
          <cell r="AL117">
            <v>5.7860434938906753</v>
          </cell>
          <cell r="AM117">
            <v>13.774898001097119</v>
          </cell>
          <cell r="AN117">
            <v>19.271639320293261</v>
          </cell>
          <cell r="AO117">
            <v>3.3307111052036951</v>
          </cell>
        </row>
        <row r="118">
          <cell r="H118">
            <v>69.5</v>
          </cell>
          <cell r="I118">
            <v>5004</v>
          </cell>
          <cell r="J118">
            <v>4.0356199310600909</v>
          </cell>
          <cell r="K118">
            <v>16.696649919677888</v>
          </cell>
          <cell r="L118">
            <v>20.530488854184973</v>
          </cell>
          <cell r="M118">
            <v>5.0873197191272546</v>
          </cell>
          <cell r="V118">
            <v>69.5</v>
          </cell>
          <cell r="W118">
            <v>5004</v>
          </cell>
          <cell r="X118">
            <v>4.8581992062637642</v>
          </cell>
          <cell r="Y118">
            <v>15.343282656183899</v>
          </cell>
          <cell r="Z118">
            <v>19.958571902134473</v>
          </cell>
          <cell r="AA118">
            <v>4.1082242729778402</v>
          </cell>
          <cell r="AJ118">
            <v>69.5</v>
          </cell>
          <cell r="AK118">
            <v>5004</v>
          </cell>
          <cell r="AL118">
            <v>5.8350865988812783</v>
          </cell>
          <cell r="AM118">
            <v>13.857386551574384</v>
          </cell>
          <cell r="AN118">
            <v>19.400718820511599</v>
          </cell>
          <cell r="AO118">
            <v>3.3248381993561447</v>
          </cell>
        </row>
        <row r="119">
          <cell r="H119">
            <v>70</v>
          </cell>
          <cell r="I119">
            <v>5040</v>
          </cell>
          <cell r="J119">
            <v>4.0743981642677491</v>
          </cell>
          <cell r="K119">
            <v>16.79245652741233</v>
          </cell>
          <cell r="L119">
            <v>20.663134783466692</v>
          </cell>
          <cell r="M119">
            <v>5.0714569245296799</v>
          </cell>
          <cell r="V119">
            <v>70</v>
          </cell>
          <cell r="W119">
            <v>5040</v>
          </cell>
          <cell r="X119">
            <v>4.9022142078895445</v>
          </cell>
          <cell r="Y119">
            <v>15.43275078283394</v>
          </cell>
          <cell r="Z119">
            <v>20.089854280329007</v>
          </cell>
          <cell r="AA119">
            <v>4.0981184069836685</v>
          </cell>
          <cell r="AJ119">
            <v>70</v>
          </cell>
          <cell r="AK119">
            <v>5040</v>
          </cell>
          <cell r="AL119">
            <v>5.8843354045450127</v>
          </cell>
          <cell r="AM119">
            <v>13.939713401626856</v>
          </cell>
          <cell r="AN119">
            <v>19.529832035944619</v>
          </cell>
          <cell r="AO119">
            <v>3.318952896678856</v>
          </cell>
        </row>
        <row r="120">
          <cell r="H120">
            <v>70.5</v>
          </cell>
          <cell r="I120">
            <v>5076</v>
          </cell>
          <cell r="J120">
            <v>4.1133533089440339</v>
          </cell>
          <cell r="K120">
            <v>16.888026667159668</v>
          </cell>
          <cell r="L120">
            <v>20.795712310656501</v>
          </cell>
          <cell r="M120">
            <v>5.0556591541598221</v>
          </cell>
          <cell r="V120">
            <v>70.5</v>
          </cell>
          <cell r="W120">
            <v>5076</v>
          </cell>
          <cell r="X120">
            <v>4.9464202195755895</v>
          </cell>
          <cell r="Y120">
            <v>15.522020359428854</v>
          </cell>
          <cell r="Z120">
            <v>20.221119568025664</v>
          </cell>
          <cell r="AA120">
            <v>4.0880310750793161</v>
          </cell>
          <cell r="AJ120">
            <v>70.5</v>
          </cell>
          <cell r="AK120">
            <v>5076</v>
          </cell>
          <cell r="AL120">
            <v>5.9337901592952988</v>
          </cell>
          <cell r="AM120">
            <v>14.021880442546921</v>
          </cell>
          <cell r="AN120">
            <v>19.658981093877454</v>
          </cell>
          <cell r="AO120">
            <v>3.313056337707124</v>
          </cell>
        </row>
        <row r="121">
          <cell r="H121">
            <v>71</v>
          </cell>
          <cell r="I121">
            <v>5112</v>
          </cell>
          <cell r="J121">
            <v>4.1524855484994774</v>
          </cell>
          <cell r="K121">
            <v>16.983362670655474</v>
          </cell>
          <cell r="L121">
            <v>20.928223941729978</v>
          </cell>
          <cell r="M121">
            <v>5.039926978022236</v>
          </cell>
          <cell r="V121">
            <v>71</v>
          </cell>
          <cell r="W121">
            <v>5112</v>
          </cell>
          <cell r="X121">
            <v>4.9908174575917199</v>
          </cell>
          <cell r="Y121">
            <v>15.611093491755527</v>
          </cell>
          <cell r="Z121">
            <v>20.352370076467661</v>
          </cell>
          <cell r="AA121">
            <v>4.0779632293521191</v>
          </cell>
          <cell r="AJ121">
            <v>71</v>
          </cell>
          <cell r="AK121">
            <v>5112</v>
          </cell>
          <cell r="AL121">
            <v>5.9834511124160308</v>
          </cell>
          <cell r="AM121">
            <v>14.10388955365719</v>
          </cell>
          <cell r="AN121">
            <v>19.788168110452418</v>
          </cell>
          <cell r="AO121">
            <v>3.3071496263069227</v>
          </cell>
        </row>
        <row r="122">
          <cell r="H122">
            <v>71.5</v>
          </cell>
          <cell r="I122">
            <v>5148</v>
          </cell>
          <cell r="J122">
            <v>4.1917950676833708</v>
          </cell>
          <cell r="K122">
            <v>17.078466853390765</v>
          </cell>
          <cell r="L122">
            <v>21.060672167689965</v>
          </cell>
          <cell r="M122">
            <v>5.0242609258398971</v>
          </cell>
          <cell r="V122">
            <v>71.5</v>
          </cell>
          <cell r="W122">
            <v>5148</v>
          </cell>
          <cell r="X122">
            <v>5.0354061392938858</v>
          </cell>
          <cell r="Y122">
            <v>15.699972271608136</v>
          </cell>
          <cell r="Z122">
            <v>20.483608103937328</v>
          </cell>
          <cell r="AA122">
            <v>4.0679157822232277</v>
          </cell>
          <cell r="AJ122">
            <v>71.5</v>
          </cell>
          <cell r="AK122">
            <v>5148</v>
          </cell>
          <cell r="AL122">
            <v>6.0333185140509258</v>
          </cell>
          <cell r="AM122">
            <v>14.185742602437562</v>
          </cell>
          <cell r="AN122">
            <v>19.917395190785943</v>
          </cell>
          <cell r="AO122">
            <v>3.3012338308346476</v>
          </cell>
        </row>
        <row r="123">
          <cell r="H123">
            <v>72</v>
          </cell>
          <cell r="I123">
            <v>5184</v>
          </cell>
          <cell r="J123">
            <v>4.2312820525679387</v>
          </cell>
          <cell r="K123">
            <v>17.173341514792153</v>
          </cell>
          <cell r="L123">
            <v>21.193059464731693</v>
          </cell>
          <cell r="M123">
            <v>5.0086614887489613</v>
          </cell>
          <cell r="V123">
            <v>72</v>
          </cell>
          <cell r="W123">
            <v>5184</v>
          </cell>
          <cell r="X123">
            <v>5.0801864831111185</v>
          </cell>
          <cell r="Y123">
            <v>15.788658776940105</v>
          </cell>
          <cell r="Z123">
            <v>20.614835935895666</v>
          </cell>
          <cell r="AA123">
            <v>4.0578896078773647</v>
          </cell>
          <cell r="AJ123">
            <v>72</v>
          </cell>
          <cell r="AK123">
            <v>5184</v>
          </cell>
          <cell r="AL123">
            <v>6.0833926151929756</v>
          </cell>
          <cell r="AM123">
            <v>14.267441444650798</v>
          </cell>
          <cell r="AN123">
            <v>20.046664429084124</v>
          </cell>
          <cell r="AO123">
            <v>3.2953099852570027</v>
          </cell>
        </row>
        <row r="124">
          <cell r="H124">
            <v>72.5</v>
          </cell>
          <cell r="I124">
            <v>5220</v>
          </cell>
          <cell r="J124">
            <v>4.2709466905326909</v>
          </cell>
          <cell r="K124">
            <v>17.267988938399675</v>
          </cell>
          <cell r="L124">
            <v>21.32538829440573</v>
          </cell>
          <cell r="M124">
            <v>4.9931291209223536</v>
          </cell>
          <cell r="V124">
            <v>72.5</v>
          </cell>
          <cell r="W124">
            <v>5220</v>
          </cell>
          <cell r="X124">
            <v>5.1251587085326387</v>
          </cell>
          <cell r="Y124">
            <v>15.877155072014055</v>
          </cell>
          <cell r="Z124">
            <v>20.746055845120061</v>
          </cell>
          <cell r="AA124">
            <v>4.0478855436380767</v>
          </cell>
          <cell r="AJ124">
            <v>72.5</v>
          </cell>
          <cell r="AK124">
            <v>5220</v>
          </cell>
          <cell r="AL124">
            <v>6.1336736676739774</v>
          </cell>
          <cell r="AM124">
            <v>14.348987924466416</v>
          </cell>
          <cell r="AN124">
            <v>20.175977908756693</v>
          </cell>
          <cell r="AO124">
            <v>3.2893790902325364</v>
          </cell>
        </row>
        <row r="125">
          <cell r="H125">
            <v>73</v>
          </cell>
          <cell r="I125">
            <v>5256</v>
          </cell>
          <cell r="J125">
            <v>4.3107891702489143</v>
          </cell>
          <cell r="K125">
            <v>17.36241139204207</v>
          </cell>
          <cell r="L125">
            <v>21.457661103778538</v>
          </cell>
          <cell r="M125">
            <v>4.9776642411253729</v>
          </cell>
          <cell r="V125">
            <v>73</v>
          </cell>
          <cell r="W125">
            <v>5256</v>
          </cell>
          <cell r="X125">
            <v>5.1703230360950556</v>
          </cell>
          <cell r="Y125">
            <v>15.96546320754971</v>
          </cell>
          <cell r="Z125">
            <v>20.877270091840014</v>
          </cell>
          <cell r="AA125">
            <v>4.0379043912907626</v>
          </cell>
          <cell r="AJ125">
            <v>73</v>
          </cell>
          <cell r="AK125">
            <v>5256</v>
          </cell>
          <cell r="AL125">
            <v>6.1841619241541697</v>
          </cell>
          <cell r="AM125">
            <v>14.43038387458312</v>
          </cell>
          <cell r="AN125">
            <v>20.305337702529581</v>
          </cell>
          <cell r="AO125">
            <v>3.2834421141562875</v>
          </cell>
        </row>
        <row r="126">
          <cell r="H126">
            <v>73.5</v>
          </cell>
          <cell r="I126">
            <v>5292</v>
          </cell>
          <cell r="J126">
            <v>4.3508096816643622</v>
          </cell>
          <cell r="K126">
            <v>17.456611128009843</v>
          </cell>
          <cell r="L126">
            <v>21.589880325590986</v>
          </cell>
          <cell r="M126">
            <v>4.9622672342063874</v>
          </cell>
          <cell r="V126">
            <v>73.5</v>
          </cell>
          <cell r="W126">
            <v>5292</v>
          </cell>
          <cell r="X126">
            <v>5.215679687369736</v>
          </cell>
          <cell r="Y126">
            <v>16.053585220870023</v>
          </cell>
          <cell r="Z126">
            <v>21.008480923871272</v>
          </cell>
          <cell r="AA126">
            <v>4.0279469183556849</v>
          </cell>
          <cell r="AJ126">
            <v>73.5</v>
          </cell>
          <cell r="AK126">
            <v>5292</v>
          </cell>
          <cell r="AL126">
            <v>6.2348576381119507</v>
          </cell>
          <cell r="AM126">
            <v>14.51163111634972</v>
          </cell>
          <cell r="AN126">
            <v>20.434745872556071</v>
          </cell>
          <cell r="AO126">
            <v>3.2774999941689371</v>
          </cell>
        </row>
        <row r="127">
          <cell r="H127">
            <v>74</v>
          </cell>
          <cell r="I127">
            <v>5328</v>
          </cell>
          <cell r="J127">
            <v>4.3910084159880798</v>
          </cell>
          <cell r="K127">
            <v>17.550590383225902</v>
          </cell>
          <cell r="L127">
            <v>21.722048378414577</v>
          </cell>
          <cell r="M127">
            <v>4.9469384525255133</v>
          </cell>
          <cell r="V127">
            <v>74</v>
          </cell>
          <cell r="W127">
            <v>5328</v>
          </cell>
          <cell r="X127">
            <v>5.2612288849502624</v>
          </cell>
          <cell r="Y127">
            <v>16.141523136045329</v>
          </cell>
          <cell r="Z127">
            <v>21.13969057674808</v>
          </cell>
          <cell r="AA127">
            <v>4.0180138593130081</v>
          </cell>
          <cell r="AJ127">
            <v>74</v>
          </cell>
          <cell r="AK127">
            <v>5328</v>
          </cell>
          <cell r="AL127">
            <v>6.2857610638336956</v>
          </cell>
          <cell r="AM127">
            <v>14.592731459884522</v>
          </cell>
          <cell r="AN127">
            <v>20.564204470526533</v>
          </cell>
          <cell r="AO127">
            <v>3.2715536371317926</v>
          </cell>
        </row>
        <row r="128">
          <cell r="H128">
            <v>74.5</v>
          </cell>
          <cell r="I128">
            <v>5364</v>
          </cell>
          <cell r="J128">
            <v>4.4313855656754209</v>
          </cell>
          <cell r="K128">
            <v>17.644351379413973</v>
          </cell>
          <cell r="L128">
            <v>21.854167666805623</v>
          </cell>
          <cell r="M128">
            <v>4.9316782173240359</v>
          </cell>
          <cell r="V128">
            <v>74.5</v>
          </cell>
          <cell r="W128">
            <v>5364</v>
          </cell>
          <cell r="X128">
            <v>5.3069708524400268</v>
          </cell>
          <cell r="Y128">
            <v>16.229278964035657</v>
          </cell>
          <cell r="Z128">
            <v>21.270901273853681</v>
          </cell>
          <cell r="AA128">
            <v>4.0081059167818482</v>
          </cell>
          <cell r="AJ128">
            <v>74.5</v>
          </cell>
          <cell r="AK128">
            <v>5364</v>
          </cell>
          <cell r="AL128">
            <v>6.3368724564036611</v>
          </cell>
          <cell r="AM128">
            <v>14.673686704193262</v>
          </cell>
          <cell r="AN128">
            <v>20.69371553777674</v>
          </cell>
          <cell r="AO128">
            <v>3.2656039205688794</v>
          </cell>
        </row>
        <row r="129">
          <cell r="H129">
            <v>75</v>
          </cell>
          <cell r="I129">
            <v>5400</v>
          </cell>
          <cell r="J129">
            <v>4.4719413244131925</v>
          </cell>
          <cell r="K129">
            <v>17.737896323264724</v>
          </cell>
          <cell r="L129">
            <v>21.986240581457256</v>
          </cell>
          <cell r="M129">
            <v>4.9164868200372212</v>
          </cell>
          <cell r="V129">
            <v>75</v>
          </cell>
          <cell r="W129">
            <v>5400</v>
          </cell>
          <cell r="X129">
            <v>5.3529058144399446</v>
          </cell>
          <cell r="Y129">
            <v>16.316854702831215</v>
          </cell>
          <cell r="Z129">
            <v>21.402115226549164</v>
          </cell>
          <cell r="AA129">
            <v>3.9982237626552357</v>
          </cell>
          <cell r="AJ129">
            <v>75</v>
          </cell>
          <cell r="AK129">
            <v>5400</v>
          </cell>
          <cell r="AL129">
            <v>6.3881920716939664</v>
          </cell>
          <cell r="AM129">
            <v>14.754498637285636</v>
          </cell>
          <cell r="AN129">
            <v>20.823281105394905</v>
          </cell>
          <cell r="AO129">
            <v>3.2596516935773918</v>
          </cell>
        </row>
        <row r="130">
          <cell r="H130">
            <v>75.5</v>
          </cell>
          <cell r="I130">
            <v>5436</v>
          </cell>
          <cell r="J130">
            <v>4.5126758871049706</v>
          </cell>
          <cell r="K130">
            <v>17.831227406599741</v>
          </cell>
          <cell r="L130">
            <v>22.118269499349463</v>
          </cell>
          <cell r="M130">
            <v>4.9013645235530214</v>
          </cell>
          <cell r="V130">
            <v>75.5</v>
          </cell>
          <cell r="W130">
            <v>5436</v>
          </cell>
          <cell r="X130">
            <v>5.399033996536283</v>
          </cell>
          <cell r="Y130">
            <v>16.404252337591103</v>
          </cell>
          <cell r="Z130">
            <v>21.533334634300573</v>
          </cell>
          <cell r="AA130">
            <v>3.98836803919278</v>
          </cell>
          <cell r="AJ130">
            <v>75.5</v>
          </cell>
          <cell r="AK130">
            <v>5436</v>
          </cell>
          <cell r="AL130">
            <v>6.4397201663546735</v>
          </cell>
          <cell r="AM130">
            <v>14.835169036290383</v>
          </cell>
          <cell r="AN130">
            <v>20.952903194327323</v>
          </cell>
          <cell r="AO130">
            <v>3.2536977777076475</v>
          </cell>
        </row>
        <row r="131">
          <cell r="H131">
            <v>76</v>
          </cell>
          <cell r="I131">
            <v>5472</v>
          </cell>
          <cell r="J131">
            <v>4.5535894498565623</v>
          </cell>
          <cell r="K131">
            <v>17.924346806533254</v>
          </cell>
          <cell r="L131">
            <v>22.250256783896987</v>
          </cell>
          <cell r="M131">
            <v>4.8863115634190226</v>
          </cell>
          <cell r="V131">
            <v>76</v>
          </cell>
          <cell r="W131">
            <v>5472</v>
          </cell>
          <cell r="X131">
            <v>5.4453556252886015</v>
          </cell>
          <cell r="Y131">
            <v>16.491473840780259</v>
          </cell>
          <cell r="Z131">
            <v>21.664561684804429</v>
          </cell>
          <cell r="AA131">
            <v>3.9785393600727805</v>
          </cell>
          <cell r="AJ131">
            <v>76</v>
          </cell>
          <cell r="AK131">
            <v>5472</v>
          </cell>
          <cell r="AL131">
            <v>6.4914569978039527</v>
          </cell>
          <cell r="AM131">
            <v>14.915699667568971</v>
          </cell>
          <cell r="AN131">
            <v>21.082583815482725</v>
          </cell>
          <cell r="AO131">
            <v>3.2477429678136853</v>
          </cell>
        </row>
        <row r="132">
          <cell r="H132">
            <v>76.5</v>
          </cell>
          <cell r="I132">
            <v>5508</v>
          </cell>
          <cell r="J132">
            <v>4.5946822099616309</v>
          </cell>
          <cell r="K132">
            <v>18.017256685631875</v>
          </cell>
          <cell r="L132">
            <v>22.382204785095425</v>
          </cell>
          <cell r="M132">
            <v>4.8713281489999574</v>
          </cell>
          <cell r="V132">
            <v>76.5</v>
          </cell>
          <cell r="W132">
            <v>5508</v>
          </cell>
          <cell r="X132">
            <v>5.4918709282178186</v>
          </cell>
          <cell r="Y132">
            <v>16.578521172304647</v>
          </cell>
          <cell r="Z132">
            <v>21.795798554111574</v>
          </cell>
          <cell r="AA132">
            <v>3.9687383114053967</v>
          </cell>
          <cell r="AJ132">
            <v>76.5</v>
          </cell>
          <cell r="AK132">
            <v>5508</v>
          </cell>
        </row>
        <row r="133">
          <cell r="H133">
            <v>77</v>
          </cell>
          <cell r="I133">
            <v>5544</v>
          </cell>
          <cell r="J133">
            <v>4.6359543658874438</v>
          </cell>
          <cell r="K133">
            <v>18.109959192072051</v>
          </cell>
          <cell r="L133">
            <v>22.514115839665124</v>
          </cell>
          <cell r="M133">
            <v>4.856414464587882</v>
          </cell>
          <cell r="V133">
            <v>77</v>
          </cell>
          <cell r="W133">
            <v>5544</v>
          </cell>
          <cell r="X133">
            <v>5.5385801337943725</v>
          </cell>
          <cell r="Y133">
            <v>16.665396279644739</v>
          </cell>
          <cell r="Z133">
            <v>21.927047406749391</v>
          </cell>
          <cell r="AA133">
            <v>3.9589654527084726</v>
          </cell>
          <cell r="AJ133">
            <v>77</v>
          </cell>
          <cell r="AK133">
            <v>5544</v>
          </cell>
        </row>
        <row r="134">
          <cell r="H134">
            <v>77.5</v>
          </cell>
          <cell r="I134">
            <v>5580</v>
          </cell>
          <cell r="J134">
            <v>4.6774061172607952</v>
          </cell>
          <cell r="K134">
            <v>18.202456459795599</v>
          </cell>
          <cell r="L134">
            <v>22.645992271193354</v>
          </cell>
          <cell r="M134">
            <v>4.8415706704671191</v>
          </cell>
          <cell r="V134">
            <v>77.5</v>
          </cell>
          <cell r="W134">
            <v>5580</v>
          </cell>
          <cell r="X134">
            <v>5.585483471426504</v>
          </cell>
          <cell r="Y134">
            <v>16.752101097987346</v>
          </cell>
          <cell r="Z134">
            <v>22.058310395842526</v>
          </cell>
          <cell r="AA134">
            <v>3.9492213178475213</v>
          </cell>
          <cell r="AJ134">
            <v>77.5</v>
          </cell>
          <cell r="AK134">
            <v>5580</v>
          </cell>
        </row>
        <row r="135">
          <cell r="H135">
            <v>78</v>
          </cell>
          <cell r="I135">
            <v>5616</v>
          </cell>
          <cell r="J135">
            <v>4.7190376648540511</v>
          </cell>
          <cell r="K135">
            <v>18.294750608663183</v>
          </cell>
          <cell r="L135">
            <v>22.77783639027453</v>
          </cell>
          <cell r="M135">
            <v>4.8267969039359206</v>
          </cell>
          <cell r="V135">
            <v>78</v>
          </cell>
          <cell r="W135">
            <v>5616</v>
          </cell>
          <cell r="X135">
            <v>5.6325811714486536</v>
          </cell>
          <cell r="Y135">
            <v>16.838637550355806</v>
          </cell>
          <cell r="Z135">
            <v>22.189589663232027</v>
          </cell>
          <cell r="AA135">
            <v>3.9395064159412811</v>
          </cell>
          <cell r="AJ135">
            <v>78</v>
          </cell>
          <cell r="AK135">
            <v>5616</v>
          </cell>
        </row>
        <row r="136">
          <cell r="H136">
            <v>78.5</v>
          </cell>
          <cell r="I136">
            <v>5652</v>
          </cell>
          <cell r="J136">
            <v>4.7608492105713367</v>
          </cell>
          <cell r="K136">
            <v>18.386843744605773</v>
          </cell>
          <cell r="L136">
            <v>22.909650494648542</v>
          </cell>
          <cell r="M136">
            <v>4.8120932802866943</v>
          </cell>
          <cell r="V136">
            <v>78.5</v>
          </cell>
          <cell r="W136">
            <v>5652</v>
          </cell>
          <cell r="X136">
            <v>5.6798734651099405</v>
          </cell>
          <cell r="Y136">
            <v>16.925007547738492</v>
          </cell>
          <cell r="Z136">
            <v>22.320887339592936</v>
          </cell>
          <cell r="AA136">
            <v>3.9298212322342447</v>
          </cell>
          <cell r="AJ136">
            <v>78.5</v>
          </cell>
          <cell r="AK136">
            <v>5652</v>
          </cell>
        </row>
        <row r="137">
          <cell r="H137">
            <v>79</v>
          </cell>
          <cell r="I137">
            <v>5688</v>
          </cell>
          <cell r="J137">
            <v>4.8028409574348787</v>
          </cell>
          <cell r="K137">
            <v>18.478737959774172</v>
          </cell>
          <cell r="L137">
            <v>23.041436869337307</v>
          </cell>
          <cell r="M137">
            <v>4.7974598937465904</v>
          </cell>
          <cell r="V137">
            <v>79</v>
          </cell>
          <cell r="W137">
            <v>5688</v>
          </cell>
          <cell r="X137">
            <v>5.7273605845627813</v>
          </cell>
          <cell r="Y137">
            <v>17.011212989215792</v>
          </cell>
          <cell r="Z137">
            <v>22.452205544550434</v>
          </cell>
          <cell r="AA137">
            <v>3.9201662289374442</v>
          </cell>
          <cell r="AJ137">
            <v>79</v>
          </cell>
          <cell r="AK137">
            <v>5688</v>
          </cell>
        </row>
        <row r="138">
          <cell r="H138">
            <v>79.5</v>
          </cell>
          <cell r="I138">
            <v>5724</v>
          </cell>
          <cell r="J138">
            <v>4.8450131095714557</v>
          </cell>
          <cell r="K138">
            <v>18.570435332686529</v>
          </cell>
          <cell r="L138">
            <v>23.173197786779411</v>
          </cell>
          <cell r="M138">
            <v>4.7828968183801459</v>
          </cell>
          <cell r="V138">
            <v>79.5</v>
          </cell>
          <cell r="W138">
            <v>5724</v>
          </cell>
          <cell r="X138">
            <v>5.7750427628515721</v>
          </cell>
          <cell r="Y138">
            <v>17.097255762085457</v>
          </cell>
          <cell r="Z138">
            <v>22.583546386794449</v>
          </cell>
          <cell r="AA138">
            <v>3.910541846038774</v>
          </cell>
          <cell r="AJ138">
            <v>79.5</v>
          </cell>
          <cell r="AK138">
            <v>5724</v>
          </cell>
        </row>
        <row r="139">
          <cell r="H139">
            <v>80</v>
          </cell>
          <cell r="I139">
            <v>5760</v>
          </cell>
          <cell r="J139">
            <v>4.8873658721990179</v>
          </cell>
          <cell r="K139">
            <v>18.661937928374197</v>
          </cell>
          <cell r="L139">
            <v>23.304935506963265</v>
          </cell>
          <cell r="M139">
            <v>4.7684041089556199</v>
          </cell>
          <cell r="V139">
            <v>80</v>
          </cell>
          <cell r="W139">
            <v>5760</v>
          </cell>
          <cell r="X139">
            <v>5.8229202339015131</v>
          </cell>
          <cell r="Y139">
            <v>17.183137741986442</v>
          </cell>
          <cell r="Z139">
            <v>22.714911964192879</v>
          </cell>
          <cell r="AA139">
            <v>3.9009485020840269</v>
          </cell>
          <cell r="AJ139">
            <v>80</v>
          </cell>
          <cell r="AK139">
            <v>5760</v>
          </cell>
        </row>
        <row r="140">
          <cell r="H140">
            <v>80.5</v>
          </cell>
          <cell r="I140">
            <v>5796</v>
          </cell>
          <cell r="J140">
            <v>4.929899451613398</v>
          </cell>
          <cell r="K140">
            <v>18.753247798525379</v>
          </cell>
          <cell r="L140">
            <v>23.436652277558107</v>
          </cell>
          <cell r="M140">
            <v>4.7539818017765132</v>
          </cell>
          <cell r="V140">
            <v>80.5</v>
          </cell>
          <cell r="W140">
            <v>5796</v>
          </cell>
          <cell r="X140">
            <v>5.8709932325074945</v>
          </cell>
          <cell r="Y140">
            <v>17.268860793021236</v>
          </cell>
          <cell r="Z140">
            <v>22.846304363903357</v>
          </cell>
          <cell r="AA140">
            <v>3.8913865949298203</v>
          </cell>
          <cell r="AJ140">
            <v>80.5</v>
          </cell>
          <cell r="AK140">
            <v>5796</v>
          </cell>
        </row>
        <row r="141">
          <cell r="H141">
            <v>81</v>
          </cell>
          <cell r="I141">
            <v>5832</v>
          </cell>
          <cell r="J141">
            <v>4.972614055175189</v>
          </cell>
          <cell r="K141">
            <v>18.844366981627267</v>
          </cell>
          <cell r="L141">
            <v>23.568350334043696</v>
          </cell>
          <cell r="M141">
            <v>4.7396299154798101</v>
          </cell>
          <cell r="V141">
            <v>81</v>
          </cell>
          <cell r="W141">
            <v>5832</v>
          </cell>
          <cell r="X141">
            <v>5.9192619943231124</v>
          </cell>
          <cell r="Y141">
            <v>17.354426767876653</v>
          </cell>
          <cell r="Z141">
            <v>22.977725662483611</v>
          </cell>
          <cell r="AA141">
            <v>3.8818565024694758</v>
          </cell>
          <cell r="AJ141">
            <v>81</v>
          </cell>
          <cell r="AK141">
            <v>5832</v>
          </cell>
        </row>
        <row r="142">
          <cell r="H142">
            <v>81.5</v>
          </cell>
          <cell r="I142">
            <v>5868</v>
          </cell>
          <cell r="J142">
            <v>5.0155098912967233</v>
          </cell>
          <cell r="K142">
            <v>18.935297503106177</v>
          </cell>
          <cell r="L142">
            <v>23.700031899838066</v>
          </cell>
          <cell r="M142">
            <v>4.7253484518022946</v>
          </cell>
          <cell r="V142">
            <v>81.5</v>
          </cell>
          <cell r="W142">
            <v>5868</v>
          </cell>
          <cell r="X142">
            <v>5.9677267558497631</v>
          </cell>
          <cell r="Y142">
            <v>17.439837507943189</v>
          </cell>
          <cell r="Z142">
            <v>23.109177926000463</v>
          </cell>
          <cell r="AA142">
            <v>3.8723585833329386</v>
          </cell>
          <cell r="AJ142">
            <v>81.5</v>
          </cell>
          <cell r="AK142">
            <v>5868</v>
          </cell>
        </row>
        <row r="143">
          <cell r="H143">
            <v>82</v>
          </cell>
          <cell r="I143">
            <v>5904</v>
          </cell>
          <cell r="J143">
            <v>5.0585871694291953</v>
          </cell>
          <cell r="K143">
            <v>19.026041375465955</v>
          </cell>
          <cell r="L143">
            <v>23.831699186423691</v>
          </cell>
          <cell r="M143">
            <v>4.7111373963162979</v>
          </cell>
          <cell r="V143">
            <v>82</v>
          </cell>
          <cell r="W143">
            <v>5904</v>
          </cell>
          <cell r="X143">
            <v>6.0163877544258266</v>
          </cell>
          <cell r="Y143">
            <v>17.525094843432932</v>
          </cell>
          <cell r="Z143">
            <v>23.240663210137466</v>
          </cell>
          <cell r="AA143">
            <v>3.8628931775617308</v>
          </cell>
          <cell r="AJ143">
            <v>82</v>
          </cell>
          <cell r="AK143">
            <v>5904</v>
          </cell>
        </row>
        <row r="144">
          <cell r="H144">
            <v>82.5</v>
          </cell>
          <cell r="I144">
            <v>5940</v>
          </cell>
          <cell r="J144">
            <v>5.1018461000498867</v>
          </cell>
          <cell r="K144">
            <v>19.116600598424728</v>
          </cell>
          <cell r="L144">
            <v>23.96335439347212</v>
          </cell>
          <cell r="M144">
            <v>4.6969967191361972</v>
          </cell>
          <cell r="V144">
            <v>82.5</v>
          </cell>
          <cell r="W144">
            <v>5940</v>
          </cell>
          <cell r="X144">
            <v>6.0652452282159706</v>
          </cell>
          <cell r="Y144">
            <v>17.610200593496</v>
          </cell>
          <cell r="Z144">
            <v>23.372183560301171</v>
          </cell>
          <cell r="AA144">
            <v>3.8534606072598745</v>
          </cell>
          <cell r="AJ144">
            <v>82.5</v>
          </cell>
          <cell r="AK144">
            <v>5940</v>
          </cell>
        </row>
        <row r="145">
          <cell r="H145">
            <v>83</v>
          </cell>
          <cell r="I145">
            <v>5976</v>
          </cell>
          <cell r="V145">
            <v>83</v>
          </cell>
          <cell r="W145">
            <v>5976</v>
          </cell>
          <cell r="X145">
            <v>6.1142994162005158</v>
          </cell>
          <cell r="Y145">
            <v>17.695156566335683</v>
          </cell>
          <cell r="Z145">
            <v>23.503741011726174</v>
          </cell>
          <cell r="AA145">
            <v>3.8440611772217763</v>
          </cell>
          <cell r="AJ145">
            <v>83</v>
          </cell>
          <cell r="AK145">
            <v>5976</v>
          </cell>
        </row>
        <row r="146">
          <cell r="H146">
            <v>83.5</v>
          </cell>
          <cell r="I146">
            <v>6012</v>
          </cell>
          <cell r="V146">
            <v>83.5</v>
          </cell>
          <cell r="W146">
            <v>6012</v>
          </cell>
          <cell r="X146">
            <v>6.1635505581649062</v>
          </cell>
          <cell r="Y146">
            <v>17.779964559322035</v>
          </cell>
          <cell r="Z146">
            <v>23.635337589578697</v>
          </cell>
          <cell r="AA146">
            <v>3.8346951755378678</v>
          </cell>
          <cell r="AJ146">
            <v>83.5</v>
          </cell>
          <cell r="AK146">
            <v>6012</v>
          </cell>
        </row>
        <row r="147">
          <cell r="H147">
            <v>84</v>
          </cell>
          <cell r="I147">
            <v>6048</v>
          </cell>
          <cell r="V147">
            <v>84</v>
          </cell>
          <cell r="W147">
            <v>6048</v>
          </cell>
          <cell r="X147">
            <v>6.2129988946892771</v>
          </cell>
          <cell r="Y147">
            <v>17.864626359104317</v>
          </cell>
          <cell r="Z147">
            <v>23.766975309059131</v>
          </cell>
          <cell r="AA147">
            <v>3.8253628741789369</v>
          </cell>
          <cell r="AJ147">
            <v>84</v>
          </cell>
          <cell r="AK147">
            <v>6048</v>
          </cell>
        </row>
        <row r="148">
          <cell r="H148">
            <v>84.5</v>
          </cell>
          <cell r="I148">
            <v>6084</v>
          </cell>
          <cell r="V148">
            <v>84.5</v>
          </cell>
          <cell r="W148">
            <v>6084</v>
          </cell>
          <cell r="X148">
            <v>6.262644667138086</v>
          </cell>
          <cell r="Y148">
            <v>17.94914374172194</v>
          </cell>
          <cell r="Z148">
            <v>23.89865617550312</v>
          </cell>
          <cell r="AA148">
            <v>3.8160645295599007</v>
          </cell>
          <cell r="AJ148">
            <v>84.5</v>
          </cell>
          <cell r="AK148">
            <v>6084</v>
          </cell>
        </row>
        <row r="149">
          <cell r="H149">
            <v>85</v>
          </cell>
          <cell r="I149">
            <v>6120</v>
          </cell>
          <cell r="V149">
            <v>85</v>
          </cell>
          <cell r="W149">
            <v>6120</v>
          </cell>
          <cell r="AJ149">
            <v>85</v>
          </cell>
          <cell r="AK149">
            <v>6120</v>
          </cell>
        </row>
        <row r="150">
          <cell r="H150">
            <v>85.5</v>
          </cell>
          <cell r="I150">
            <v>6156</v>
          </cell>
          <cell r="V150">
            <v>85.5</v>
          </cell>
          <cell r="W150">
            <v>6156</v>
          </cell>
          <cell r="AJ150">
            <v>85.5</v>
          </cell>
          <cell r="AK150">
            <v>6156</v>
          </cell>
        </row>
        <row r="151">
          <cell r="H151">
            <v>86</v>
          </cell>
          <cell r="I151">
            <v>6192</v>
          </cell>
          <cell r="V151">
            <v>86</v>
          </cell>
          <cell r="W151">
            <v>6192</v>
          </cell>
          <cell r="AJ151">
            <v>86</v>
          </cell>
          <cell r="AK151">
            <v>6192</v>
          </cell>
        </row>
        <row r="152">
          <cell r="H152">
            <v>86.5</v>
          </cell>
          <cell r="I152">
            <v>6228</v>
          </cell>
          <cell r="V152">
            <v>86.5</v>
          </cell>
          <cell r="W152">
            <v>6228</v>
          </cell>
          <cell r="AJ152">
            <v>86.5</v>
          </cell>
          <cell r="AK152">
            <v>6228</v>
          </cell>
        </row>
        <row r="153">
          <cell r="H153">
            <v>87</v>
          </cell>
          <cell r="I153">
            <v>6264</v>
          </cell>
          <cell r="V153">
            <v>87</v>
          </cell>
          <cell r="W153">
            <v>6264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V154">
            <v>87.5</v>
          </cell>
          <cell r="W154">
            <v>6300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V155">
            <v>88</v>
          </cell>
          <cell r="W155">
            <v>6336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V156">
            <v>88.5</v>
          </cell>
          <cell r="W156">
            <v>6372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V157">
            <v>89</v>
          </cell>
          <cell r="W157">
            <v>6408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V158">
            <v>89.5</v>
          </cell>
          <cell r="W158">
            <v>6444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V159">
            <v>90</v>
          </cell>
          <cell r="W159">
            <v>6480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V160">
            <v>90.5</v>
          </cell>
          <cell r="W160">
            <v>6516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V161">
            <v>91</v>
          </cell>
          <cell r="W161">
            <v>6552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5">
        <row r="4">
          <cell r="H4">
            <v>12.5</v>
          </cell>
          <cell r="I4">
            <v>900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0.79964672466749065</v>
          </cell>
          <cell r="K9">
            <v>4.924545569639359</v>
          </cell>
          <cell r="L9">
            <v>5.6842099580734748</v>
          </cell>
          <cell r="M9">
            <v>7.1084014762107417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0.82024816627196151</v>
          </cell>
          <cell r="K10">
            <v>5.0855922733668653</v>
          </cell>
          <cell r="L10">
            <v>5.8648280313252288</v>
          </cell>
          <cell r="M10">
            <v>7.1500653978672668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0.84103510917076985</v>
          </cell>
          <cell r="K11">
            <v>5.2458543699043307</v>
          </cell>
          <cell r="L11">
            <v>6.0448377236165616</v>
          </cell>
          <cell r="M11">
            <v>7.1873785739771945</v>
          </cell>
          <cell r="V11">
            <v>16</v>
          </cell>
          <cell r="W11">
            <v>1152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0.86200734954420688</v>
          </cell>
          <cell r="K12">
            <v>5.4053395556092569</v>
          </cell>
          <cell r="L12">
            <v>6.2242465376762537</v>
          </cell>
          <cell r="M12">
            <v>7.2206420756938705</v>
          </cell>
          <cell r="V12">
            <v>16.5</v>
          </cell>
          <cell r="W12">
            <v>1188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0.88316469023973598</v>
          </cell>
          <cell r="K13">
            <v>5.564055432648094</v>
          </cell>
          <cell r="L13">
            <v>6.4030618883758432</v>
          </cell>
          <cell r="M13">
            <v>7.2501334792242718</v>
          </cell>
          <cell r="V13">
            <v>17</v>
          </cell>
          <cell r="W13">
            <v>1224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0.90450694066576642</v>
          </cell>
          <cell r="K14">
            <v>5.7220095106120432</v>
          </cell>
          <cell r="L14">
            <v>6.5812911042445208</v>
          </cell>
          <cell r="M14">
            <v>7.2761090140450797</v>
          </cell>
          <cell r="V14">
            <v>17.5</v>
          </cell>
          <cell r="W14">
            <v>1260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0.92603391668762269</v>
          </cell>
          <cell r="K15">
            <v>5.8792092080981089</v>
          </cell>
          <cell r="L15">
            <v>6.7589414289513501</v>
          </cell>
          <cell r="M15">
            <v>7.2988054834187368</v>
          </cell>
          <cell r="V15">
            <v>18</v>
          </cell>
          <cell r="W15">
            <v>1296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0.94774544052564746</v>
          </cell>
          <cell r="K16">
            <v>6.0356618542562588</v>
          </cell>
          <cell r="L16">
            <v>6.9360200227556241</v>
          </cell>
          <cell r="M16">
            <v>7.3184419847049895</v>
          </cell>
          <cell r="V16">
            <v>18.5</v>
          </cell>
          <cell r="W16">
            <v>1332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0.96964134065538587</v>
          </cell>
          <cell r="K17">
            <v>6.1913746903035598</v>
          </cell>
          <cell r="L17">
            <v>7.1125339639261762</v>
          </cell>
          <cell r="M17">
            <v>7.33522145324247</v>
          </cell>
          <cell r="V17">
            <v>19</v>
          </cell>
          <cell r="W17">
            <v>1368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0.99172145170979431</v>
          </cell>
          <cell r="K18">
            <v>6.3463548710061763</v>
          </cell>
          <cell r="L18">
            <v>7.2884902501304811</v>
          </cell>
          <cell r="M18">
            <v>7.3493320504105615</v>
          </cell>
          <cell r="V18">
            <v>19.5</v>
          </cell>
          <cell r="W18">
            <v>1404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1.0139856143834252</v>
          </cell>
          <cell r="K19">
            <v>6.5006094661299869</v>
          </cell>
          <cell r="L19">
            <v>7.4638957997942406</v>
          </cell>
          <cell r="M19">
            <v>7.360948413782789</v>
          </cell>
          <cell r="V19">
            <v>20</v>
          </cell>
          <cell r="W19">
            <v>1440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1.0364336753385401</v>
          </cell>
          <cell r="K20">
            <v>6.6541454618606872</v>
          </cell>
          <cell r="L20">
            <v>7.6387574534323006</v>
          </cell>
          <cell r="M20">
            <v>7.3702327849750553</v>
          </cell>
          <cell r="V20">
            <v>20.5</v>
          </cell>
          <cell r="W20">
            <v>1476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1.0590654871130967</v>
          </cell>
          <cell r="K21">
            <v>6.8069697621940817</v>
          </cell>
          <cell r="L21">
            <v>7.8130819749515235</v>
          </cell>
          <cell r="M21">
            <v>7.377336028812703</v>
          </cell>
          <cell r="V21">
            <v>21</v>
          </cell>
          <cell r="W21">
            <v>1512</v>
          </cell>
          <cell r="X21">
            <v>1.4497770303108977</v>
          </cell>
          <cell r="Y21">
            <v>6.1996676376593349</v>
          </cell>
          <cell r="Z21">
            <v>7.5769558164546877</v>
          </cell>
          <cell r="AA21">
            <v>5.2262904281424891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1.081880908030568</v>
          </cell>
          <cell r="K22">
            <v>6.9590891902973615</v>
          </cell>
          <cell r="L22">
            <v>7.9868760529264016</v>
          </cell>
          <cell r="M22">
            <v>7.3823985557389431</v>
          </cell>
          <cell r="V22">
            <v>21.5</v>
          </cell>
          <cell r="W22">
            <v>1548</v>
          </cell>
          <cell r="X22">
            <v>1.4768589446954095</v>
          </cell>
          <cell r="Y22">
            <v>6.3395144670085593</v>
          </cell>
          <cell r="Z22">
            <v>7.7425304644691977</v>
          </cell>
          <cell r="AA22">
            <v>5.2425659825394044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1.104879802111546</v>
          </cell>
          <cell r="K23">
            <v>7.1105104898420706</v>
          </cell>
          <cell r="L23">
            <v>8.1601463018480391</v>
          </cell>
          <cell r="M23">
            <v>7.3855511579206246</v>
          </cell>
          <cell r="V23">
            <v>22</v>
          </cell>
          <cell r="W23">
            <v>1584</v>
          </cell>
          <cell r="X23">
            <v>1.5041324383471208</v>
          </cell>
          <cell r="Y23">
            <v>6.478747777984311</v>
          </cell>
          <cell r="Z23">
            <v>7.9076735944140761</v>
          </cell>
          <cell r="AA23">
            <v>5.2572987542930436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1.1280620389870852</v>
          </cell>
          <cell r="K24">
            <v>7.2612403263094754</v>
          </cell>
          <cell r="L24">
            <v>8.3328992633472065</v>
          </cell>
          <cell r="M24">
            <v>7.3869157682404794</v>
          </cell>
          <cell r="V24">
            <v>22.5</v>
          </cell>
          <cell r="W24">
            <v>1620</v>
          </cell>
          <cell r="X24">
            <v>1.5315974778012431</v>
          </cell>
          <cell r="Y24">
            <v>6.6173734175754504</v>
          </cell>
          <cell r="Z24">
            <v>8.0723910214866308</v>
          </cell>
          <cell r="AA24">
            <v>5.2705695448619645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1.1514274938137441</v>
          </cell>
          <cell r="K25">
            <v>7.4112852882690268</v>
          </cell>
          <cell r="L25">
            <v>8.5051414073920846</v>
          </cell>
          <cell r="M25">
            <v>7.3866061502678377</v>
          </cell>
          <cell r="V25">
            <v>23</v>
          </cell>
          <cell r="W25">
            <v>1656</v>
          </cell>
          <cell r="X25">
            <v>1.5592540339235161</v>
          </cell>
          <cell r="Y25">
            <v>6.7553971677470832</v>
          </cell>
          <cell r="Z25">
            <v>8.2366884999744236</v>
          </cell>
          <cell r="AA25">
            <v>5.2824545075882394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1.1749760471902826</v>
          </cell>
          <cell r="K26">
            <v>7.5606518886305549</v>
          </cell>
          <cell r="L26">
            <v>8.6768791334613233</v>
          </cell>
          <cell r="M26">
            <v>7.3847285263476845</v>
          </cell>
          <cell r="V26">
            <v>23.5</v>
          </cell>
          <cell r="W26">
            <v>1692</v>
          </cell>
          <cell r="X26">
            <v>1.5871020818479238</v>
          </cell>
          <cell r="Y26">
            <v>6.8928247464691834</v>
          </cell>
          <cell r="Z26">
            <v>8.4005717242247115</v>
          </cell>
          <cell r="AA26">
            <v>5.2930254583521208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1.1987075850759747</v>
          </cell>
          <cell r="K27">
            <v>7.7093465658708977</v>
          </cell>
          <cell r="L27">
            <v>8.8481187716930734</v>
          </cell>
          <cell r="M27">
            <v>7.381382150119852</v>
          </cell>
          <cell r="V27">
            <v>24</v>
          </cell>
          <cell r="W27">
            <v>1728</v>
          </cell>
          <cell r="X27">
            <v>1.6151416009155553</v>
          </cell>
          <cell r="Y27">
            <v>7.0296618087246978</v>
          </cell>
          <cell r="Z27">
            <v>8.5640463295944755</v>
          </cell>
          <cell r="AA27">
            <v>5.3023501622024227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1.2226219987104978</v>
          </cell>
          <cell r="K28">
            <v>7.8573756852355192</v>
          </cell>
          <cell r="L28">
            <v>9.0188665840104925</v>
          </cell>
          <cell r="M28">
            <v>7.3766598290581316</v>
          </cell>
          <cell r="V28">
            <v>24.5</v>
          </cell>
          <cell r="W28">
            <v>1764</v>
          </cell>
          <cell r="X28">
            <v>1.6433725746145957</v>
          </cell>
          <cell r="Y28">
            <v>7.1659139474977422</v>
          </cell>
          <cell r="Z28">
            <v>8.7271178933816085</v>
          </cell>
          <cell r="AA28">
            <v>5.3104925980819013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1.2467191845353571</v>
          </cell>
          <cell r="K29">
            <v>8.0047455399157883</v>
          </cell>
          <cell r="L29">
            <v>9.1891287652243783</v>
          </cell>
          <cell r="M29">
            <v>7.3706484019888547</v>
          </cell>
          <cell r="V29">
            <v>25</v>
          </cell>
          <cell r="W29">
            <v>1800</v>
          </cell>
          <cell r="X29">
            <v>1.6717949905214096</v>
          </cell>
          <cell r="Y29">
            <v>7.3015866947422081</v>
          </cell>
          <cell r="Z29">
            <v>8.8897919357375468</v>
          </cell>
          <cell r="AA29">
            <v>5.3175132035567021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1.2709990441168131</v>
          </cell>
          <cell r="K30">
            <v>8.1514623522024863</v>
          </cell>
          <cell r="L30">
            <v>9.358911444113458</v>
          </cell>
          <cell r="M30">
            <v>7.3634291759965427</v>
          </cell>
          <cell r="V30">
            <v>25.5</v>
          </cell>
          <cell r="W30">
            <v>1836</v>
          </cell>
          <cell r="X30">
            <v>1.7004088402426947</v>
          </cell>
          <cell r="Y30">
            <v>7.4366855223313912</v>
          </cell>
          <cell r="Z30">
            <v>9.052073920561952</v>
          </cell>
          <cell r="AA30">
            <v>5.3234691012721234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1.2954614840702756</v>
          </cell>
          <cell r="K31">
            <v>8.2975322746161133</v>
          </cell>
          <cell r="L31">
            <v>9.528220684482875</v>
          </cell>
          <cell r="M31">
            <v>7.3550783266405411</v>
          </cell>
          <cell r="V31">
            <v>26</v>
          </cell>
          <cell r="W31">
            <v>1872</v>
          </cell>
          <cell r="X31">
            <v>1.7292141193586885</v>
          </cell>
          <cell r="Y31">
            <v>7.57121584298896</v>
          </cell>
          <cell r="Z31">
            <v>9.2139692563797144</v>
          </cell>
          <cell r="AA31">
            <v>5.3284143086900588</v>
          </cell>
          <cell r="AJ31">
            <v>26</v>
          </cell>
          <cell r="AK31">
            <v>1872</v>
          </cell>
        </row>
        <row r="32">
          <cell r="H32">
            <v>26.5</v>
          </cell>
          <cell r="I32">
            <v>1908</v>
          </cell>
          <cell r="J32">
            <v>1.3201064159861216</v>
          </cell>
          <cell r="K32">
            <v>8.4429613910145562</v>
          </cell>
          <cell r="L32">
            <v>9.6970624862013715</v>
          </cell>
          <cell r="M32">
            <v>7.3456672649815511</v>
          </cell>
          <cell r="V32">
            <v>26.5</v>
          </cell>
          <cell r="W32">
            <v>1908</v>
          </cell>
          <cell r="X32">
            <v>1.7582108273673935</v>
          </cell>
          <cell r="Y32">
            <v>7.7051830112018234</v>
          </cell>
          <cell r="Z32">
            <v>9.3754832972008479</v>
          </cell>
          <cell r="AA32">
            <v>5.3323999325148952</v>
          </cell>
          <cell r="AJ32">
            <v>26.5</v>
          </cell>
          <cell r="AK32">
            <v>1908</v>
          </cell>
        </row>
        <row r="33">
          <cell r="H33">
            <v>27</v>
          </cell>
          <cell r="I33">
            <v>1944</v>
          </cell>
          <cell r="J33">
            <v>1.3449337563569133</v>
          </cell>
          <cell r="K33">
            <v>8.5877557176786876</v>
          </cell>
          <cell r="L33">
            <v>9.8654427862177556</v>
          </cell>
          <cell r="M33">
            <v>7.335262974542891</v>
          </cell>
          <cell r="V33">
            <v>27</v>
          </cell>
          <cell r="W33">
            <v>1944</v>
          </cell>
          <cell r="X33">
            <v>1.7873989676297972</v>
          </cell>
          <cell r="Y33">
            <v>7.8385923241152256</v>
          </cell>
          <cell r="Z33">
            <v>9.5366213433635334</v>
          </cell>
          <cell r="AA33">
            <v>5.3354743490814975</v>
          </cell>
          <cell r="AJ33">
            <v>27</v>
          </cell>
          <cell r="AK33">
            <v>1944</v>
          </cell>
        </row>
        <row r="34">
          <cell r="H34">
            <v>27.5</v>
          </cell>
          <cell r="I34">
            <v>1980</v>
          </cell>
          <cell r="J34">
            <v>1.3699434265059776</v>
          </cell>
          <cell r="K34">
            <v>8.7319212043763912</v>
          </cell>
          <cell r="L34">
            <v>10.03336745955707</v>
          </cell>
          <cell r="M34">
            <v>7.323928321001576</v>
          </cell>
          <cell r="V34">
            <v>27.5</v>
          </cell>
          <cell r="W34">
            <v>1980</v>
          </cell>
          <cell r="X34">
            <v>1.8167785473160791</v>
          </cell>
          <cell r="Y34">
            <v>7.9714490224105576</v>
          </cell>
          <cell r="Z34">
            <v>9.6973886423608331</v>
          </cell>
          <cell r="AA34">
            <v>5.3376833718599075</v>
          </cell>
          <cell r="AJ34">
            <v>27.5</v>
          </cell>
          <cell r="AK34">
            <v>1980</v>
          </cell>
          <cell r="AL34">
            <v>2.4282119467003178</v>
          </cell>
          <cell r="AM34">
            <v>7.1364648670966755</v>
          </cell>
          <cell r="AN34">
            <v>9.4432662164619767</v>
          </cell>
          <cell r="AO34">
            <v>3.8889793904911691</v>
          </cell>
        </row>
        <row r="35">
          <cell r="H35">
            <v>28</v>
          </cell>
          <cell r="I35">
            <v>2016</v>
          </cell>
          <cell r="J35">
            <v>1.3951353525173147</v>
          </cell>
          <cell r="K35">
            <v>8.8754637354055177</v>
          </cell>
          <cell r="L35">
            <v>10.200842320296967</v>
          </cell>
          <cell r="M35">
            <v>7.3117223371130704</v>
          </cell>
          <cell r="V35">
            <v>28</v>
          </cell>
          <cell r="W35">
            <v>2016</v>
          </cell>
          <cell r="X35">
            <v>1.8463495773527585</v>
          </cell>
          <cell r="Y35">
            <v>8.1037582911662245</v>
          </cell>
          <cell r="Z35">
            <v>9.8577903896513455</v>
          </cell>
          <cell r="AA35">
            <v>5.3390704071247193</v>
          </cell>
          <cell r="AJ35">
            <v>28</v>
          </cell>
          <cell r="AK35">
            <v>2016</v>
          </cell>
          <cell r="AL35">
            <v>2.4620898801575839</v>
          </cell>
          <cell r="AM35">
            <v>7.2566898390370049</v>
          </cell>
          <cell r="AN35">
            <v>9.5956752251867101</v>
          </cell>
          <cell r="AO35">
            <v>3.8973699955147647</v>
          </cell>
        </row>
        <row r="36">
          <cell r="H36">
            <v>28.5</v>
          </cell>
          <cell r="I36">
            <v>2052</v>
          </cell>
          <cell r="J36">
            <v>1.4205094651668069</v>
          </cell>
          <cell r="K36">
            <v>9.0183891306163417</v>
          </cell>
          <cell r="L36">
            <v>10.367873122524808</v>
          </cell>
          <cell r="M36">
            <v>7.2987004851159751</v>
          </cell>
          <cell r="V36">
            <v>28.5</v>
          </cell>
          <cell r="W36">
            <v>2052</v>
          </cell>
          <cell r="X36">
            <v>1.8761120723707891</v>
          </cell>
          <cell r="Y36">
            <v>8.2355252607020173</v>
          </cell>
          <cell r="Z36">
            <v>10.017831729454267</v>
          </cell>
          <cell r="AA36">
            <v>5.3396765987412573</v>
          </cell>
          <cell r="AJ36">
            <v>28.5</v>
          </cell>
          <cell r="AK36">
            <v>2052</v>
          </cell>
          <cell r="AL36">
            <v>2.4961696463032519</v>
          </cell>
          <cell r="AM36">
            <v>7.3764478893293415</v>
          </cell>
          <cell r="AN36">
            <v>9.7478090533174306</v>
          </cell>
          <cell r="AO36">
            <v>3.9051067974300651</v>
          </cell>
        </row>
        <row r="37">
          <cell r="H37">
            <v>29</v>
          </cell>
          <cell r="I37">
            <v>2088</v>
          </cell>
          <cell r="J37">
            <v>1.4460656998546932</v>
          </cell>
          <cell r="K37">
            <v>9.1607031464139386</v>
          </cell>
          <cell r="L37">
            <v>10.534465561275898</v>
          </cell>
          <cell r="M37">
            <v>7.2849148986345815</v>
          </cell>
          <cell r="V37">
            <v>29</v>
          </cell>
          <cell r="W37">
            <v>2088</v>
          </cell>
          <cell r="X37">
            <v>1.9060660506545504</v>
          </cell>
          <cell r="Y37">
            <v>8.3667550074073471</v>
          </cell>
          <cell r="Z37">
            <v>10.17751775552917</v>
          </cell>
          <cell r="AA37">
            <v>5.3395409629347164</v>
          </cell>
          <cell r="AJ37">
            <v>29</v>
          </cell>
          <cell r="AK37">
            <v>2088</v>
          </cell>
          <cell r="AL37">
            <v>2.5304513407390612</v>
          </cell>
          <cell r="AM37">
            <v>7.4957434314266287</v>
          </cell>
          <cell r="AN37">
            <v>9.8996722051287378</v>
          </cell>
          <cell r="AO37">
            <v>3.9122159931506015</v>
          </cell>
        </row>
        <row r="38">
          <cell r="H38">
            <v>29.5</v>
          </cell>
          <cell r="I38">
            <v>2124</v>
          </cell>
          <cell r="J38">
            <v>1.4718039965392899</v>
          </cell>
          <cell r="K38">
            <v>9.3024114767409412</v>
          </cell>
          <cell r="L38">
            <v>10.700625273453266</v>
          </cell>
          <cell r="M38">
            <v>7.2704146058945778</v>
          </cell>
          <cell r="V38">
            <v>29.5</v>
          </cell>
          <cell r="W38">
            <v>2124</v>
          </cell>
          <cell r="X38">
            <v>1.9362115340917394</v>
          </cell>
          <cell r="Y38">
            <v>8.4974525545536661</v>
          </cell>
          <cell r="Z38">
            <v>10.336853511940818</v>
          </cell>
          <cell r="AA38">
            <v>5.3387005138308661</v>
          </cell>
          <cell r="AJ38">
            <v>29.5</v>
          </cell>
          <cell r="AK38">
            <v>2124</v>
          </cell>
          <cell r="AL38">
            <v>2.5649350618427875</v>
          </cell>
          <cell r="AM38">
            <v>7.6145808344742951</v>
          </cell>
          <cell r="AN38">
            <v>10.051269143224943</v>
          </cell>
          <cell r="AO38">
            <v>3.9187226580323515</v>
          </cell>
        </row>
        <row r="39">
          <cell r="H39">
            <v>30</v>
          </cell>
          <cell r="I39">
            <v>2160</v>
          </cell>
          <cell r="J39">
            <v>1.4977242996719096</v>
          </cell>
          <cell r="K39">
            <v>9.4435197540412261</v>
          </cell>
          <cell r="L39">
            <v>10.86635783872954</v>
          </cell>
          <cell r="M39">
            <v>7.2552457358873834</v>
          </cell>
          <cell r="V39">
            <v>30</v>
          </cell>
          <cell r="W39">
            <v>2160</v>
          </cell>
          <cell r="X39">
            <v>1.9665485481241314</v>
          </cell>
          <cell r="Y39">
            <v>8.6276228730915605</v>
          </cell>
          <cell r="Z39">
            <v>10.495843993809485</v>
          </cell>
          <cell r="AA39">
            <v>5.3371903804873533</v>
          </cell>
          <cell r="AJ39">
            <v>30</v>
          </cell>
          <cell r="AK39">
            <v>2160</v>
          </cell>
          <cell r="AL39">
            <v>2.5996209107322117</v>
          </cell>
          <cell r="AM39">
            <v>7.732964423953967</v>
          </cell>
          <cell r="AN39">
            <v>10.202604289149567</v>
          </cell>
          <cell r="AO39">
            <v>3.9246508008261451</v>
          </cell>
        </row>
        <row r="40">
          <cell r="H40">
            <v>30.5</v>
          </cell>
          <cell r="I40">
            <v>2196</v>
          </cell>
          <cell r="J40">
            <v>1.5238265581329762</v>
          </cell>
          <cell r="K40">
            <v>9.5840335502048823</v>
          </cell>
          <cell r="L40">
            <v>11.031668780431209</v>
          </cell>
          <cell r="M40">
            <v>7.2394517089579002</v>
          </cell>
          <cell r="V40">
            <v>30.5</v>
          </cell>
          <cell r="W40">
            <v>2196</v>
          </cell>
          <cell r="X40">
            <v>1.9970771216991896</v>
          </cell>
          <cell r="Y40">
            <v>8.7572708824327297</v>
          </cell>
          <cell r="Z40">
            <v>10.654494148046959</v>
          </cell>
          <cell r="AA40">
            <v>5.3350439160715579</v>
          </cell>
          <cell r="AJ40">
            <v>30.5</v>
          </cell>
          <cell r="AK40">
            <v>2196</v>
          </cell>
          <cell r="AL40">
            <v>2.6345089912296649</v>
          </cell>
          <cell r="AM40">
            <v>7.8508984823153378</v>
          </cell>
          <cell r="AN40">
            <v>10.35368202398352</v>
          </cell>
          <cell r="AO40">
            <v>3.9300234155401035</v>
          </cell>
        </row>
        <row r="41">
          <cell r="H41">
            <v>31</v>
          </cell>
          <cell r="I41">
            <v>2232</v>
          </cell>
          <cell r="J41">
            <v>1.5501107251692829</v>
          </cell>
          <cell r="K41">
            <v>9.7239583774949434</v>
          </cell>
          <cell r="L41">
            <v>11.196563566405763</v>
          </cell>
          <cell r="M41">
            <v>7.2230734131479668</v>
          </cell>
          <cell r="V41">
            <v>31</v>
          </cell>
          <cell r="W41">
            <v>2232</v>
          </cell>
          <cell r="X41">
            <v>2.0277972872225085</v>
          </cell>
          <cell r="Y41">
            <v>8.8864014512172691</v>
          </cell>
          <cell r="Z41">
            <v>10.812808874078652</v>
          </cell>
          <cell r="AA41">
            <v>5.3322927997842671</v>
          </cell>
          <cell r="AJ41">
            <v>31</v>
          </cell>
          <cell r="AK41">
            <v>2232</v>
          </cell>
          <cell r="AL41">
            <v>2.6695994098271605</v>
          </cell>
          <cell r="AM41">
            <v>7.9683872495965371</v>
          </cell>
          <cell r="AN41">
            <v>10.50450668893234</v>
          </cell>
          <cell r="AO41">
            <v>3.934862530409549</v>
          </cell>
        </row>
        <row r="42">
          <cell r="H42">
            <v>31.5</v>
          </cell>
          <cell r="I42">
            <v>2268</v>
          </cell>
          <cell r="J42">
            <v>1.5765767583323871</v>
          </cell>
          <cell r="K42">
            <v>9.8632996894562854</v>
          </cell>
          <cell r="L42">
            <v>11.361047609872053</v>
          </cell>
          <cell r="M42">
            <v>7.2061493674999495</v>
          </cell>
          <cell r="V42">
            <v>31.5</v>
          </cell>
          <cell r="W42">
            <v>2268</v>
          </cell>
          <cell r="X42">
            <v>2.058709080511071</v>
          </cell>
          <cell r="Y42">
            <v>9.0150193980665794</v>
          </cell>
          <cell r="Z42">
            <v>10.970793024552098</v>
          </cell>
          <cell r="AA42">
            <v>5.3289671320770671</v>
          </cell>
          <cell r="AJ42">
            <v>31.5</v>
          </cell>
          <cell r="AK42">
            <v>2268</v>
          </cell>
          <cell r="AL42">
            <v>2.7048922756520781</v>
          </cell>
          <cell r="AM42">
            <v>8.0854349240331782</v>
          </cell>
          <cell r="AN42">
            <v>10.655082585902653</v>
          </cell>
          <cell r="AO42">
            <v>3.939189254157633</v>
          </cell>
        </row>
        <row r="43">
          <cell r="H43">
            <v>32</v>
          </cell>
          <cell r="I43">
            <v>2304</v>
          </cell>
          <cell r="J43">
            <v>1.6032246194181035</v>
          </cell>
          <cell r="K43">
            <v>10.002062881807179</v>
          </cell>
          <cell r="L43">
            <v>11.525126270254377</v>
          </cell>
          <cell r="M43">
            <v>7.1887158734110921</v>
          </cell>
          <cell r="V43">
            <v>32</v>
          </cell>
          <cell r="W43">
            <v>2304</v>
          </cell>
          <cell r="X43">
            <v>2.0898125407473036</v>
          </cell>
          <cell r="Y43">
            <v>9.1431294923222737</v>
          </cell>
          <cell r="Z43">
            <v>11.128451406032212</v>
          </cell>
          <cell r="AA43">
            <v>5.3250955236648876</v>
          </cell>
          <cell r="AJ43">
            <v>32</v>
          </cell>
          <cell r="AK43">
            <v>2304</v>
          </cell>
          <cell r="AL43">
            <v>2.7403877004334047</v>
          </cell>
          <cell r="AM43">
            <v>8.2020456626564666</v>
          </cell>
          <cell r="AN43">
            <v>10.8054139780682</v>
          </cell>
          <cell r="AO43">
            <v>3.9430238197169238</v>
          </cell>
        </row>
        <row r="44">
          <cell r="H44">
            <v>32.5</v>
          </cell>
          <cell r="I44">
            <v>2340</v>
          </cell>
          <cell r="J44">
            <v>1.6300542744070774</v>
          </cell>
          <cell r="K44">
            <v>10.140253293313725</v>
          </cell>
          <cell r="L44">
            <v>11.688804854000448</v>
          </cell>
          <cell r="M44">
            <v>7.1708071550268979</v>
          </cell>
          <cell r="V44">
            <v>32.5</v>
          </cell>
          <cell r="W44">
            <v>2340</v>
          </cell>
          <cell r="X44">
            <v>2.1211077104339098</v>
          </cell>
          <cell r="Y44">
            <v>9.2707364547712228</v>
          </cell>
          <cell r="Z44">
            <v>11.285788779683436</v>
          </cell>
          <cell r="AA44">
            <v>5.320705178792986</v>
          </cell>
          <cell r="AJ44">
            <v>32.5</v>
          </cell>
          <cell r="AK44">
            <v>2340</v>
          </cell>
          <cell r="AL44">
            <v>2.7760857984685079</v>
          </cell>
          <cell r="AM44">
            <v>8.3182235818804351</v>
          </cell>
          <cell r="AN44">
            <v>10.955505090425518</v>
          </cell>
          <cell r="AO44">
            <v>3.9463856255701377</v>
          </cell>
        </row>
        <row r="45">
          <cell r="H45">
            <v>33</v>
          </cell>
          <cell r="I45">
            <v>2376</v>
          </cell>
          <cell r="J45">
            <v>1.6570656934064092</v>
          </cell>
          <cell r="K45">
            <v>10.277876206647781</v>
          </cell>
          <cell r="L45">
            <v>11.85208861538387</v>
          </cell>
          <cell r="M45">
            <v>7.1524554895706522</v>
          </cell>
          <cell r="V45">
            <v>33</v>
          </cell>
          <cell r="W45">
            <v>2376</v>
          </cell>
          <cell r="X45">
            <v>2.1525946353494603</v>
          </cell>
          <cell r="Y45">
            <v>9.3978449583573074</v>
          </cell>
          <cell r="Z45">
            <v>11.442809861939296</v>
          </cell>
          <cell r="AA45">
            <v>5.3158219731796494</v>
          </cell>
          <cell r="AJ45">
            <v>33</v>
          </cell>
          <cell r="AK45">
            <v>2376</v>
          </cell>
          <cell r="AL45">
            <v>2.8119866865904375</v>
          </cell>
          <cell r="AM45">
            <v>8.4339727580786725</v>
          </cell>
          <cell r="AN45">
            <v>11.105360110339587</v>
          </cell>
          <cell r="AO45">
            <v>3.9492932748571969</v>
          </cell>
        </row>
        <row r="46">
          <cell r="H46">
            <v>33.5</v>
          </cell>
          <cell r="I46">
            <v>2412</v>
          </cell>
          <cell r="J46">
            <v>1.6842588505923082</v>
          </cell>
          <cell r="K46">
            <v>10.414936849228569</v>
          </cell>
          <cell r="L46">
            <v>12.014982757291262</v>
          </cell>
          <cell r="M46">
            <v>7.1336913284237271</v>
          </cell>
          <cell r="V46">
            <v>33.5</v>
          </cell>
          <cell r="W46">
            <v>2412</v>
          </cell>
          <cell r="X46">
            <v>2.1842733645047336</v>
          </cell>
          <cell r="Y46">
            <v>9.5244596288799706</v>
          </cell>
          <cell r="Z46">
            <v>11.599519325159466</v>
          </cell>
          <cell r="AA46">
            <v>5.3104705270210371</v>
          </cell>
          <cell r="AJ46">
            <v>33.5</v>
          </cell>
          <cell r="AK46">
            <v>2412</v>
          </cell>
          <cell r="AL46">
            <v>2.8480904841357466</v>
          </cell>
          <cell r="AM46">
            <v>8.5492972281507225</v>
          </cell>
          <cell r="AN46">
            <v>11.254983188079681</v>
          </cell>
          <cell r="AO46">
            <v>3.9517646123855532</v>
          </cell>
        </row>
        <row r="47">
          <cell r="H47">
            <v>34</v>
          </cell>
          <cell r="I47">
            <v>2448</v>
          </cell>
          <cell r="J47">
            <v>1.7116337241537591</v>
          </cell>
          <cell r="K47">
            <v>10.551440394048477</v>
          </cell>
          <cell r="L47">
            <v>12.177492431994548</v>
          </cell>
          <cell r="M47">
            <v>7.1145434096977525</v>
          </cell>
          <cell r="V47">
            <v>34</v>
          </cell>
          <cell r="W47">
            <v>2448</v>
          </cell>
          <cell r="X47">
            <v>2.2161439500997857</v>
          </cell>
          <cell r="Y47">
            <v>9.6505850456799678</v>
          </cell>
          <cell r="Z47">
            <v>11.755921798274764</v>
          </cell>
          <cell r="AA47">
            <v>5.3046742734132559</v>
          </cell>
          <cell r="AJ47">
            <v>34</v>
          </cell>
          <cell r="AK47">
            <v>2448</v>
          </cell>
          <cell r="AL47">
            <v>2.8843973129128186</v>
          </cell>
          <cell r="AM47">
            <v>8.6642009900783989</v>
          </cell>
          <cell r="AN47">
            <v>11.404378437345576</v>
          </cell>
          <cell r="AO47">
            <v>3.9538167596713039</v>
          </cell>
        </row>
        <row r="48">
          <cell r="H48">
            <v>34.5</v>
          </cell>
          <cell r="I48">
            <v>2484</v>
          </cell>
          <cell r="J48">
            <v>1.7391902962371633</v>
          </cell>
          <cell r="K48">
            <v>10.687391960483286</v>
          </cell>
          <cell r="L48">
            <v>12.33962274190859</v>
          </cell>
          <cell r="M48">
            <v>7.0950388629732251</v>
          </cell>
          <cell r="V48">
            <v>34.5</v>
          </cell>
          <cell r="W48">
            <v>2484</v>
          </cell>
          <cell r="X48">
            <v>2.2482064474817287</v>
          </cell>
          <cell r="Y48">
            <v>9.7762257423125067</v>
          </cell>
          <cell r="Z48">
            <v>11.912021867420149</v>
          </cell>
          <cell r="AA48">
            <v>5.2984555225180046</v>
          </cell>
          <cell r="AJ48">
            <v>34.5</v>
          </cell>
          <cell r="AK48">
            <v>2484</v>
          </cell>
          <cell r="AL48">
            <v>2.9209072971706798</v>
          </cell>
          <cell r="AM48">
            <v>8.7786880034722206</v>
          </cell>
          <cell r="AN48">
            <v>11.553549935784366</v>
          </cell>
          <cell r="AO48">
            <v>3.9554661481299478</v>
          </cell>
        </row>
        <row r="49">
          <cell r="H49">
            <v>35</v>
          </cell>
          <cell r="I49">
            <v>2520</v>
          </cell>
          <cell r="J49">
            <v>1.7669285528919481</v>
          </cell>
          <cell r="K49">
            <v>10.822796615087329</v>
          </cell>
          <cell r="L49">
            <v>12.50137874033468</v>
          </cell>
          <cell r="M49">
            <v>7.0752033068193727</v>
          </cell>
          <cell r="V49">
            <v>35</v>
          </cell>
          <cell r="W49">
            <v>2520</v>
          </cell>
          <cell r="X49">
            <v>2.2804609151032125</v>
          </cell>
          <cell r="Y49">
            <v>9.9013862072082297</v>
          </cell>
          <cell r="Z49">
            <v>12.067824076556281</v>
          </cell>
          <cell r="AA49">
            <v>5.2918355217721844</v>
          </cell>
          <cell r="AJ49">
            <v>35</v>
          </cell>
          <cell r="AK49">
            <v>2520</v>
          </cell>
          <cell r="AL49">
            <v>2.9576205635683084</v>
          </cell>
          <cell r="AM49">
            <v>8.8927621901081366</v>
          </cell>
          <cell r="AN49">
            <v>11.702501725498029</v>
          </cell>
          <cell r="AO49">
            <v>3.9567285505275231</v>
          </cell>
        </row>
        <row r="50">
          <cell r="H50">
            <v>35.5</v>
          </cell>
          <cell r="I50">
            <v>2556</v>
          </cell>
          <cell r="J50">
            <v>1.7948484840171155</v>
          </cell>
          <cell r="K50">
            <v>10.957659372373733</v>
          </cell>
          <cell r="L50">
            <v>12.662765432189993</v>
          </cell>
          <cell r="M50">
            <v>7.0550609396560304</v>
          </cell>
          <cell r="V50">
            <v>35.5</v>
          </cell>
          <cell r="W50">
            <v>2556</v>
          </cell>
          <cell r="X50">
            <v>2.3129074144815807</v>
          </cell>
          <cell r="Y50">
            <v>10.026070884322049</v>
          </cell>
          <cell r="Z50">
            <v>12.22333292807955</v>
          </cell>
          <cell r="AA50">
            <v>5.284834512417917</v>
          </cell>
          <cell r="AJ50">
            <v>35.5</v>
          </cell>
          <cell r="AK50">
            <v>2556</v>
          </cell>
          <cell r="AL50">
            <v>2.9945372411444127</v>
          </cell>
          <cell r="AM50">
            <v>9.0064274344548849</v>
          </cell>
          <cell r="AN50">
            <v>11.851237813542078</v>
          </cell>
          <cell r="AO50">
            <v>3.9576191107955392</v>
          </cell>
        </row>
        <row r="51">
          <cell r="H51">
            <v>36</v>
          </cell>
          <cell r="I51">
            <v>2592</v>
          </cell>
          <cell r="J51">
            <v>1.8229500833087107</v>
          </cell>
          <cell r="K51">
            <v>11.091985195580252</v>
          </cell>
          <cell r="L51">
            <v>12.823787774723527</v>
          </cell>
          <cell r="M51">
            <v>7.0346346244697804</v>
          </cell>
          <cell r="V51">
            <v>36</v>
          </cell>
          <cell r="W51">
            <v>2592</v>
          </cell>
          <cell r="X51">
            <v>2.34554601015871</v>
          </cell>
          <cell r="Y51">
            <v>10.150284173770368</v>
          </cell>
          <cell r="Z51">
            <v>12.378552883421143</v>
          </cell>
          <cell r="AA51">
            <v>5.2774717826079041</v>
          </cell>
          <cell r="AJ51">
            <v>36</v>
          </cell>
          <cell r="AK51">
            <v>2592</v>
          </cell>
          <cell r="AL51">
            <v>3.0316574612876717</v>
          </cell>
          <cell r="AM51">
            <v>9.1196875841920217</v>
          </cell>
          <cell r="AN51">
            <v>11.999762172415309</v>
          </cell>
          <cell r="AO51">
            <v>3.9581523723061074</v>
          </cell>
        </row>
        <row r="52">
          <cell r="H52">
            <v>36.5</v>
          </cell>
          <cell r="I52">
            <v>2628</v>
          </cell>
          <cell r="J52">
            <v>1.8512333482081891</v>
          </cell>
          <cell r="K52">
            <v>11.225778997420919</v>
          </cell>
          <cell r="L52">
            <v>12.9844506782187</v>
          </cell>
          <cell r="M52">
            <v>7.0139459678523863</v>
          </cell>
          <cell r="V52">
            <v>36.5</v>
          </cell>
          <cell r="W52">
            <v>2628</v>
          </cell>
          <cell r="X52">
            <v>2.3783767696614868</v>
          </cell>
          <cell r="Y52">
            <v>10.274030432456733</v>
          </cell>
          <cell r="Z52">
            <v>12.533488363635145</v>
          </cell>
          <cell r="AA52">
            <v>5.2697657173211585</v>
          </cell>
          <cell r="AJ52">
            <v>36.5</v>
          </cell>
          <cell r="AK52">
            <v>2628</v>
          </cell>
          <cell r="AL52">
            <v>3.0689813577074383</v>
          </cell>
          <cell r="AM52">
            <v>9.2325464507188855</v>
          </cell>
          <cell r="AN52">
            <v>12.148078740540951</v>
          </cell>
          <cell r="AO52">
            <v>3.9583423046973785</v>
          </cell>
        </row>
        <row r="53">
          <cell r="H53">
            <v>37</v>
          </cell>
          <cell r="I53">
            <v>2664</v>
          </cell>
          <cell r="J53">
            <v>1.8796982798516653</v>
          </cell>
          <cell r="K53">
            <v>11.359045640823833</v>
          </cell>
          <cell r="L53">
            <v>13.144759006682914</v>
          </cell>
          <cell r="M53">
            <v>6.9930153937898059</v>
          </cell>
          <cell r="V53">
            <v>37</v>
          </cell>
          <cell r="W53">
            <v>2664</v>
          </cell>
          <cell r="X53">
            <v>2.4113997634629349</v>
          </cell>
          <cell r="Y53">
            <v>10.397313974686325</v>
          </cell>
          <cell r="Z53">
            <v>12.688143749976113</v>
          </cell>
          <cell r="AA53">
            <v>5.2617338453061269</v>
          </cell>
          <cell r="AJ53">
            <v>37</v>
          </cell>
          <cell r="AK53">
            <v>2664</v>
          </cell>
          <cell r="AL53">
            <v>3.1065090664048824</v>
          </cell>
          <cell r="AM53">
            <v>9.3450078096547848</v>
          </cell>
          <cell r="AN53">
            <v>12.296191422739422</v>
          </cell>
          <cell r="AO53">
            <v>3.9582023293334938</v>
          </cell>
        </row>
        <row r="54">
          <cell r="H54">
            <v>37.5</v>
          </cell>
          <cell r="I54">
            <v>2700</v>
          </cell>
          <cell r="J54">
            <v>1.9083448830200254</v>
          </cell>
          <cell r="K54">
            <v>11.49178993965544</v>
          </cell>
          <cell r="L54">
            <v>13.304717578524464</v>
          </cell>
          <cell r="M54">
            <v>6.9718622125940168</v>
          </cell>
          <cell r="V54">
            <v>37.5</v>
          </cell>
          <cell r="W54">
            <v>2700</v>
          </cell>
          <cell r="X54">
            <v>2.4446150649439664</v>
          </cell>
          <cell r="Y54">
            <v>10.520139072769389</v>
          </cell>
          <cell r="Z54">
            <v>12.842523384466157</v>
          </cell>
          <cell r="AA54">
            <v>5.2533928832515491</v>
          </cell>
          <cell r="AJ54">
            <v>37.5</v>
          </cell>
          <cell r="AK54">
            <v>2700</v>
          </cell>
          <cell r="AL54">
            <v>3.144240725644575</v>
          </cell>
          <cell r="AM54">
            <v>9.4570754013303961</v>
          </cell>
          <cell r="AN54">
            <v>12.444104090692743</v>
          </cell>
          <cell r="AO54">
            <v>3.9577453434776944</v>
          </cell>
        </row>
        <row r="55">
          <cell r="H55">
            <v>38</v>
          </cell>
          <cell r="I55">
            <v>2736</v>
          </cell>
          <cell r="J55">
            <v>1.9371731660898721</v>
          </cell>
          <cell r="K55">
            <v>11.624016659431556</v>
          </cell>
          <cell r="L55">
            <v>13.464331167216933</v>
          </cell>
          <cell r="M55">
            <v>6.9505046853370862</v>
          </cell>
          <cell r="V55">
            <v>38</v>
          </cell>
          <cell r="W55">
            <v>2736</v>
          </cell>
          <cell r="X55">
            <v>2.4780227503557466</v>
          </cell>
          <cell r="Y55">
            <v>10.642509957613965</v>
          </cell>
          <cell r="Z55">
            <v>12.996631570451925</v>
          </cell>
          <cell r="AA55">
            <v>5.2447587773704338</v>
          </cell>
          <cell r="AJ55">
            <v>38</v>
          </cell>
          <cell r="AK55">
            <v>2736</v>
          </cell>
          <cell r="AL55">
            <v>3.1821764759264992</v>
          </cell>
          <cell r="AM55">
            <v>9.5687529312707316</v>
          </cell>
          <cell r="AN55">
            <v>12.591820583400906</v>
          </cell>
          <cell r="AO55">
            <v>3.9569837432522545</v>
          </cell>
        </row>
        <row r="56">
          <cell r="H56">
            <v>38.5</v>
          </cell>
          <cell r="I56">
            <v>2772</v>
          </cell>
          <cell r="J56">
            <v>1.9661831409853048</v>
          </cell>
          <cell r="K56">
            <v>11.755730518015451</v>
          </cell>
          <cell r="L56">
            <v>13.62360450195149</v>
          </cell>
          <cell r="M56">
            <v>6.9289600841172678</v>
          </cell>
          <cell r="V56">
            <v>38.5</v>
          </cell>
          <cell r="W56">
            <v>2772</v>
          </cell>
          <cell r="X56">
            <v>2.5116228987826608</v>
          </cell>
          <cell r="Y56">
            <v>10.764430819308087</v>
          </cell>
          <cell r="Z56">
            <v>13.150472573151614</v>
          </cell>
          <cell r="AA56">
            <v>5.2358467425684863</v>
          </cell>
          <cell r="AJ56">
            <v>38.5</v>
          </cell>
          <cell r="AK56">
            <v>2772</v>
          </cell>
          <cell r="AL56">
            <v>3.2203164599584788</v>
          </cell>
          <cell r="AM56">
            <v>9.6800440706698048</v>
          </cell>
          <cell r="AN56">
            <v>12.739344707630359</v>
          </cell>
          <cell r="AO56">
            <v>3.9559294454541321</v>
          </cell>
        </row>
        <row r="57">
          <cell r="H57">
            <v>39</v>
          </cell>
          <cell r="I57">
            <v>2808</v>
          </cell>
          <cell r="J57">
            <v>1.9953748231304989</v>
          </cell>
          <cell r="K57">
            <v>11.886936186303256</v>
          </cell>
          <cell r="L57">
            <v>13.782542268277229</v>
          </cell>
          <cell r="M57">
            <v>6.9072447484598944</v>
          </cell>
          <cell r="V57">
            <v>39</v>
          </cell>
          <cell r="W57">
            <v>2808</v>
          </cell>
          <cell r="X57">
            <v>2.5454155921058685</v>
          </cell>
          <cell r="Y57">
            <v>10.885905807691667</v>
          </cell>
          <cell r="Z57">
            <v>13.304050620192243</v>
          </cell>
          <cell r="AA57">
            <v>5.2266712993557016</v>
          </cell>
          <cell r="AJ57">
            <v>39</v>
          </cell>
          <cell r="AK57">
            <v>2808</v>
          </cell>
          <cell r="AL57">
            <v>3.2586608226290301</v>
          </cell>
          <cell r="AM57">
            <v>9.7909524568570721</v>
          </cell>
          <cell r="AN57">
            <v>12.88668023835465</v>
          </cell>
          <cell r="AO57">
            <v>3.9545939082907999</v>
          </cell>
        </row>
        <row r="58">
          <cell r="H58">
            <v>39.5</v>
          </cell>
          <cell r="I58">
            <v>2844</v>
          </cell>
          <cell r="J58">
            <v>2.0247482314030774</v>
          </cell>
          <cell r="K58">
            <v>12.017638288897029</v>
          </cell>
          <cell r="L58">
            <v>13.941149108729952</v>
          </cell>
          <cell r="M58">
            <v>6.8853741381313567</v>
          </cell>
          <cell r="V58">
            <v>39.5</v>
          </cell>
          <cell r="W58">
            <v>2844</v>
          </cell>
          <cell r="X58">
            <v>2.5794009149674308</v>
          </cell>
          <cell r="Y58">
            <v>11.00693903291835</v>
          </cell>
          <cell r="Z58">
            <v>13.457369902137408</v>
          </cell>
          <cell r="AA58">
            <v>5.2172463086481189</v>
          </cell>
          <cell r="AJ58">
            <v>39.5</v>
          </cell>
          <cell r="AK58">
            <v>2844</v>
          </cell>
          <cell r="AL58">
            <v>3.2972097109805936</v>
          </cell>
          <cell r="AM58">
            <v>9.9014816937560273</v>
          </cell>
          <cell r="AN58">
            <v>13.03383091918759</v>
          </cell>
          <cell r="AO58">
            <v>3.9529881510967999</v>
          </cell>
        </row>
        <row r="59">
          <cell r="H59">
            <v>40</v>
          </cell>
          <cell r="I59">
            <v>2880</v>
          </cell>
          <cell r="J59">
            <v>2.0543033880882509</v>
          </cell>
          <cell r="K59">
            <v>12.147841404765652</v>
          </cell>
          <cell r="L59">
            <v>14.09942962344949</v>
          </cell>
          <cell r="M59">
            <v>6.8633628826219857</v>
          </cell>
          <cell r="V59">
            <v>40</v>
          </cell>
          <cell r="W59">
            <v>2880</v>
          </cell>
          <cell r="X59">
            <v>2.6135789547350092</v>
          </cell>
          <cell r="Y59">
            <v>11.12753456600746</v>
          </cell>
          <cell r="Z59">
            <v>13.610434573005719</v>
          </cell>
          <cell r="AA59">
            <v>5.207585004595999</v>
          </cell>
          <cell r="AJ59">
            <v>40</v>
          </cell>
          <cell r="AK59">
            <v>2880</v>
          </cell>
          <cell r="AL59">
            <v>3.3359632741831904</v>
          </cell>
          <cell r="AM59">
            <v>10.011635352334849</v>
          </cell>
          <cell r="AN59">
            <v>13.180800462808881</v>
          </cell>
          <cell r="AO59">
            <v>3.9511227730875413</v>
          </cell>
        </row>
        <row r="60">
          <cell r="H60">
            <v>40.5</v>
          </cell>
          <cell r="I60">
            <v>2916</v>
          </cell>
          <cell r="J60">
            <v>2.0840403188337162</v>
          </cell>
          <cell r="K60">
            <v>12.2775500678939</v>
          </cell>
          <cell r="L60">
            <v>14.257388370785931</v>
          </cell>
          <cell r="M60">
            <v>6.8412248275334422</v>
          </cell>
          <cell r="V60">
            <v>40.5</v>
          </cell>
          <cell r="W60">
            <v>2916</v>
          </cell>
          <cell r="X60">
            <v>2.6479498014671101</v>
          </cell>
          <cell r="Y60">
            <v>11.247696439386344</v>
          </cell>
          <cell r="Z60">
            <v>13.763248750780098</v>
          </cell>
          <cell r="AA60">
            <v>5.1977000255648731</v>
          </cell>
          <cell r="AJ60">
            <v>40.5</v>
          </cell>
          <cell r="AK60">
            <v>2916</v>
          </cell>
          <cell r="AL60">
            <v>3.3749216635084442</v>
          </cell>
          <cell r="AM60">
            <v>10.121416971049529</v>
          </cell>
          <cell r="AN60">
            <v>13.327592551382551</v>
          </cell>
          <cell r="AO60">
            <v>3.9490079712035975</v>
          </cell>
        </row>
        <row r="61">
          <cell r="H61">
            <v>41</v>
          </cell>
          <cell r="I61">
            <v>2952</v>
          </cell>
          <cell r="J61">
            <v>2.1139590526052965</v>
          </cell>
          <cell r="K61">
            <v>12.406768767919917</v>
          </cell>
          <cell r="L61">
            <v>14.415029867894949</v>
          </cell>
          <cell r="M61">
            <v>6.8189730780875353</v>
          </cell>
          <cell r="V61">
            <v>41</v>
          </cell>
          <cell r="W61">
            <v>2952</v>
          </cell>
          <cell r="X61">
            <v>2.6825135478788757</v>
          </cell>
          <cell r="Y61">
            <v>11.367428647423218</v>
          </cell>
          <cell r="Z61">
            <v>13.91581651790815</v>
          </cell>
          <cell r="AA61">
            <v>5.1876034433867826</v>
          </cell>
          <cell r="AJ61">
            <v>41</v>
          </cell>
          <cell r="AK61">
            <v>2952</v>
          </cell>
          <cell r="AL61">
            <v>3.4140850323039875</v>
          </cell>
          <cell r="AM61">
            <v>10.2308300562794</v>
          </cell>
          <cell r="AN61">
            <v>13.474210836968188</v>
          </cell>
          <cell r="AO61">
            <v>3.9466535570952512</v>
          </cell>
        </row>
        <row r="62">
          <cell r="H62">
            <v>41.5</v>
          </cell>
          <cell r="I62">
            <v>2988</v>
          </cell>
          <cell r="J62">
            <v>2.1440596216432972</v>
          </cell>
          <cell r="K62">
            <v>12.535501950761352</v>
          </cell>
          <cell r="L62">
            <v>14.572358591322484</v>
          </cell>
          <cell r="M62">
            <v>6.7966200399565464</v>
          </cell>
          <cell r="V62">
            <v>41.5</v>
          </cell>
          <cell r="W62">
            <v>2988</v>
          </cell>
          <cell r="X62">
            <v>2.7172702893083964</v>
          </cell>
          <cell r="Y62">
            <v>11.486735146950835</v>
          </cell>
          <cell r="Z62">
            <v>14.068141921793812</v>
          </cell>
          <cell r="AA62">
            <v>5.1773067909907686</v>
          </cell>
          <cell r="AJ62">
            <v>41.5</v>
          </cell>
          <cell r="AK62">
            <v>2988</v>
          </cell>
          <cell r="AL62">
            <v>3.4534535359682494</v>
          </cell>
          <cell r="AM62">
            <v>10.339878082755451</v>
          </cell>
          <cell r="AN62">
            <v>13.620658941925289</v>
          </cell>
          <cell r="AO62">
            <v>3.9440689732941334</v>
          </cell>
        </row>
        <row r="63">
          <cell r="H63">
            <v>42</v>
          </cell>
          <cell r="I63">
            <v>3024</v>
          </cell>
          <cell r="J63">
            <v>2.1743420614195785</v>
          </cell>
          <cell r="K63">
            <v>12.663754019230367</v>
          </cell>
          <cell r="L63">
            <v>14.729378977578968</v>
          </cell>
          <cell r="M63">
            <v>6.7741774575995146</v>
          </cell>
          <cell r="V63">
            <v>42</v>
          </cell>
          <cell r="W63">
            <v>3024</v>
          </cell>
          <cell r="X63">
            <v>2.7522201236835548</v>
          </cell>
          <cell r="Y63">
            <v>11.605619857781033</v>
          </cell>
          <cell r="Z63">
            <v>14.22022897528041</v>
          </cell>
          <cell r="AA63">
            <v>5.1668210885138581</v>
          </cell>
          <cell r="AJ63">
            <v>42</v>
          </cell>
          <cell r="AK63">
            <v>3024</v>
          </cell>
          <cell r="AL63">
            <v>3.4930273319255956</v>
          </cell>
          <cell r="AM63">
            <v>10.448564493981342</v>
          </cell>
          <cell r="AN63">
            <v>13.766940459310657</v>
          </cell>
          <cell r="AO63">
            <v>3.9412633086158468</v>
          </cell>
        </row>
        <row r="64">
          <cell r="H64">
            <v>42.5</v>
          </cell>
          <cell r="I64">
            <v>3060</v>
          </cell>
          <cell r="J64">
            <v>2.20480641059532</v>
          </cell>
          <cell r="K64">
            <v>12.79152933363782</v>
          </cell>
          <cell r="L64">
            <v>14.886095423703374</v>
          </cell>
          <cell r="M64">
            <v>6.7516564502749148</v>
          </cell>
          <cell r="V64">
            <v>42.5</v>
          </cell>
          <cell r="W64">
            <v>3060</v>
          </cell>
          <cell r="X64">
            <v>2.787363151489374</v>
          </cell>
          <cell r="Y64">
            <v>11.724086663210489</v>
          </cell>
          <cell r="Z64">
            <v>14.372081657125394</v>
          </cell>
          <cell r="AA64">
            <v>5.1561568679868452</v>
          </cell>
          <cell r="AJ64">
            <v>42.5</v>
          </cell>
          <cell r="AK64">
            <v>3060</v>
          </cell>
          <cell r="AL64">
            <v>3.5328065796018406</v>
          </cell>
          <cell r="AM64">
            <v>10.556892702647493</v>
          </cell>
          <cell r="AN64">
            <v>13.913058953269243</v>
          </cell>
          <cell r="AO64">
            <v>3.9382453128348995</v>
          </cell>
        </row>
        <row r="65">
          <cell r="H65">
            <v>43</v>
          </cell>
          <cell r="I65">
            <v>3096</v>
          </cell>
          <cell r="J65">
            <v>2.2354527109794602</v>
          </cell>
          <cell r="K65">
            <v>12.918832212386761</v>
          </cell>
          <cell r="L65">
            <v>15.042512287817248</v>
          </cell>
          <cell r="M65">
            <v>6.7290675458871121</v>
          </cell>
          <cell r="V65">
            <v>43</v>
          </cell>
          <cell r="W65">
            <v>3096</v>
          </cell>
          <cell r="X65">
            <v>2.8226994757358548</v>
          </cell>
          <cell r="Y65">
            <v>11.842139410517731</v>
          </cell>
          <cell r="Z65">
            <v>14.523703912466793</v>
          </cell>
          <cell r="AA65">
            <v>5.1453241966825329</v>
          </cell>
          <cell r="AJ65">
            <v>43</v>
          </cell>
          <cell r="AK65">
            <v>3096</v>
          </cell>
          <cell r="AL65">
            <v>3.5727914404000987</v>
          </cell>
          <cell r="AM65">
            <v>10.664866091038158</v>
          </cell>
          <cell r="AN65">
            <v>14.059017959418252</v>
          </cell>
          <cell r="AO65">
            <v>3.9350234106706923</v>
          </cell>
        </row>
        <row r="66">
          <cell r="H66">
            <v>43.5</v>
          </cell>
          <cell r="I66">
            <v>3132</v>
          </cell>
          <cell r="J66">
            <v>2.2662810074878106</v>
          </cell>
          <cell r="K66">
            <v>13.045666932555591</v>
          </cell>
          <cell r="L66">
            <v>15.198633889669011</v>
          </cell>
          <cell r="M66">
            <v>6.7064207128121369</v>
          </cell>
          <cell r="V66">
            <v>43.5</v>
          </cell>
          <cell r="W66">
            <v>3132</v>
          </cell>
          <cell r="X66">
            <v>2.8582292019263158</v>
          </cell>
          <cell r="Y66">
            <v>11.959781911451712</v>
          </cell>
          <cell r="Z66">
            <v>14.675099653281713</v>
          </cell>
          <cell r="AA66">
            <v>5.1343326992080858</v>
          </cell>
          <cell r="AJ66">
            <v>43.5</v>
          </cell>
          <cell r="AK66">
            <v>3132</v>
          </cell>
          <cell r="AL66">
            <v>3.612982077676981</v>
          </cell>
          <cell r="AM66">
            <v>10.772488011431882</v>
          </cell>
          <cell r="AN66">
            <v>14.204820985225014</v>
          </cell>
          <cell r="AO66">
            <v>3.9316057151211248</v>
          </cell>
        </row>
        <row r="67">
          <cell r="H67">
            <v>44</v>
          </cell>
          <cell r="I67">
            <v>3168</v>
          </cell>
          <cell r="J67">
            <v>2.2972913481028017</v>
          </cell>
          <cell r="K67">
            <v>13.172037730470969</v>
          </cell>
          <cell r="L67">
            <v>15.354464511168629</v>
          </cell>
          <cell r="M67">
            <v>6.6837253898374636</v>
          </cell>
          <cell r="V67">
            <v>44</v>
          </cell>
          <cell r="W67">
            <v>3168</v>
          </cell>
          <cell r="X67">
            <v>2.8939524380262056</v>
          </cell>
          <cell r="Y67">
            <v>12.077017942712001</v>
          </cell>
          <cell r="Z67">
            <v>14.826272758836897</v>
          </cell>
          <cell r="AA67">
            <v>5.1231915784175861</v>
          </cell>
          <cell r="AJ67">
            <v>44</v>
          </cell>
          <cell r="AK67">
            <v>3168</v>
          </cell>
          <cell r="AL67">
            <v>3.6533786567191404</v>
          </cell>
          <cell r="AM67">
            <v>10.879761786495248</v>
          </cell>
          <cell r="AN67">
            <v>14.350471510378432</v>
          </cell>
          <cell r="AO67">
            <v>3.928000040178055</v>
          </cell>
        </row>
        <row r="68">
          <cell r="H68">
            <v>44.5</v>
          </cell>
          <cell r="I68">
            <v>3204</v>
          </cell>
          <cell r="J68">
            <v>2.3284837838338976</v>
          </cell>
          <cell r="K68">
            <v>13.297948802270804</v>
          </cell>
          <cell r="L68">
            <v>15.510008396913006</v>
          </cell>
          <cell r="M68">
            <v>6.660990514340388</v>
          </cell>
          <cell r="V68">
            <v>44.5</v>
          </cell>
          <cell r="W68">
            <v>3204</v>
          </cell>
          <cell r="X68">
            <v>2.9298692944323825</v>
          </cell>
          <cell r="Y68">
            <v>12.19385124642093</v>
          </cell>
          <cell r="Z68">
            <v>14.977227076131694</v>
          </cell>
          <cell r="AA68">
            <v>5.1119096352157589</v>
          </cell>
          <cell r="AJ68">
            <v>44.5</v>
          </cell>
          <cell r="AK68">
            <v>3204</v>
          </cell>
          <cell r="AL68">
            <v>3.6939813447201395</v>
          </cell>
          <cell r="AM68">
            <v>10.986690709670148</v>
          </cell>
          <cell r="AN68">
            <v>14.49597298715428</v>
          </cell>
          <cell r="AO68">
            <v>3.9242139129569731</v>
          </cell>
        </row>
        <row r="69">
          <cell r="H69">
            <v>45</v>
          </cell>
          <cell r="I69">
            <v>3240</v>
          </cell>
          <cell r="J69">
            <v>2.3598583686786059</v>
          </cell>
          <cell r="K69">
            <v>13.423404304457437</v>
          </cell>
          <cell r="L69">
            <v>15.665269754702113</v>
          </cell>
          <cell r="M69">
            <v>6.6382245488206237</v>
          </cell>
          <cell r="V69">
            <v>45</v>
          </cell>
          <cell r="W69">
            <v>3240</v>
          </cell>
          <cell r="X69">
            <v>2.9659798839428588</v>
          </cell>
          <cell r="Y69">
            <v>12.310285530587626</v>
          </cell>
          <cell r="Z69">
            <v>15.127966420333342</v>
          </cell>
          <cell r="AA69">
            <v>5.1004952873189451</v>
          </cell>
          <cell r="AJ69">
            <v>45</v>
          </cell>
          <cell r="AK69">
            <v>3240</v>
          </cell>
          <cell r="AL69">
            <v>3.734790310757635</v>
          </cell>
          <cell r="AM69">
            <v>11.093278045554776</v>
          </cell>
          <cell r="AN69">
            <v>14.641328840774529</v>
          </cell>
          <cell r="AO69">
            <v>3.9202545852713233</v>
          </cell>
        </row>
        <row r="70">
          <cell r="H70">
            <v>45.5</v>
          </cell>
          <cell r="I70">
            <v>3276</v>
          </cell>
          <cell r="J70">
            <v>2.3914151595841129</v>
          </cell>
          <cell r="K70">
            <v>13.548408354441284</v>
          </cell>
          <cell r="L70">
            <v>15.820252756046191</v>
          </cell>
          <cell r="M70">
            <v>6.6154355058941192</v>
          </cell>
          <cell r="V70">
            <v>45.5</v>
          </cell>
          <cell r="W70">
            <v>3276</v>
          </cell>
          <cell r="X70">
            <v>3.0022843217269908</v>
          </cell>
          <cell r="Y70">
            <v>12.426324469564351</v>
          </cell>
          <cell r="Z70">
            <v>15.278494575204991</v>
          </cell>
          <cell r="AA70">
            <v>5.0889565870351712</v>
          </cell>
          <cell r="AJ70">
            <v>45.5</v>
          </cell>
          <cell r="AK70">
            <v>3276</v>
          </cell>
          <cell r="AL70">
            <v>3.775805725770903</v>
          </cell>
          <cell r="AM70">
            <v>11.199527030278288</v>
          </cell>
          <cell r="AN70">
            <v>14.786542469760645</v>
          </cell>
          <cell r="AO70">
            <v>3.9161290446800439</v>
          </cell>
        </row>
        <row r="71">
          <cell r="H71">
            <v>46</v>
          </cell>
          <cell r="I71">
            <v>3312</v>
          </cell>
          <cell r="J71">
            <v>2.4231542164095221</v>
          </cell>
          <cell r="K71">
            <v>13.672965031075176</v>
          </cell>
          <cell r="L71">
            <v>15.974961536664221</v>
          </cell>
          <cell r="M71">
            <v>6.5926309718474778</v>
          </cell>
          <cell r="V71">
            <v>46</v>
          </cell>
          <cell r="W71">
            <v>3312</v>
          </cell>
          <cell r="X71">
            <v>3.0387827252961115</v>
          </cell>
          <cell r="Y71">
            <v>12.541971704495104</v>
          </cell>
          <cell r="Z71">
            <v>15.42881529352641</v>
          </cell>
          <cell r="AA71">
            <v>5.0773012381209197</v>
          </cell>
          <cell r="AJ71">
            <v>46</v>
          </cell>
          <cell r="AK71">
            <v>3312</v>
          </cell>
          <cell r="AL71">
            <v>3.8170277625386557</v>
          </cell>
          <cell r="AM71">
            <v>11.305440871869482</v>
          </cell>
          <cell r="AN71">
            <v>14.931617246281204</v>
          </cell>
          <cell r="AO71">
            <v>3.9118440250354323</v>
          </cell>
        </row>
        <row r="72">
          <cell r="H72">
            <v>46.5</v>
          </cell>
          <cell r="I72">
            <v>3348</v>
          </cell>
          <cell r="J72">
            <v>2.4550756018886668</v>
          </cell>
          <cell r="K72">
            <v>13.797078375179415</v>
          </cell>
          <cell r="L72">
            <v>16.129400196973648</v>
          </cell>
          <cell r="M72">
            <v>6.5698181288451769</v>
          </cell>
          <cell r="V72">
            <v>46.5</v>
          </cell>
          <cell r="W72">
            <v>3348</v>
          </cell>
          <cell r="X72">
            <v>3.075475214474606</v>
          </cell>
          <cell r="Y72">
            <v>12.657230843756773</v>
          </cell>
          <cell r="Z72">
            <v>15.578932297507649</v>
          </cell>
          <cell r="AA72">
            <v>5.0655366117684846</v>
          </cell>
          <cell r="AJ72">
            <v>46.5</v>
          </cell>
          <cell r="AK72">
            <v>3348</v>
          </cell>
          <cell r="AL72">
            <v>3.8584565956571759</v>
          </cell>
          <cell r="AM72">
            <v>11.41102275061937</v>
          </cell>
          <cell r="AN72">
            <v>15.076556516493687</v>
          </cell>
          <cell r="AO72">
            <v>3.9074060165566884</v>
          </cell>
        </row>
        <row r="73">
          <cell r="H73">
            <v>47</v>
          </cell>
          <cell r="I73">
            <v>3384</v>
          </cell>
          <cell r="J73">
            <v>2.4871793815935148</v>
          </cell>
          <cell r="K73">
            <v>13.920752390057999</v>
          </cell>
          <cell r="L73">
            <v>16.283572802571836</v>
          </cell>
          <cell r="M73">
            <v>6.5470037758752602</v>
          </cell>
          <cell r="V73">
            <v>47</v>
          </cell>
          <cell r="W73">
            <v>3384</v>
          </cell>
          <cell r="X73">
            <v>3.1123619113713912</v>
          </cell>
          <cell r="Y73">
            <v>12.772105463392899</v>
          </cell>
          <cell r="Z73">
            <v>15.728849279195721</v>
          </cell>
          <cell r="AA73">
            <v>5.0536697617743185</v>
          </cell>
          <cell r="AJ73">
            <v>47</v>
          </cell>
          <cell r="AK73">
            <v>3384</v>
          </cell>
          <cell r="AL73">
            <v>3.9000924015187497</v>
          </cell>
          <cell r="AM73">
            <v>11.516275819438016</v>
          </cell>
          <cell r="AN73">
            <v>15.221363600880828</v>
          </cell>
          <cell r="AO73">
            <v>3.9028212754532223</v>
          </cell>
        </row>
        <row r="74">
          <cell r="H74">
            <v>47.5</v>
          </cell>
          <cell r="I74">
            <v>3420</v>
          </cell>
          <cell r="J74">
            <v>2.5194656238981201</v>
          </cell>
          <cell r="K74">
            <v>14.043991042005958</v>
          </cell>
          <cell r="L74">
            <v>16.437483384709171</v>
          </cell>
          <cell r="M74">
            <v>6.5241943485131095</v>
          </cell>
          <cell r="V74">
            <v>47.5</v>
          </cell>
          <cell r="W74">
            <v>3420</v>
          </cell>
          <cell r="X74">
            <v>3.149442940351836</v>
          </cell>
          <cell r="Y74">
            <v>12.886599107540276</v>
          </cell>
          <cell r="Z74">
            <v>15.87856990087452</v>
          </cell>
          <cell r="AA74">
            <v>5.0417074389354282</v>
          </cell>
          <cell r="AJ74">
            <v>47.5</v>
          </cell>
          <cell r="AK74">
            <v>3420</v>
          </cell>
          <cell r="AL74">
            <v>3.9419353582903933</v>
          </cell>
          <cell r="AM74">
            <v>11.621203204205532</v>
          </cell>
          <cell r="AN74">
            <v>15.366041794581406</v>
          </cell>
          <cell r="AO74">
            <v>3.8980958331203119</v>
          </cell>
        </row>
        <row r="75">
          <cell r="H75">
            <v>48</v>
          </cell>
          <cell r="I75">
            <v>3456</v>
          </cell>
          <cell r="J75">
            <v>2.5519343999431401</v>
          </cell>
          <cell r="K75">
            <v>14.166798260808129</v>
          </cell>
          <cell r="L75">
            <v>16.591135940754111</v>
          </cell>
          <cell r="M75">
            <v>6.5013959375773061</v>
          </cell>
          <cell r="V75">
            <v>48</v>
          </cell>
          <cell r="W75">
            <v>3456</v>
          </cell>
          <cell r="X75">
            <v>3.1867184280100687</v>
          </cell>
          <cell r="Y75">
            <v>13.000715288848493</v>
          </cell>
          <cell r="Z75">
            <v>16.028097795458059</v>
          </cell>
          <cell r="AA75">
            <v>5.0296561047179589</v>
          </cell>
          <cell r="AJ75">
            <v>48</v>
          </cell>
          <cell r="AK75">
            <v>3456</v>
          </cell>
          <cell r="AL75">
            <v>3.9839856458928726</v>
          </cell>
          <cell r="AM75">
            <v>11.725808004117514</v>
          </cell>
          <cell r="AN75">
            <v>15.510594367715743</v>
          </cell>
          <cell r="AO75">
            <v>3.8932355049285272</v>
          </cell>
        </row>
        <row r="76">
          <cell r="H76">
            <v>48.5</v>
          </cell>
          <cell r="I76">
            <v>3492</v>
          </cell>
          <cell r="J76">
            <v>2.5845857836008839</v>
          </cell>
          <cell r="K76">
            <v>14.289177940229509</v>
          </cell>
          <cell r="L76">
            <v>16.744534434650348</v>
          </cell>
          <cell r="M76">
            <v>6.4786143067465183</v>
          </cell>
          <cell r="V76">
            <v>48.5</v>
          </cell>
          <cell r="W76">
            <v>3492</v>
          </cell>
          <cell r="X76">
            <v>3.2241885031416966</v>
          </cell>
          <cell r="Y76">
            <v>13.114457488892546</v>
          </cell>
          <cell r="Z76">
            <v>16.177436566877159</v>
          </cell>
          <cell r="AA76">
            <v>5.0175219442391867</v>
          </cell>
          <cell r="AJ76">
            <v>48.5</v>
          </cell>
          <cell r="AK76">
            <v>3492</v>
          </cell>
          <cell r="AL76">
            <v>4.0262434459800041</v>
          </cell>
          <cell r="AM76">
            <v>11.830093292024909</v>
          </cell>
          <cell r="AN76">
            <v>15.655024565705911</v>
          </cell>
          <cell r="AO76">
            <v>3.8882458986270798</v>
          </cell>
        </row>
        <row r="77">
          <cell r="H77">
            <v>49</v>
          </cell>
          <cell r="I77">
            <v>3528</v>
          </cell>
          <cell r="J77">
            <v>2.6174198514409031</v>
          </cell>
          <cell r="K77">
            <v>14.411133938497299</v>
          </cell>
          <cell r="L77">
            <v>16.897682797366159</v>
          </cell>
          <cell r="M77">
            <v>6.4558549092014781</v>
          </cell>
          <cell r="V77">
            <v>49</v>
          </cell>
          <cell r="W77">
            <v>3528</v>
          </cell>
          <cell r="X77">
            <v>3.2618532967169189</v>
          </cell>
          <cell r="Y77">
            <v>13.227829158578688</v>
          </cell>
          <cell r="Z77">
            <v>16.32658979045976</v>
          </cell>
          <cell r="AA77">
            <v>5.0053108786016223</v>
          </cell>
          <cell r="AJ77">
            <v>49</v>
          </cell>
          <cell r="AK77">
            <v>3528</v>
          </cell>
          <cell r="AL77">
            <v>4.0687089419182305</v>
          </cell>
          <cell r="AM77">
            <v>11.934062114768482</v>
          </cell>
          <cell r="AN77">
            <v>15.7993356095908</v>
          </cell>
          <cell r="AO77">
            <v>3.8831324223801706</v>
          </cell>
        </row>
        <row r="78">
          <cell r="H78">
            <v>49.5</v>
          </cell>
          <cell r="I78">
            <v>3564</v>
          </cell>
          <cell r="J78">
            <v>2.650436682696085</v>
          </cell>
          <cell r="K78">
            <v>14.532670078774965</v>
          </cell>
          <cell r="L78">
            <v>17.050584927336246</v>
          </cell>
          <cell r="M78">
            <v>6.4331229033519106</v>
          </cell>
          <cell r="V78">
            <v>49.5</v>
          </cell>
          <cell r="W78">
            <v>3564</v>
          </cell>
          <cell r="X78">
            <v>3.2997129418540116</v>
          </cell>
          <cell r="Y78">
            <v>13.340833718543664</v>
          </cell>
          <cell r="Z78">
            <v>16.475561013304976</v>
          </cell>
          <cell r="AA78">
            <v>4.9930285766154681</v>
          </cell>
          <cell r="AJ78">
            <v>49.5</v>
          </cell>
          <cell r="AK78">
            <v>3564</v>
          </cell>
          <cell r="AL78">
            <v>4.1113823187664886</v>
          </cell>
          <cell r="AM78">
            <v>12.037717493508017</v>
          </cell>
          <cell r="AN78">
            <v>15.943530696336181</v>
          </cell>
          <cell r="AO78">
            <v>3.8779002924543429</v>
          </cell>
        </row>
        <row r="79">
          <cell r="H79">
            <v>50</v>
          </cell>
          <cell r="I79">
            <v>3600</v>
          </cell>
          <cell r="J79">
            <v>2.6836363592292778</v>
          </cell>
          <cell r="K79">
            <v>14.653790149628238</v>
          </cell>
          <cell r="L79">
            <v>17.203244690896049</v>
          </cell>
          <cell r="M79">
            <v>6.4104231677039527</v>
          </cell>
          <cell r="V79">
            <v>50</v>
          </cell>
          <cell r="W79">
            <v>3600</v>
          </cell>
          <cell r="X79">
            <v>3.3377675737932129</v>
          </cell>
          <cell r="Y79">
            <v>13.45347455954739</v>
          </cell>
          <cell r="Z79">
            <v>16.62435375465094</v>
          </cell>
          <cell r="AA79">
            <v>4.9806804659433368</v>
          </cell>
          <cell r="AJ79">
            <v>50</v>
          </cell>
          <cell r="AK79">
            <v>3600</v>
          </cell>
          <cell r="AL79">
            <v>4.1542637632563189</v>
          </cell>
          <cell r="AM79">
            <v>12.141062424046231</v>
          </cell>
          <cell r="AN79">
            <v>16.087612999139733</v>
          </cell>
          <cell r="AO79">
            <v>3.8725545405738657</v>
          </cell>
        </row>
        <row r="80">
          <cell r="H80">
            <v>50.5</v>
          </cell>
          <cell r="I80">
            <v>3636</v>
          </cell>
          <cell r="J80">
            <v>2.7170189655003925</v>
          </cell>
          <cell r="K80">
            <v>14.774497905483495</v>
          </cell>
          <cell r="L80">
            <v>17.355665922708866</v>
          </cell>
          <cell r="M80">
            <v>6.3877603149201718</v>
          </cell>
          <cell r="V80">
            <v>50.5</v>
          </cell>
          <cell r="W80">
            <v>3636</v>
          </cell>
          <cell r="X80">
            <v>3.3760173298709515</v>
          </cell>
          <cell r="Y80">
            <v>13.565755042859314</v>
          </cell>
          <cell r="Z80">
            <v>16.772971506236718</v>
          </cell>
          <cell r="AA80">
            <v>4.9682717436992148</v>
          </cell>
          <cell r="AJ80">
            <v>50.5</v>
          </cell>
          <cell r="AK80">
            <v>3636</v>
          </cell>
          <cell r="AL80">
            <v>4.1973534637722576</v>
          </cell>
          <cell r="AM80">
            <v>12.244099877147708</v>
          </cell>
          <cell r="AN80">
            <v>16.231585667731352</v>
          </cell>
          <cell r="AO80">
            <v>3.8671000209602684</v>
          </cell>
        </row>
        <row r="81">
          <cell r="H81">
            <v>51</v>
          </cell>
          <cell r="I81">
            <v>3672</v>
          </cell>
          <cell r="J81">
            <v>2.7505845885340134</v>
          </cell>
          <cell r="K81">
            <v>14.894797067078432</v>
          </cell>
          <cell r="L81">
            <v>17.507852426185746</v>
          </cell>
          <cell r="M81">
            <v>6.3651387051204829</v>
          </cell>
          <cell r="V81">
            <v>51</v>
          </cell>
          <cell r="W81">
            <v>3672</v>
          </cell>
          <cell r="X81">
            <v>3.4144623494944581</v>
          </cell>
          <cell r="Y81">
            <v>13.677678500638507</v>
          </cell>
          <cell r="Z81">
            <v>16.921417732658242</v>
          </cell>
          <cell r="AA81">
            <v>4.9558073865314727</v>
          </cell>
          <cell r="AJ81">
            <v>51</v>
          </cell>
          <cell r="AK81">
            <v>3672</v>
          </cell>
          <cell r="AL81">
            <v>4.2406516103324856</v>
          </cell>
          <cell r="AM81">
            <v>12.3468327988527</v>
          </cell>
          <cell r="AN81">
            <v>16.37545182866856</v>
          </cell>
          <cell r="AO81">
            <v>3.861541417071197</v>
          </cell>
        </row>
        <row r="82">
          <cell r="H82">
            <v>51.5</v>
          </cell>
          <cell r="I82">
            <v>3708</v>
          </cell>
          <cell r="J82">
            <v>2.7843333178874747</v>
          </cell>
          <cell r="K82">
            <v>15.014691321905286</v>
          </cell>
          <cell r="L82">
            <v>17.659807973898388</v>
          </cell>
          <cell r="M82">
            <v>6.3425624584693088</v>
          </cell>
          <cell r="V82">
            <v>51.5</v>
          </cell>
          <cell r="W82">
            <v>3708</v>
          </cell>
          <cell r="X82">
            <v>3.4531027741167262</v>
          </cell>
          <cell r="Y82">
            <v>13.789248236307589</v>
          </cell>
          <cell r="Z82">
            <v>17.06969587171848</v>
          </cell>
          <cell r="AA82">
            <v>4.9432921602180695</v>
          </cell>
          <cell r="AJ82">
            <v>51.5</v>
          </cell>
          <cell r="AK82">
            <v>3708</v>
          </cell>
          <cell r="AL82">
            <v>4.2841583945697259</v>
          </cell>
          <cell r="AM82">
            <v>12.449264110786089</v>
          </cell>
          <cell r="AN82">
            <v>16.519214585627328</v>
          </cell>
          <cell r="AO82">
            <v>3.8558832480530669</v>
          </cell>
        </row>
        <row r="83">
          <cell r="H83">
            <v>52</v>
          </cell>
          <cell r="I83">
            <v>3744</v>
          </cell>
          <cell r="J83">
            <v>2.8182652456194144</v>
          </cell>
          <cell r="K83">
            <v>15.134184324646874</v>
          </cell>
          <cell r="L83">
            <v>17.811536307985318</v>
          </cell>
          <cell r="M83">
            <v>6.3200354670912446</v>
          </cell>
          <cell r="V83">
            <v>52</v>
          </cell>
          <cell r="W83">
            <v>3744</v>
          </cell>
          <cell r="X83">
            <v>3.4919387472118264</v>
          </cell>
          <cell r="Y83">
            <v>13.900467524920735</v>
          </cell>
          <cell r="Z83">
            <v>17.217809334771971</v>
          </cell>
          <cell r="AA83">
            <v>4.9307306288003199</v>
          </cell>
          <cell r="AJ83">
            <v>52</v>
          </cell>
          <cell r="AK83">
            <v>3744</v>
          </cell>
          <cell r="AL83">
            <v>4.3278740097123904</v>
          </cell>
          <cell r="AM83">
            <v>12.551396710461589</v>
          </cell>
          <cell r="AN83">
            <v>16.662877019688359</v>
          </cell>
          <cell r="AO83">
            <v>3.8501298749211261</v>
          </cell>
        </row>
        <row r="84">
          <cell r="H84">
            <v>52.5</v>
          </cell>
          <cell r="I84">
            <v>3780</v>
          </cell>
          <cell r="J84">
            <v>2.8523804662587948</v>
          </cell>
          <cell r="K84">
            <v>15.253279697605318</v>
          </cell>
          <cell r="L84">
            <v>17.963041140551173</v>
          </cell>
          <cell r="M84">
            <v>6.2975614063546166</v>
          </cell>
          <cell r="V84">
            <v>52.5</v>
          </cell>
          <cell r="W84">
            <v>3780</v>
          </cell>
          <cell r="X84">
            <v>3.5309704142505494</v>
          </cell>
          <cell r="Y84">
            <v>14.011339613525692</v>
          </cell>
          <cell r="Z84">
            <v>17.365761507063713</v>
          </cell>
          <cell r="AA84">
            <v>4.9181271632800145</v>
          </cell>
          <cell r="AJ84">
            <v>52.5</v>
          </cell>
          <cell r="AK84">
            <v>3780</v>
          </cell>
          <cell r="AL84">
            <v>4.3717986505659825</v>
          </cell>
          <cell r="AM84">
            <v>12.653233471581084</v>
          </cell>
          <cell r="AN84">
            <v>16.806442189618767</v>
          </cell>
          <cell r="AO84">
            <v>3.8442855064798032</v>
          </cell>
        </row>
        <row r="85">
          <cell r="H85">
            <v>53</v>
          </cell>
          <cell r="I85">
            <v>3816</v>
          </cell>
          <cell r="J85">
            <v>2.8866790767743624</v>
          </cell>
          <cell r="K85">
            <v>15.371981031123841</v>
          </cell>
          <cell r="L85">
            <v>18.114326154059484</v>
          </cell>
          <cell r="M85">
            <v>6.2751437455599755</v>
          </cell>
          <cell r="V85">
            <v>53</v>
          </cell>
          <cell r="W85">
            <v>3816</v>
          </cell>
          <cell r="X85">
            <v>3.5701979226764116</v>
          </cell>
          <cell r="Y85">
            <v>14.121867721520132</v>
          </cell>
          <cell r="Z85">
            <v>17.513555748062721</v>
          </cell>
          <cell r="AA85">
            <v>4.9054859499031984</v>
          </cell>
          <cell r="AJ85">
            <v>53</v>
          </cell>
          <cell r="AK85">
            <v>3816</v>
          </cell>
          <cell r="AL85">
            <v>4.4159325134947238</v>
          </cell>
          <cell r="AM85">
            <v>12.754777244329492</v>
          </cell>
          <cell r="AN85">
            <v>16.949913132149479</v>
          </cell>
          <cell r="AO85">
            <v>3.8383542049956492</v>
          </cell>
        </row>
        <row r="86">
          <cell r="H86">
            <v>53.5</v>
          </cell>
          <cell r="I86">
            <v>3852</v>
          </cell>
          <cell r="J86">
            <v>2.9211611765445582</v>
          </cell>
          <cell r="K86">
            <v>15.490291884001708</v>
          </cell>
          <cell r="L86">
            <v>18.265395001719039</v>
          </cell>
          <cell r="M86">
            <v>6.2527857580680219</v>
          </cell>
          <cell r="V86">
            <v>53.5</v>
          </cell>
          <cell r="W86">
            <v>3852</v>
          </cell>
          <cell r="X86">
            <v>3.6096214218819656</v>
          </cell>
          <cell r="Y86">
            <v>14.232055041002241</v>
          </cell>
          <cell r="Z86">
            <v>17.661195391790109</v>
          </cell>
          <cell r="AA86">
            <v>4.8928109980525347</v>
          </cell>
          <cell r="AJ86">
            <v>53.5</v>
          </cell>
          <cell r="AK86">
            <v>3852</v>
          </cell>
          <cell r="AL86">
            <v>4.4602757964034314</v>
          </cell>
          <cell r="AM86">
            <v>12.856030855664969</v>
          </cell>
          <cell r="AN86">
            <v>17.093292862248227</v>
          </cell>
          <cell r="AO86">
            <v>3.8323398916343918</v>
          </cell>
        </row>
        <row r="87">
          <cell r="H87">
            <v>54</v>
          </cell>
          <cell r="I87">
            <v>3888</v>
          </cell>
          <cell r="J87">
            <v>2.9558268673278714</v>
          </cell>
          <cell r="K87">
            <v>15.608215783902363</v>
          </cell>
          <cell r="L87">
            <v>18.416251307863842</v>
          </cell>
          <cell r="M87">
            <v>6.2304905308992318</v>
          </cell>
          <cell r="V87">
            <v>54</v>
          </cell>
          <cell r="W87">
            <v>3888</v>
          </cell>
          <cell r="X87">
            <v>3.6492410631854448</v>
          </cell>
          <cell r="Y87">
            <v>14.341904737115819</v>
          </cell>
          <cell r="Z87">
            <v>17.808683747141991</v>
          </cell>
          <cell r="AA87">
            <v>4.8801061477688963</v>
          </cell>
          <cell r="AJ87">
            <v>54</v>
          </cell>
          <cell r="AK87">
            <v>3888</v>
          </cell>
          <cell r="AL87">
            <v>4.504828698719618</v>
          </cell>
          <cell r="AM87">
            <v>12.956997109604753</v>
          </cell>
          <cell r="AN87">
            <v>17.236584373388389</v>
          </cell>
          <cell r="AO87">
            <v>3.8262463516731384</v>
          </cell>
        </row>
        <row r="88">
          <cell r="H88">
            <v>54.5</v>
          </cell>
          <cell r="I88">
            <v>3924</v>
          </cell>
          <cell r="J88">
            <v>2.9906762532336066</v>
          </cell>
          <cell r="K88">
            <v>15.725756227755014</v>
          </cell>
          <cell r="L88">
            <v>18.566898668326939</v>
          </cell>
          <cell r="M88">
            <v>6.2082609738355545</v>
          </cell>
          <cell r="V88">
            <v>54.5</v>
          </cell>
          <cell r="W88">
            <v>3924</v>
          </cell>
          <cell r="X88">
            <v>3.6890569998077325</v>
          </cell>
          <cell r="Y88">
            <v>14.451419948389962</v>
          </cell>
          <cell r="Z88">
            <v>17.956024098207308</v>
          </cell>
          <cell r="AA88">
            <v>4.8673750769215944</v>
          </cell>
          <cell r="AJ88">
            <v>54.5</v>
          </cell>
          <cell r="AK88">
            <v>3924</v>
          </cell>
          <cell r="AL88">
            <v>4.5495914213758235</v>
          </cell>
          <cell r="AM88">
            <v>13.057678787506561</v>
          </cell>
          <cell r="AN88">
            <v>17.379790637813592</v>
          </cell>
          <cell r="AO88">
            <v>3.8200772394981</v>
          </cell>
        </row>
        <row r="89">
          <cell r="H89">
            <v>55</v>
          </cell>
          <cell r="I89">
            <v>3960</v>
          </cell>
          <cell r="J89">
            <v>3.0257094406930762</v>
          </cell>
          <cell r="K89">
            <v>15.842916682149719</v>
          </cell>
          <cell r="L89">
            <v>18.71734065080814</v>
          </cell>
          <cell r="M89">
            <v>6.1860998280524591</v>
          </cell>
          <cell r="V89">
            <v>55</v>
          </cell>
          <cell r="W89">
            <v>3960</v>
          </cell>
          <cell r="X89">
            <v>3.7290693868496314</v>
          </cell>
          <cell r="Y89">
            <v>14.560603787073315</v>
          </cell>
          <cell r="Z89">
            <v>18.103219704580464</v>
          </cell>
          <cell r="AA89">
            <v>4.8546213080455205</v>
          </cell>
          <cell r="AJ89">
            <v>55</v>
          </cell>
          <cell r="AK89">
            <v>3960</v>
          </cell>
          <cell r="AL89">
            <v>4.5945641667921668</v>
          </cell>
          <cell r="AM89">
            <v>13.158078648345708</v>
          </cell>
          <cell r="AN89">
            <v>17.522914606798267</v>
          </cell>
          <cell r="AO89">
            <v>3.8138360833977463</v>
          </cell>
        </row>
        <row r="90">
          <cell r="H90">
            <v>55.5</v>
          </cell>
          <cell r="I90">
            <v>3996</v>
          </cell>
          <cell r="J90">
            <v>3.0609265384311994</v>
          </cell>
          <cell r="K90">
            <v>15.959700583726134</v>
          </cell>
          <cell r="L90">
            <v>18.867580795235774</v>
          </cell>
          <cell r="M90">
            <v>6.1640096743079225</v>
          </cell>
          <cell r="V90">
            <v>55.5</v>
          </cell>
          <cell r="W90">
            <v>3996</v>
          </cell>
          <cell r="X90">
            <v>3.7692783812694404</v>
          </cell>
          <cell r="Y90">
            <v>14.669459339463195</v>
          </cell>
          <cell r="Z90">
            <v>18.250273801669163</v>
          </cell>
          <cell r="AA90">
            <v>4.841848214862476</v>
          </cell>
          <cell r="AJ90">
            <v>55.5</v>
          </cell>
          <cell r="AK90">
            <v>3996</v>
          </cell>
          <cell r="AL90">
            <v>4.6397471388591285</v>
          </cell>
          <cell r="AM90">
            <v>13.258199428988103</v>
          </cell>
          <cell r="AN90">
            <v>17.665959210904276</v>
          </cell>
          <cell r="AO90">
            <v>3.8075262901607552</v>
          </cell>
        </row>
        <row r="91">
          <cell r="H91">
            <v>56</v>
          </cell>
          <cell r="I91">
            <v>4032</v>
          </cell>
          <cell r="J91">
            <v>3.0963276574385166</v>
          </cell>
          <cell r="K91">
            <v>16.076111339556032</v>
          </cell>
          <cell r="L91">
            <v>19.017622614122622</v>
          </cell>
          <cell r="M91">
            <v>6.1419929407132692</v>
          </cell>
          <cell r="V91">
            <v>56</v>
          </cell>
          <cell r="W91">
            <v>4032</v>
          </cell>
          <cell r="X91">
            <v>3.8096841418608478</v>
          </cell>
          <cell r="Y91">
            <v>14.777989666229496</v>
          </cell>
          <cell r="Z91">
            <v>18.397189600997301</v>
          </cell>
          <cell r="AA91">
            <v>4.8290590285028605</v>
          </cell>
          <cell r="AJ91">
            <v>56</v>
          </cell>
          <cell r="AK91">
            <v>4032</v>
          </cell>
          <cell r="AL91">
            <v>4.6851405429205277</v>
          </cell>
          <cell r="AM91">
            <v>13.358043844458988</v>
          </cell>
          <cell r="AN91">
            <v>17.80892736023349</v>
          </cell>
          <cell r="AO91">
            <v>3.8011511494876355</v>
          </cell>
        </row>
        <row r="92">
          <cell r="H92">
            <v>56.5</v>
          </cell>
          <cell r="I92">
            <v>4068</v>
          </cell>
          <cell r="J92">
            <v>3.1319129109435804</v>
          </cell>
          <cell r="K92">
            <v>16.192152327519729</v>
          </cell>
          <cell r="L92">
            <v>19.167469592916131</v>
          </cell>
          <cell r="M92">
            <v>6.1200519101092663</v>
          </cell>
          <cell r="V92">
            <v>56.5</v>
          </cell>
          <cell r="W92">
            <v>4068</v>
          </cell>
          <cell r="X92">
            <v>3.8502868292310981</v>
          </cell>
          <cell r="Y92">
            <v>14.88619780273361</v>
          </cell>
          <cell r="Z92">
            <v>18.543970290503154</v>
          </cell>
          <cell r="AA92">
            <v>4.816256843443111</v>
          </cell>
          <cell r="AJ92">
            <v>56.5</v>
          </cell>
          <cell r="AK92">
            <v>4068</v>
          </cell>
          <cell r="AL92">
            <v>4.7307445857567396</v>
          </cell>
          <cell r="AM92">
            <v>13.457614588207729</v>
          </cell>
          <cell r="AN92">
            <v>17.951821944676631</v>
          </cell>
          <cell r="AO92">
            <v>3.7947138382244789</v>
          </cell>
        </row>
        <row r="93">
          <cell r="H93">
            <v>57</v>
          </cell>
          <cell r="I93">
            <v>4104</v>
          </cell>
          <cell r="J93">
            <v>3.167682414385744</v>
          </cell>
          <cell r="K93">
            <v>16.307826896676509</v>
          </cell>
          <cell r="L93">
            <v>19.317125190342967</v>
          </cell>
          <cell r="M93">
            <v>6.09818872706935</v>
          </cell>
          <cell r="V93">
            <v>57</v>
          </cell>
          <cell r="W93">
            <v>4104</v>
          </cell>
          <cell r="X93">
            <v>3.89108660577946</v>
          </cell>
          <cell r="Y93">
            <v>14.994086759342411</v>
          </cell>
          <cell r="Z93">
            <v>18.690619034832899</v>
          </cell>
          <cell r="AA93">
            <v>4.8034446231732755</v>
          </cell>
          <cell r="AJ93">
            <v>57</v>
          </cell>
          <cell r="AK93">
            <v>4104</v>
          </cell>
          <cell r="AL93">
            <v>4.7765594755680816</v>
          </cell>
          <cell r="AM93">
            <v>13.556914332368571</v>
          </cell>
          <cell r="AN93">
            <v>18.09464583415825</v>
          </cell>
          <cell r="AO93">
            <v>3.7882174244268638</v>
          </cell>
        </row>
        <row r="94">
          <cell r="H94">
            <v>57.5</v>
          </cell>
          <cell r="I94">
            <v>4140</v>
          </cell>
          <cell r="J94">
            <v>3.2036362853883347</v>
          </cell>
          <cell r="K94">
            <v>16.42313836762921</v>
          </cell>
          <cell r="L94">
            <v>19.466592838748127</v>
          </cell>
          <cell r="M94">
            <v>6.0764054045506128</v>
          </cell>
          <cell r="V94">
            <v>57.5</v>
          </cell>
          <cell r="W94">
            <v>4140</v>
          </cell>
          <cell r="X94">
            <v>3.9320836356759772</v>
          </cell>
          <cell r="Y94">
            <v>15.101659521737325</v>
          </cell>
          <cell r="Z94">
            <v>18.837138975629504</v>
          </cell>
          <cell r="AA94">
            <v>4.7906252056083618</v>
          </cell>
          <cell r="AJ94">
            <v>57.5</v>
          </cell>
          <cell r="AK94">
            <v>4140</v>
          </cell>
          <cell r="AL94">
            <v>4.8225854219584523</v>
          </cell>
          <cell r="AM94">
            <v>13.655945728017544</v>
          </cell>
          <cell r="AN94">
            <v>18.237401878878075</v>
          </cell>
          <cell r="AO94">
            <v>3.7816648712614951</v>
          </cell>
        </row>
        <row r="95">
          <cell r="H95">
            <v>58</v>
          </cell>
          <cell r="I95">
            <v>4176</v>
          </cell>
          <cell r="J95">
            <v>3.239774643732193</v>
          </cell>
          <cell r="K95">
            <v>16.538090032883026</v>
          </cell>
          <cell r="L95">
            <v>19.615875944428609</v>
          </cell>
          <cell r="M95">
            <v>6.0547038302118708</v>
          </cell>
          <cell r="V95">
            <v>58</v>
          </cell>
          <cell r="W95">
            <v>4176</v>
          </cell>
          <cell r="X95">
            <v>3.9732780848405014</v>
          </cell>
          <cell r="Y95">
            <v>15.208919051218755</v>
          </cell>
          <cell r="Z95">
            <v>18.983533231817233</v>
          </cell>
          <cell r="AA95">
            <v>4.7778013082563504</v>
          </cell>
          <cell r="AJ95">
            <v>58</v>
          </cell>
          <cell r="AK95">
            <v>4176</v>
          </cell>
          <cell r="AL95">
            <v>4.8688226359191349</v>
          </cell>
          <cell r="AM95">
            <v>13.754711405425464</v>
          </cell>
          <cell r="AN95">
            <v>18.380092909548644</v>
          </cell>
          <cell r="AO95">
            <v>3.7750590407528484</v>
          </cell>
        </row>
        <row r="96">
          <cell r="H96">
            <v>58.5</v>
          </cell>
          <cell r="I96">
            <v>4212</v>
          </cell>
          <cell r="J96">
            <v>3.2760976113295808</v>
          </cell>
          <cell r="K96">
            <v>16.652685157198647</v>
          </cell>
          <cell r="L96">
            <v>19.764977887961749</v>
          </cell>
          <cell r="M96">
            <v>6.0330857724169809</v>
          </cell>
          <cell r="V96">
            <v>58.5</v>
          </cell>
          <cell r="W96">
            <v>4212</v>
          </cell>
          <cell r="X96">
            <v>4.0146701209219842</v>
          </cell>
          <cell r="Y96">
            <v>15.315868285005765</v>
          </cell>
          <cell r="Z96">
            <v>19.129804899881648</v>
          </cell>
          <cell r="AA96">
            <v>4.7649755331549919</v>
          </cell>
          <cell r="AJ96">
            <v>58.5</v>
          </cell>
          <cell r="AK96">
            <v>4212</v>
          </cell>
          <cell r="AL96">
            <v>4.9152713298128026</v>
          </cell>
          <cell r="AM96">
            <v>13.853213974307241</v>
          </cell>
          <cell r="AN96">
            <v>18.522721737629404</v>
          </cell>
          <cell r="AO96">
            <v>3.7684026973816804</v>
          </cell>
        </row>
        <row r="97">
          <cell r="H97">
            <v>59</v>
          </cell>
          <cell r="I97">
            <v>4248</v>
          </cell>
          <cell r="J97">
            <v>3.3126053121984427</v>
          </cell>
          <cell r="K97">
            <v>16.766926977939995</v>
          </cell>
          <cell r="L97">
            <v>19.913902024528515</v>
          </cell>
          <cell r="M97">
            <v>6.0115528859405405</v>
          </cell>
          <cell r="V97">
            <v>59</v>
          </cell>
          <cell r="W97">
            <v>4248</v>
          </cell>
          <cell r="X97">
            <v>4.0562599132780655</v>
          </cell>
          <cell r="Y97">
            <v>15.422510136531143</v>
          </cell>
          <cell r="Z97">
            <v>19.275957054145305</v>
          </cell>
          <cell r="AA97">
            <v>4.7521503715888471</v>
          </cell>
          <cell r="AJ97">
            <v>59</v>
          </cell>
          <cell r="AK97">
            <v>4248</v>
          </cell>
          <cell r="AL97">
            <v>4.9619317173577375</v>
          </cell>
          <cell r="AM97">
            <v>13.951456024067502</v>
          </cell>
          <cell r="AN97">
            <v>18.665291155557352</v>
          </cell>
          <cell r="AO97">
            <v>3.7616985115419417</v>
          </cell>
        </row>
        <row r="98">
          <cell r="H98">
            <v>59.5</v>
          </cell>
          <cell r="I98">
            <v>4284</v>
          </cell>
          <cell r="J98">
            <v>3.3492978724370359</v>
          </cell>
          <cell r="K98">
            <v>16.880818705416317</v>
          </cell>
          <cell r="L98">
            <v>20.062651684231501</v>
          </cell>
          <cell r="M98">
            <v>5.990106717391904</v>
          </cell>
          <cell r="V98">
            <v>59.5</v>
          </cell>
          <cell r="W98">
            <v>4284</v>
          </cell>
          <cell r="X98">
            <v>4.0980476329548994</v>
          </cell>
          <cell r="Y98">
            <v>15.528847495732153</v>
          </cell>
          <cell r="Z98">
            <v>19.421992747039308</v>
          </cell>
          <cell r="AA98">
            <v>4.7393282085974855</v>
          </cell>
          <cell r="AJ98">
            <v>59.5</v>
          </cell>
          <cell r="AK98">
            <v>4284</v>
          </cell>
          <cell r="AL98">
            <v>5.0088040136122167</v>
          </cell>
          <cell r="AM98">
            <v>14.049440124042537</v>
          </cell>
          <cell r="AN98">
            <v>18.807803936974143</v>
          </cell>
          <cell r="AO98">
            <v>3.7549490628623046</v>
          </cell>
        </row>
        <row r="99">
          <cell r="H99">
            <v>60</v>
          </cell>
          <cell r="I99">
            <v>4320</v>
          </cell>
          <cell r="J99">
            <v>3.3861754201988896</v>
          </cell>
          <cell r="K99">
            <v>16.994363523219139</v>
          </cell>
          <cell r="L99">
            <v>20.211230172408083</v>
          </cell>
          <cell r="M99">
            <v>5.9687487103727666</v>
          </cell>
          <cell r="V99">
            <v>60</v>
          </cell>
          <cell r="W99">
            <v>4320</v>
          </cell>
          <cell r="X99">
            <v>4.1400334526672475</v>
          </cell>
          <cell r="Y99">
            <v>15.634883229336671</v>
          </cell>
          <cell r="Z99">
            <v>19.567915009370555</v>
          </cell>
          <cell r="AA99">
            <v>4.7265113272849959</v>
          </cell>
          <cell r="AJ99">
            <v>60</v>
          </cell>
          <cell r="AK99">
            <v>4320</v>
          </cell>
          <cell r="AL99">
            <v>5.0558884349590922</v>
          </cell>
          <cell r="AM99">
            <v>14.147168823738694</v>
          </cell>
          <cell r="AN99">
            <v>18.950262836949832</v>
          </cell>
          <cell r="AO99">
            <v>3.7481568433982191</v>
          </cell>
        </row>
        <row r="100">
          <cell r="H100">
            <v>60.5</v>
          </cell>
          <cell r="I100">
            <v>4356</v>
          </cell>
          <cell r="J100">
            <v>3.4232380856681139</v>
          </cell>
          <cell r="K100">
            <v>17.107564588553895</v>
          </cell>
          <cell r="L100">
            <v>20.359640769938604</v>
          </cell>
          <cell r="M100">
            <v>5.947480210382448</v>
          </cell>
          <cell r="V100">
            <v>60.5</v>
          </cell>
          <cell r="W100">
            <v>4356</v>
          </cell>
          <cell r="X100">
            <v>4.1822175467788449</v>
          </cell>
          <cell r="Y100">
            <v>15.740620181145136</v>
          </cell>
          <cell r="Z100">
            <v>19.71372685058504</v>
          </cell>
          <cell r="AA100">
            <v>4.7137019129405653</v>
          </cell>
          <cell r="AJ100">
            <v>60.5</v>
          </cell>
          <cell r="AK100">
            <v>4356</v>
          </cell>
          <cell r="AL100">
            <v>5.103185199090575</v>
          </cell>
          <cell r="AM100">
            <v>14.2446446530674</v>
          </cell>
          <cell r="AN100">
            <v>19.092670592203447</v>
          </cell>
          <cell r="AO100">
            <v>3.7413242607001411</v>
          </cell>
        </row>
        <row r="101">
          <cell r="H101">
            <v>61</v>
          </cell>
          <cell r="I101">
            <v>4392</v>
          </cell>
          <cell r="J101">
            <v>3.4604860010350347</v>
          </cell>
          <cell r="K101">
            <v>17.220425032566492</v>
          </cell>
          <cell r="L101">
            <v>20.507886733549775</v>
          </cell>
          <cell r="M101">
            <v>5.9263024694843001</v>
          </cell>
          <cell r="V101">
            <v>61</v>
          </cell>
          <cell r="W101">
            <v>4392</v>
          </cell>
          <cell r="X101">
            <v>4.2246000912829835</v>
          </cell>
          <cell r="Y101">
            <v>15.846061172308181</v>
          </cell>
          <cell r="Z101">
            <v>19.859431259027016</v>
          </cell>
          <cell r="AA101">
            <v>4.7009020569792765</v>
          </cell>
          <cell r="AJ101">
            <v>61</v>
          </cell>
          <cell r="AK101">
            <v>4392</v>
          </cell>
          <cell r="AL101">
            <v>5.1506945249931597</v>
          </cell>
          <cell r="AM101">
            <v>14.341870122576555</v>
          </cell>
          <cell r="AN101">
            <v>19.235029921320056</v>
          </cell>
          <cell r="AO101">
            <v>3.7344536407632525</v>
          </cell>
        </row>
        <row r="102">
          <cell r="H102">
            <v>61.5</v>
          </cell>
          <cell r="I102">
            <v>4428</v>
          </cell>
          <cell r="J102">
            <v>3.4979193004721663</v>
          </cell>
          <cell r="K102">
            <v>17.332947960664754</v>
          </cell>
          <cell r="L102">
            <v>20.655971296113311</v>
          </cell>
          <cell r="M102">
            <v>5.9052166507457926</v>
          </cell>
          <cell r="V102">
            <v>61.5</v>
          </cell>
          <cell r="W102">
            <v>4428</v>
          </cell>
          <cell r="X102">
            <v>4.2671812637833648</v>
          </cell>
          <cell r="Y102">
            <v>15.951209001600189</v>
          </cell>
          <cell r="Z102">
            <v>20.005031202194385</v>
          </cell>
          <cell r="AA102">
            <v>4.6881137607118051</v>
          </cell>
          <cell r="AJ102">
            <v>61.5</v>
          </cell>
          <cell r="AK102">
            <v>4428</v>
          </cell>
          <cell r="AL102">
            <v>5.1984166329327657</v>
          </cell>
          <cell r="AM102">
            <v>14.438847723678778</v>
          </cell>
          <cell r="AN102">
            <v>19.377343524964907</v>
          </cell>
          <cell r="AO102">
            <v>3.7275472308638111</v>
          </cell>
        </row>
        <row r="103">
          <cell r="H103">
            <v>62</v>
          </cell>
          <cell r="I103">
            <v>4464</v>
          </cell>
          <cell r="J103">
            <v>3.5355381201104934</v>
          </cell>
          <cell r="K103">
            <v>17.445136452835087</v>
          </cell>
          <cell r="L103">
            <v>20.803897666940056</v>
          </cell>
          <cell r="M103">
            <v>5.8842238324642606</v>
          </cell>
          <cell r="V103">
            <v>62</v>
          </cell>
          <cell r="W103">
            <v>4464</v>
          </cell>
          <cell r="X103">
            <v>4.3099612434751924</v>
          </cell>
          <cell r="Y103">
            <v>16.056066445688618</v>
          </cell>
          <cell r="Z103">
            <v>20.15052962699005</v>
          </cell>
          <cell r="AA103">
            <v>4.6753389389511879</v>
          </cell>
          <cell r="AJ103">
            <v>62</v>
          </cell>
          <cell r="AK103">
            <v>4464</v>
          </cell>
          <cell r="AL103">
            <v>5.2463517444400241</v>
          </cell>
          <cell r="AM103">
            <v>14.535579928876146</v>
          </cell>
          <cell r="AN103">
            <v>19.519614086094169</v>
          </cell>
          <cell r="AO103">
            <v>3.7206072022869332</v>
          </cell>
        </row>
        <row r="104">
          <cell r="H104">
            <v>62.5</v>
          </cell>
          <cell r="I104">
            <v>4500</v>
          </cell>
          <cell r="J104">
            <v>3.5733425980160805</v>
          </cell>
          <cell r="K104">
            <v>17.556993563954123</v>
          </cell>
          <cell r="L104">
            <v>20.9516690320694</v>
          </cell>
          <cell r="M104">
            <v>5.8633250121893621</v>
          </cell>
          <cell r="V104">
            <v>62.5</v>
          </cell>
          <cell r="W104">
            <v>4500</v>
          </cell>
          <cell r="X104">
            <v>4.3529402111264908</v>
          </cell>
          <cell r="Y104">
            <v>16.160636259399499</v>
          </cell>
          <cell r="Z104">
            <v>20.295929459969663</v>
          </cell>
          <cell r="AA104">
            <v>4.6625794234645159</v>
          </cell>
          <cell r="AJ104">
            <v>62.5</v>
          </cell>
          <cell r="AK104">
            <v>4500</v>
          </cell>
          <cell r="AL104">
            <v>5.2945000822957553</v>
          </cell>
          <cell r="AM104">
            <v>14.63206919198185</v>
          </cell>
          <cell r="AN104">
            <v>19.661844270162817</v>
          </cell>
          <cell r="AO104">
            <v>3.7136356529504893</v>
          </cell>
        </row>
        <row r="105">
          <cell r="H105">
            <v>63</v>
          </cell>
          <cell r="I105">
            <v>4536</v>
          </cell>
          <cell r="J105">
            <v>3.6113328741669815</v>
          </cell>
          <cell r="K105">
            <v>17.668522324095761</v>
          </cell>
          <cell r="L105">
            <v>21.099288554554395</v>
          </cell>
          <cell r="M105">
            <v>5.8425211105529353</v>
          </cell>
          <cell r="V105">
            <v>63</v>
          </cell>
          <cell r="W105">
            <v>4536</v>
          </cell>
          <cell r="X105">
            <v>4.396118349059666</v>
          </cell>
          <cell r="Y105">
            <v>16.264921175978813</v>
          </cell>
          <cell r="Z105">
            <v>20.441233607585495</v>
          </cell>
          <cell r="AA105">
            <v>4.649836966276828</v>
          </cell>
          <cell r="AJ105">
            <v>63</v>
          </cell>
          <cell r="AK105">
            <v>4536</v>
          </cell>
          <cell r="AL105">
            <v>5.3428618705166073</v>
          </cell>
          <cell r="AM105">
            <v>14.728317948338624</v>
          </cell>
          <cell r="AN105">
            <v>19.8040367253294</v>
          </cell>
          <cell r="AO105">
            <v>3.7066346099294769</v>
          </cell>
        </row>
        <row r="106">
          <cell r="H106">
            <v>63.5</v>
          </cell>
          <cell r="I106">
            <v>4572</v>
          </cell>
          <cell r="J106">
            <v>3.649509090430457</v>
          </cell>
          <cell r="K106">
            <v>17.77972573883347</v>
          </cell>
          <cell r="L106">
            <v>21.246759374742403</v>
          </cell>
          <cell r="M106">
            <v>5.8218129749161314</v>
          </cell>
          <cell r="V106">
            <v>63.5</v>
          </cell>
          <cell r="W106">
            <v>4572</v>
          </cell>
          <cell r="X106">
            <v>4.4394958411332874</v>
          </cell>
          <cell r="Y106">
            <v>16.36892390735013</v>
          </cell>
          <cell r="Z106">
            <v>20.586444956426753</v>
          </cell>
          <cell r="AA106">
            <v>4.6371132428342516</v>
          </cell>
          <cell r="AJ106">
            <v>63.5</v>
          </cell>
          <cell r="AK106">
            <v>4572</v>
          </cell>
          <cell r="AL106">
            <v>5.3914373343408473</v>
          </cell>
          <cell r="AM106">
            <v>14.824328615033934</v>
          </cell>
          <cell r="AN106">
            <v>19.94619408265774</v>
          </cell>
          <cell r="AO106">
            <v>3.6996060318850663</v>
          </cell>
        </row>
        <row r="107">
          <cell r="H107">
            <v>64</v>
          </cell>
          <cell r="I107">
            <v>4608</v>
          </cell>
          <cell r="J107">
            <v>3.6878713905404918</v>
          </cell>
          <cell r="K107">
            <v>17.890606789538005</v>
          </cell>
          <cell r="L107">
            <v>21.394084610551474</v>
          </cell>
          <cell r="M107">
            <v>5.8012013828432263</v>
          </cell>
          <cell r="V107">
            <v>64</v>
          </cell>
          <cell r="W107">
            <v>4608</v>
          </cell>
          <cell r="X107">
            <v>4.4830728727241045</v>
          </cell>
          <cell r="Y107">
            <v>16.472647144368391</v>
          </cell>
          <cell r="Z107">
            <v>20.731566373456289</v>
          </cell>
          <cell r="AA107">
            <v>4.6244098550329635</v>
          </cell>
          <cell r="AJ107">
            <v>64</v>
          </cell>
          <cell r="AK107">
            <v>4608</v>
          </cell>
          <cell r="AL107">
            <v>5.4402267002143461</v>
          </cell>
          <cell r="AM107">
            <v>14.920103591112268</v>
          </cell>
          <cell r="AN107">
            <v>20.088318956315895</v>
          </cell>
          <cell r="AO107">
            <v>3.6925518114023466</v>
          </cell>
        </row>
        <row r="108">
          <cell r="H108">
            <v>64.5</v>
          </cell>
          <cell r="I108">
            <v>4644</v>
          </cell>
          <cell r="J108">
            <v>3.7264199200756027</v>
          </cell>
          <cell r="K108">
            <v>18.001168433670756</v>
          </cell>
          <cell r="L108">
            <v>21.54126735774258</v>
          </cell>
          <cell r="M108">
            <v>5.7806870454110131</v>
          </cell>
          <cell r="V108">
            <v>64.5</v>
          </cell>
          <cell r="W108">
            <v>4644</v>
          </cell>
          <cell r="X108">
            <v>4.5268496307092692</v>
          </cell>
          <cell r="Y108">
            <v>16.576093557070003</v>
          </cell>
          <cell r="Z108">
            <v>20.876600706243806</v>
          </cell>
          <cell r="AA108">
            <v>4.6117283341202677</v>
          </cell>
          <cell r="AJ108">
            <v>64.5</v>
          </cell>
          <cell r="AK108">
            <v>4644</v>
          </cell>
          <cell r="AL108">
            <v>5.4892301957766856</v>
          </cell>
          <cell r="AM108">
            <v>15.015645257784312</v>
          </cell>
          <cell r="AN108">
            <v>20.230413943772163</v>
          </cell>
          <cell r="AO108">
            <v>3.6854737772405826</v>
          </cell>
        </row>
        <row r="109">
          <cell r="H109">
            <v>65</v>
          </cell>
          <cell r="I109">
            <v>4680</v>
          </cell>
          <cell r="J109">
            <v>3.7651548264369361</v>
          </cell>
          <cell r="K109">
            <v>18.111413605072514</v>
          </cell>
          <cell r="L109">
            <v>21.688310690187603</v>
          </cell>
          <cell r="M109">
            <v>5.7602706103620749</v>
          </cell>
          <cell r="V109">
            <v>65</v>
          </cell>
          <cell r="W109">
            <v>4680</v>
          </cell>
          <cell r="X109">
            <v>4.570826303448797</v>
          </cell>
          <cell r="Y109">
            <v>16.679265794919235</v>
          </cell>
          <cell r="Z109">
            <v>21.021550783195593</v>
          </cell>
          <cell r="AA109">
            <v>4.5990701434736936</v>
          </cell>
          <cell r="AJ109">
            <v>65</v>
          </cell>
          <cell r="AK109">
            <v>4680</v>
          </cell>
          <cell r="AL109">
            <v>5.5384480498474602</v>
          </cell>
          <cell r="AM109">
            <v>15.110955978633143</v>
          </cell>
          <cell r="AN109">
            <v>20.372481625988229</v>
          </cell>
          <cell r="AO109">
            <v>3.6783736964995684</v>
          </cell>
        </row>
        <row r="110">
          <cell r="H110">
            <v>65.5</v>
          </cell>
          <cell r="I110">
            <v>4716</v>
          </cell>
          <cell r="J110">
            <v>3.8040762588266488</v>
          </cell>
          <cell r="K110">
            <v>18.221345214247982</v>
          </cell>
          <cell r="L110">
            <v>21.835217660133299</v>
          </cell>
          <cell r="M110">
            <v>5.739952665109894</v>
          </cell>
          <cell r="V110">
            <v>65.5</v>
          </cell>
          <cell r="W110">
            <v>4716</v>
          </cell>
          <cell r="X110">
            <v>4.6150030807682132</v>
          </cell>
          <cell r="Y110">
            <v>16.78216648705105</v>
          </cell>
          <cell r="Z110">
            <v>21.166419413780851</v>
          </cell>
          <cell r="AA110">
            <v>4.586436681263816</v>
          </cell>
          <cell r="AJ110">
            <v>65.5</v>
          </cell>
          <cell r="AK110">
            <v>4716</v>
          </cell>
          <cell r="AL110">
            <v>5.5878804924126948</v>
          </cell>
          <cell r="AM110">
            <v>15.206038099817594</v>
          </cell>
          <cell r="AN110">
            <v>20.514524567609655</v>
          </cell>
          <cell r="AO110">
            <v>3.6712532767056443</v>
          </cell>
        </row>
        <row r="111">
          <cell r="H111">
            <v>66</v>
          </cell>
          <cell r="I111">
            <v>4752</v>
          </cell>
          <cell r="J111">
            <v>3.8431843682265621</v>
          </cell>
          <cell r="K111">
            <v>18.330966148646191</v>
          </cell>
          <cell r="L111">
            <v>21.981991298461423</v>
          </cell>
          <cell r="M111">
            <v>5.7197337396032903</v>
          </cell>
          <cell r="V111">
            <v>66</v>
          </cell>
          <cell r="W111">
            <v>4752</v>
          </cell>
          <cell r="X111">
            <v>4.6593801539414308</v>
          </cell>
          <cell r="Y111">
            <v>16.884798242510385</v>
          </cell>
          <cell r="Z111">
            <v>21.311209388754744</v>
          </cell>
          <cell r="AA111">
            <v>4.5738292830060905</v>
          </cell>
          <cell r="AJ111">
            <v>66</v>
          </cell>
          <cell r="AK111">
            <v>4752</v>
          </cell>
          <cell r="AL111">
            <v>5.6375277546114386</v>
          </cell>
          <cell r="AM111">
            <v>15.300893950272668</v>
          </cell>
          <cell r="AN111">
            <v>20.656545317153533</v>
          </cell>
          <cell r="AO111">
            <v>3.6641141678205833</v>
          </cell>
        </row>
        <row r="112">
          <cell r="H112">
            <v>66.5</v>
          </cell>
          <cell r="I112">
            <v>4788</v>
          </cell>
          <cell r="J112">
            <v>3.8824793073770962</v>
          </cell>
          <cell r="K112">
            <v>18.440279272936465</v>
          </cell>
          <cell r="L112">
            <v>22.128634614944705</v>
          </cell>
          <cell r="M112">
            <v>5.6996143090571278</v>
          </cell>
          <cell r="V112">
            <v>66.5</v>
          </cell>
          <cell r="W112">
            <v>4788</v>
          </cell>
          <cell r="X112">
            <v>4.7039577156738259</v>
          </cell>
          <cell r="Y112">
            <v>16.987163650488007</v>
          </cell>
          <cell r="Z112">
            <v>21.455923480378143</v>
          </cell>
          <cell r="AA112">
            <v>4.5612492240068221</v>
          </cell>
          <cell r="AJ112">
            <v>66.5</v>
          </cell>
          <cell r="AK112">
            <v>4788</v>
          </cell>
          <cell r="AL112">
            <v>5.687390068722519</v>
          </cell>
          <cell r="AM112">
            <v>15.395525841907231</v>
          </cell>
          <cell r="AN112">
            <v>20.798546407193623</v>
          </cell>
          <cell r="AO112">
            <v>3.6569579641765837</v>
          </cell>
        </row>
        <row r="113">
          <cell r="H113">
            <v>67</v>
          </cell>
          <cell r="I113">
            <v>4824</v>
          </cell>
          <cell r="J113">
            <v>3.9219612307564646</v>
          </cell>
          <cell r="K113">
            <v>18.54928742928054</v>
          </cell>
          <cell r="L113">
            <v>22.275150598499181</v>
          </cell>
          <cell r="M113">
            <v>5.6795947965561018</v>
          </cell>
          <cell r="V113">
            <v>67</v>
          </cell>
          <cell r="W113">
            <v>4824</v>
          </cell>
          <cell r="X113">
            <v>4.7487359600855168</v>
          </cell>
          <cell r="Y113">
            <v>17.089265280552951</v>
          </cell>
          <cell r="Z113">
            <v>21.600564442634191</v>
          </cell>
          <cell r="AA113">
            <v>4.5486977217080735</v>
          </cell>
          <cell r="AJ113">
            <v>67</v>
          </cell>
          <cell r="AK113">
            <v>4824</v>
          </cell>
          <cell r="AL113">
            <v>5.7374676681514041</v>
          </cell>
          <cell r="AM113">
            <v>15.489936069798853</v>
          </cell>
          <cell r="AN113">
            <v>20.940530354542688</v>
          </cell>
          <cell r="AO113">
            <v>3.6497862063403432</v>
          </cell>
        </row>
        <row r="114">
          <cell r="H114">
            <v>67.5</v>
          </cell>
          <cell r="I114">
            <v>4860</v>
          </cell>
          <cell r="J114">
            <v>3.9616302945601367</v>
          </cell>
          <cell r="K114">
            <v>18.657993437600524</v>
          </cell>
          <cell r="L114">
            <v>22.421542217432652</v>
          </cell>
          <cell r="M114">
            <v>5.6596755755378068</v>
          </cell>
          <cell r="V114">
            <v>67.5</v>
          </cell>
          <cell r="W114">
            <v>4860</v>
          </cell>
          <cell r="X114">
            <v>4.7937150826948312</v>
          </cell>
          <cell r="Y114">
            <v>17.191105682881581</v>
          </cell>
          <cell r="Z114">
            <v>21.745135011441668</v>
          </cell>
          <cell r="AA114">
            <v>4.5361759379361031</v>
          </cell>
          <cell r="AJ114">
            <v>67.5</v>
          </cell>
          <cell r="AK114">
            <v>4860</v>
          </cell>
          <cell r="AL114">
            <v>5.7877607874172385</v>
          </cell>
          <cell r="AM114">
            <v>15.584126912386058</v>
          </cell>
          <cell r="AN114">
            <v>21.082499660432433</v>
          </cell>
          <cell r="AO114">
            <v>3.6426003829091216</v>
          </cell>
        </row>
        <row r="115">
          <cell r="H115">
            <v>68</v>
          </cell>
          <cell r="I115">
            <v>4896</v>
          </cell>
          <cell r="J115">
            <v>4.0014866566805605</v>
          </cell>
          <cell r="K115">
            <v>18.766400095843018</v>
          </cell>
          <cell r="L115">
            <v>22.567812419689549</v>
          </cell>
          <cell r="M115">
            <v>5.6398569721611196</v>
          </cell>
          <cell r="V115">
            <v>68</v>
          </cell>
          <cell r="W115">
            <v>4896</v>
          </cell>
          <cell r="X115">
            <v>4.8388952804019842</v>
          </cell>
          <cell r="Y115">
            <v>17.292687388483415</v>
          </cell>
          <cell r="Z115">
            <v>21.8896379048653</v>
          </cell>
          <cell r="AA115">
            <v>4.52368498105767</v>
          </cell>
          <cell r="AJ115">
            <v>68</v>
          </cell>
          <cell r="AK115">
            <v>4896</v>
          </cell>
          <cell r="AL115">
            <v>5.8382696621400152</v>
          </cell>
          <cell r="AM115">
            <v>15.678100631657749</v>
          </cell>
          <cell r="AN115">
            <v>21.224456810690764</v>
          </cell>
          <cell r="AO115">
            <v>3.6354019322415039</v>
          </cell>
        </row>
        <row r="116">
          <cell r="H116">
            <v>68.5</v>
          </cell>
          <cell r="I116">
            <v>4932</v>
          </cell>
          <cell r="J116">
            <v>4.0415304766871261</v>
          </cell>
          <cell r="K116">
            <v>18.874510180239213</v>
          </cell>
          <cell r="L116">
            <v>22.713964133091981</v>
          </cell>
          <cell r="M116">
            <v>5.620139267565488</v>
          </cell>
          <cell r="V116">
            <v>68.5</v>
          </cell>
          <cell r="W116">
            <v>4932</v>
          </cell>
          <cell r="X116">
            <v>4.8842767514729442</v>
          </cell>
          <cell r="Y116">
            <v>17.394012909423715</v>
          </cell>
          <cell r="Z116">
            <v>22.034075823323011</v>
          </cell>
          <cell r="AA116">
            <v>4.511225908048357</v>
          </cell>
          <cell r="AJ116">
            <v>68.5</v>
          </cell>
          <cell r="AK116">
            <v>4932</v>
          </cell>
          <cell r="AL116">
            <v>5.8889945290278831</v>
          </cell>
          <cell r="AM116">
            <v>15.771859473340177</v>
          </cell>
          <cell r="AN116">
            <v>21.366404275916665</v>
          </cell>
          <cell r="AO116">
            <v>3.6281922441255334</v>
          </cell>
        </row>
        <row r="117">
          <cell r="H117">
            <v>69</v>
          </cell>
          <cell r="I117">
            <v>4968</v>
          </cell>
          <cell r="J117">
            <v>4.0817619158063998</v>
          </cell>
          <cell r="K117">
            <v>18.982326445561412</v>
          </cell>
          <cell r="L117">
            <v>22.86000026557749</v>
          </cell>
          <cell r="M117">
            <v>5.6005227000265227</v>
          </cell>
          <cell r="V117">
            <v>69</v>
          </cell>
          <cell r="W117">
            <v>4968</v>
          </cell>
          <cell r="X117">
            <v>4.9298596955234721</v>
          </cell>
          <cell r="Y117">
            <v>17.495084739042952</v>
          </cell>
          <cell r="Z117">
            <v>22.178451449790252</v>
          </cell>
          <cell r="AA117">
            <v>4.498799726476852</v>
          </cell>
          <cell r="AJ117">
            <v>69</v>
          </cell>
          <cell r="AK117">
            <v>4968</v>
          </cell>
          <cell r="AL117">
            <v>5.9399356258645941</v>
          </cell>
          <cell r="AM117">
            <v>15.865405667081271</v>
          </cell>
          <cell r="AN117">
            <v>21.508344511652634</v>
          </cell>
          <cell r="AO117">
            <v>3.6209726613867068</v>
          </cell>
        </row>
        <row r="118">
          <cell r="H118">
            <v>69.5</v>
          </cell>
          <cell r="I118">
            <v>5004</v>
          </cell>
          <cell r="J118">
            <v>4.122181136902582</v>
          </cell>
          <cell r="K118">
            <v>19.089851625375577</v>
          </cell>
          <cell r="L118">
            <v>23.00592370543303</v>
          </cell>
          <cell r="M118">
            <v>5.5810074670128991</v>
          </cell>
          <cell r="V118">
            <v>69.5</v>
          </cell>
          <cell r="W118">
            <v>5004</v>
          </cell>
          <cell r="X118">
            <v>4.9756443135033663</v>
          </cell>
          <cell r="Y118">
            <v>17.59590535217303</v>
          </cell>
          <cell r="Z118">
            <v>22.32276745000123</v>
          </cell>
          <cell r="AA118">
            <v>4.4864073964088682</v>
          </cell>
          <cell r="AJ118">
            <v>69.5</v>
          </cell>
          <cell r="AK118">
            <v>5004</v>
          </cell>
          <cell r="AL118">
            <v>5.991093191497078</v>
          </cell>
          <cell r="AM118">
            <v>15.958741426632393</v>
          </cell>
          <cell r="AN118">
            <v>21.650279958554616</v>
          </cell>
          <cell r="AO118">
            <v>3.6137444814382129</v>
          </cell>
        </row>
        <row r="119">
          <cell r="H119">
            <v>70</v>
          </cell>
          <cell r="I119">
            <v>5040</v>
          </cell>
          <cell r="J119">
            <v>4.1627883044582257</v>
          </cell>
          <cell r="K119">
            <v>19.197088432290396</v>
          </cell>
          <cell r="L119">
            <v>23.151737321525712</v>
          </cell>
          <cell r="M119">
            <v>5.5615937271493898</v>
          </cell>
          <cell r="V119">
            <v>70</v>
          </cell>
          <cell r="W119">
            <v>5040</v>
          </cell>
          <cell r="X119">
            <v>5.0216308076808822</v>
          </cell>
          <cell r="Y119">
            <v>17.696477205350657</v>
          </cell>
          <cell r="Z119">
            <v>22.467026472647497</v>
          </cell>
          <cell r="AA119">
            <v>4.4740498322343507</v>
          </cell>
          <cell r="AJ119">
            <v>70</v>
          </cell>
          <cell r="AK119">
            <v>5040</v>
          </cell>
          <cell r="AL119">
            <v>6.0424674658231599</v>
          </cell>
          <cell r="AM119">
            <v>16.051868950027693</v>
          </cell>
          <cell r="AN119">
            <v>21.792213042559695</v>
          </cell>
          <cell r="AO119">
            <v>3.606508957775739</v>
          </cell>
        </row>
        <row r="120">
          <cell r="H120">
            <v>70.5</v>
          </cell>
          <cell r="I120">
            <v>5076</v>
          </cell>
          <cell r="J120">
            <v>4.2035835845551706</v>
          </cell>
          <cell r="K120">
            <v>19.304039558202629</v>
          </cell>
          <cell r="L120">
            <v>23.297443963530039</v>
          </cell>
          <cell r="M120">
            <v>5.5422816020905668</v>
          </cell>
          <cell r="V120">
            <v>70.5</v>
          </cell>
          <cell r="W120">
            <v>5076</v>
          </cell>
          <cell r="X120">
            <v>5.0678193816273147</v>
          </cell>
          <cell r="Y120">
            <v>17.796802737027509</v>
          </cell>
          <cell r="Z120">
            <v>22.611231149573456</v>
          </cell>
          <cell r="AA120">
            <v>4.4617279044212541</v>
          </cell>
          <cell r="AJ120">
            <v>70.5</v>
          </cell>
          <cell r="AK120">
            <v>5076</v>
          </cell>
          <cell r="AL120">
            <v>6.0940586897793967</v>
          </cell>
          <cell r="AM120">
            <v>16.144790419760994</v>
          </cell>
          <cell r="AN120">
            <v>21.934146175051421</v>
          </cell>
          <cell r="AO120">
            <v>3.5992673014190206</v>
          </cell>
        </row>
        <row r="121">
          <cell r="H121">
            <v>71</v>
          </cell>
          <cell r="I121">
            <v>5112</v>
          </cell>
          <cell r="J121">
            <v>4.2445671448557274</v>
          </cell>
          <cell r="K121">
            <v>19.410707674539005</v>
          </cell>
          <cell r="L121">
            <v>23.443046462151944</v>
          </cell>
          <cell r="M121">
            <v>5.5230711783094604</v>
          </cell>
          <cell r="V121">
            <v>71</v>
          </cell>
          <cell r="W121">
            <v>5112</v>
          </cell>
          <cell r="X121">
            <v>5.1142102402017882</v>
          </cell>
          <cell r="Y121">
            <v>17.896884367777645</v>
          </cell>
          <cell r="Z121">
            <v>22.755384095969344</v>
          </cell>
          <cell r="AA121">
            <v>4.4494424411991904</v>
          </cell>
          <cell r="AJ121">
            <v>71</v>
          </cell>
          <cell r="AK121">
            <v>5112</v>
          </cell>
          <cell r="AL121">
            <v>6.1458671053290548</v>
          </cell>
          <cell r="AM121">
            <v>16.23750800296024</v>
          </cell>
          <cell r="AN121">
            <v>22.076081753022841</v>
          </cell>
          <cell r="AO121">
            <v>3.5920206823022198</v>
          </cell>
        </row>
        <row r="122">
          <cell r="H122">
            <v>71.5</v>
          </cell>
          <cell r="I122">
            <v>5148</v>
          </cell>
          <cell r="J122">
            <v>4.2857391545840819</v>
          </cell>
          <cell r="K122">
            <v>19.517095432494575</v>
          </cell>
          <cell r="L122">
            <v>23.588547629349453</v>
          </cell>
          <cell r="M122">
            <v>5.5039625088052402</v>
          </cell>
          <cell r="V122">
            <v>71.5</v>
          </cell>
          <cell r="W122">
            <v>5148</v>
          </cell>
          <cell r="X122">
            <v>5.1608035895361839</v>
          </cell>
          <cell r="Y122">
            <v>17.996724500501838</v>
          </cell>
          <cell r="Z122">
            <v>22.899487910561213</v>
          </cell>
          <cell r="AA122">
            <v>4.4371942301759359</v>
          </cell>
          <cell r="AJ122">
            <v>71.5</v>
          </cell>
          <cell r="AK122">
            <v>5148</v>
          </cell>
          <cell r="AL122">
            <v>6.1978929554501994</v>
          </cell>
          <cell r="AM122">
            <v>16.33002385155967</v>
          </cell>
          <cell r="AN122">
            <v>22.218022159237357</v>
          </cell>
          <cell r="AO122">
            <v>3.5847702306151712</v>
          </cell>
        </row>
        <row r="123">
          <cell r="H123">
            <v>72</v>
          </cell>
          <cell r="I123">
            <v>5184</v>
          </cell>
          <cell r="J123">
            <v>4.3270997845079142</v>
          </cell>
          <cell r="K123">
            <v>19.62320546326772</v>
          </cell>
          <cell r="L123">
            <v>23.733950258550237</v>
          </cell>
          <cell r="M123">
            <v>5.4849556147338321</v>
          </cell>
          <cell r="V123">
            <v>72</v>
          </cell>
          <cell r="W123">
            <v>5184</v>
          </cell>
          <cell r="X123">
            <v>5.2075996370202695</v>
          </cell>
          <cell r="Y123">
            <v>18.096325520629208</v>
          </cell>
          <cell r="Z123">
            <v>23.043545175798464</v>
          </cell>
          <cell r="AA123">
            <v>4.424984019889771</v>
          </cell>
          <cell r="AJ123">
            <v>72</v>
          </cell>
          <cell r="AK123">
            <v>5184</v>
          </cell>
          <cell r="AL123">
            <v>6.250136484123912</v>
          </cell>
          <cell r="AM123">
            <v>16.422340102469594</v>
          </cell>
          <cell r="AN123">
            <v>22.359969762387308</v>
          </cell>
          <cell r="AO123">
            <v>3.5775170380973735</v>
          </cell>
        </row>
        <row r="124">
          <cell r="H124">
            <v>72.5</v>
          </cell>
          <cell r="I124">
            <v>5220</v>
          </cell>
          <cell r="J124">
            <v>4.3686492069202743</v>
          </cell>
          <cell r="K124">
            <v>19.729040378291742</v>
          </cell>
          <cell r="L124">
            <v>23.879257124866001</v>
          </cell>
          <cell r="M124">
            <v>5.4660504869650399</v>
          </cell>
          <cell r="V124">
            <v>72.5</v>
          </cell>
          <cell r="W124">
            <v>5220</v>
          </cell>
          <cell r="X124">
            <v>5.2545985912869719</v>
          </cell>
          <cell r="Y124">
            <v>18.195689796315982</v>
          </cell>
          <cell r="Z124">
            <v>23.187558458038605</v>
          </cell>
          <cell r="AA124">
            <v>4.4128125213004026</v>
          </cell>
          <cell r="AJ124">
            <v>72.5</v>
          </cell>
          <cell r="AK124">
            <v>5220</v>
          </cell>
          <cell r="AL124">
            <v>6.3025979363226394</v>
          </cell>
          <cell r="AM124">
            <v>16.514458877743937</v>
          </cell>
          <cell r="AN124">
            <v>22.501926917250444</v>
          </cell>
          <cell r="AO124">
            <v>3.5702621592865853</v>
          </cell>
        </row>
        <row r="125">
          <cell r="H125">
            <v>73</v>
          </cell>
          <cell r="I125">
            <v>5256</v>
          </cell>
          <cell r="V125">
            <v>73</v>
          </cell>
          <cell r="W125">
            <v>5256</v>
          </cell>
          <cell r="X125">
            <v>5.3018006621978184</v>
          </cell>
          <cell r="Y125">
            <v>18.294819678641538</v>
          </cell>
          <cell r="Z125">
            <v>23.331530307729466</v>
          </cell>
          <cell r="AA125">
            <v>4.4006804092211134</v>
          </cell>
          <cell r="AJ125">
            <v>73</v>
          </cell>
          <cell r="AK125">
            <v>5256</v>
          </cell>
          <cell r="AL125">
            <v>6.3552775579986447</v>
          </cell>
          <cell r="AM125">
            <v>16.606382284745557</v>
          </cell>
          <cell r="AN125">
            <v>22.643895964844269</v>
          </cell>
          <cell r="AO125">
            <v>3.5630066127237896</v>
          </cell>
        </row>
        <row r="126">
          <cell r="H126">
            <v>73.5</v>
          </cell>
          <cell r="I126">
            <v>5292</v>
          </cell>
          <cell r="V126">
            <v>73.5</v>
          </cell>
          <cell r="W126">
            <v>5292</v>
          </cell>
          <cell r="X126">
            <v>5.3492060608285517</v>
          </cell>
          <cell r="Y126">
            <v>18.393717501801746</v>
          </cell>
          <cell r="Z126">
            <v>23.475463259588871</v>
          </cell>
          <cell r="AA126">
            <v>4.3885883236946563</v>
          </cell>
          <cell r="AJ126">
            <v>73.5</v>
          </cell>
          <cell r="AK126">
            <v>5292</v>
          </cell>
          <cell r="AL126">
            <v>6.4081755960725859</v>
          </cell>
          <cell r="AM126">
            <v>16.698112416309282</v>
          </cell>
          <cell r="AN126">
            <v>22.785879232578239</v>
          </cell>
          <cell r="AO126">
            <v>3.5557513821161746</v>
          </cell>
        </row>
        <row r="127">
          <cell r="H127">
            <v>74</v>
          </cell>
          <cell r="I127">
            <v>5328</v>
          </cell>
          <cell r="V127">
            <v>74</v>
          </cell>
          <cell r="W127">
            <v>5328</v>
          </cell>
          <cell r="X127">
            <v>5.396814999454894</v>
          </cell>
          <cell r="Y127">
            <v>18.492385583299619</v>
          </cell>
          <cell r="Z127">
            <v>23.619359832781768</v>
          </cell>
          <cell r="AA127">
            <v>4.3765368713152935</v>
          </cell>
          <cell r="AJ127">
            <v>74</v>
          </cell>
          <cell r="AK127">
            <v>5328</v>
          </cell>
          <cell r="AL127">
            <v>6.4612922984222116</v>
          </cell>
          <cell r="AM127">
            <v>16.789651350902936</v>
          </cell>
          <cell r="AN127">
            <v>22.927879034404036</v>
          </cell>
          <cell r="AO127">
            <v>3.5484974174597879</v>
          </cell>
        </row>
        <row r="128">
          <cell r="H128">
            <v>74.5</v>
          </cell>
          <cell r="I128">
            <v>5364</v>
          </cell>
          <cell r="V128">
            <v>74.5</v>
          </cell>
          <cell r="W128">
            <v>5364</v>
          </cell>
          <cell r="X128">
            <v>5.4446276915384519</v>
          </cell>
          <cell r="Y128">
            <v>18.590826224133458</v>
          </cell>
          <cell r="Z128">
            <v>23.763222531094989</v>
          </cell>
          <cell r="AA128">
            <v>4.3645266264992992</v>
          </cell>
          <cell r="AJ128">
            <v>74.5</v>
          </cell>
          <cell r="AK128">
            <v>5364</v>
          </cell>
          <cell r="AL128">
            <v>6.4612922984222116</v>
          </cell>
          <cell r="AM128">
            <v>16.789651350902936</v>
          </cell>
          <cell r="AN128">
            <v>22.927879034404036</v>
          </cell>
          <cell r="AO128">
            <v>3.5484974174597879</v>
          </cell>
        </row>
        <row r="129">
          <cell r="H129">
            <v>75</v>
          </cell>
          <cell r="I129">
            <v>5400</v>
          </cell>
          <cell r="V129">
            <v>75</v>
          </cell>
          <cell r="W129">
            <v>5400</v>
          </cell>
          <cell r="X129">
            <v>5.4926443517128156</v>
          </cell>
          <cell r="Y129">
            <v>18.689041708982295</v>
          </cell>
          <cell r="Z129">
            <v>23.90705384310947</v>
          </cell>
          <cell r="AA129">
            <v>4.352558132706033</v>
          </cell>
          <cell r="AJ129">
            <v>75</v>
          </cell>
          <cell r="AK129">
            <v>5400</v>
          </cell>
          <cell r="AL129">
            <v>6.4612922984222116</v>
          </cell>
          <cell r="AM129">
            <v>16.789651350902936</v>
          </cell>
          <cell r="AN129">
            <v>22.927879034404036</v>
          </cell>
          <cell r="AO129">
            <v>3.5484974174597879</v>
          </cell>
        </row>
        <row r="130">
          <cell r="H130">
            <v>75.5</v>
          </cell>
          <cell r="I130">
            <v>5436</v>
          </cell>
          <cell r="V130">
            <v>75.5</v>
          </cell>
          <cell r="W130">
            <v>5436</v>
          </cell>
          <cell r="AJ130">
            <v>75.5</v>
          </cell>
          <cell r="AK130">
            <v>5436</v>
          </cell>
        </row>
        <row r="131">
          <cell r="H131">
            <v>76</v>
          </cell>
          <cell r="I131">
            <v>5472</v>
          </cell>
          <cell r="V131">
            <v>76</v>
          </cell>
          <cell r="W131">
            <v>5472</v>
          </cell>
          <cell r="AJ131">
            <v>76</v>
          </cell>
          <cell r="AK131">
            <v>5472</v>
          </cell>
        </row>
        <row r="132">
          <cell r="H132">
            <v>76.5</v>
          </cell>
          <cell r="I132">
            <v>5508</v>
          </cell>
          <cell r="V132">
            <v>76.5</v>
          </cell>
          <cell r="W132">
            <v>5508</v>
          </cell>
          <cell r="AJ132">
            <v>76.5</v>
          </cell>
          <cell r="AK132">
            <v>5508</v>
          </cell>
        </row>
        <row r="133">
          <cell r="H133">
            <v>77</v>
          </cell>
          <cell r="I133">
            <v>5544</v>
          </cell>
          <cell r="V133">
            <v>77</v>
          </cell>
          <cell r="W133">
            <v>5544</v>
          </cell>
          <cell r="AJ133">
            <v>77</v>
          </cell>
          <cell r="AK133">
            <v>5544</v>
          </cell>
        </row>
        <row r="134">
          <cell r="H134">
            <v>77.5</v>
          </cell>
          <cell r="I134">
            <v>5580</v>
          </cell>
          <cell r="V134">
            <v>77.5</v>
          </cell>
          <cell r="W134">
            <v>5580</v>
          </cell>
          <cell r="AJ134">
            <v>77.5</v>
          </cell>
          <cell r="AK134">
            <v>5580</v>
          </cell>
        </row>
        <row r="135">
          <cell r="H135">
            <v>78</v>
          </cell>
          <cell r="I135">
            <v>5616</v>
          </cell>
          <cell r="V135">
            <v>78</v>
          </cell>
          <cell r="W135">
            <v>5616</v>
          </cell>
          <cell r="AJ135">
            <v>78</v>
          </cell>
          <cell r="AK135">
            <v>5616</v>
          </cell>
        </row>
        <row r="136">
          <cell r="H136">
            <v>78.5</v>
          </cell>
          <cell r="I136">
            <v>5652</v>
          </cell>
          <cell r="V136">
            <v>78.5</v>
          </cell>
          <cell r="W136">
            <v>5652</v>
          </cell>
          <cell r="AJ136">
            <v>78.5</v>
          </cell>
          <cell r="AK136">
            <v>5652</v>
          </cell>
        </row>
        <row r="137">
          <cell r="H137">
            <v>79</v>
          </cell>
          <cell r="I137">
            <v>5688</v>
          </cell>
          <cell r="V137">
            <v>79</v>
          </cell>
          <cell r="W137">
            <v>5688</v>
          </cell>
          <cell r="AJ137">
            <v>79</v>
          </cell>
          <cell r="AK137">
            <v>5688</v>
          </cell>
        </row>
        <row r="138">
          <cell r="H138">
            <v>79.5</v>
          </cell>
          <cell r="I138">
            <v>5724</v>
          </cell>
          <cell r="V138">
            <v>79.5</v>
          </cell>
          <cell r="W138">
            <v>5724</v>
          </cell>
          <cell r="AJ138">
            <v>79.5</v>
          </cell>
          <cell r="AK138">
            <v>5724</v>
          </cell>
        </row>
        <row r="139">
          <cell r="H139">
            <v>80</v>
          </cell>
          <cell r="I139">
            <v>5760</v>
          </cell>
          <cell r="V139">
            <v>80</v>
          </cell>
          <cell r="W139">
            <v>5760</v>
          </cell>
          <cell r="AJ139">
            <v>80</v>
          </cell>
          <cell r="AK139">
            <v>5760</v>
          </cell>
        </row>
        <row r="140">
          <cell r="H140">
            <v>80.5</v>
          </cell>
          <cell r="I140">
            <v>5796</v>
          </cell>
          <cell r="V140">
            <v>80.5</v>
          </cell>
          <cell r="W140">
            <v>5796</v>
          </cell>
          <cell r="AJ140">
            <v>80.5</v>
          </cell>
          <cell r="AK140">
            <v>5796</v>
          </cell>
        </row>
        <row r="141">
          <cell r="H141">
            <v>81</v>
          </cell>
          <cell r="I141">
            <v>5832</v>
          </cell>
          <cell r="V141">
            <v>81</v>
          </cell>
          <cell r="W141">
            <v>5832</v>
          </cell>
          <cell r="AJ141">
            <v>81</v>
          </cell>
          <cell r="AK141">
            <v>5832</v>
          </cell>
        </row>
        <row r="142">
          <cell r="H142">
            <v>81.5</v>
          </cell>
          <cell r="I142">
            <v>5868</v>
          </cell>
          <cell r="V142">
            <v>81.5</v>
          </cell>
          <cell r="W142">
            <v>5868</v>
          </cell>
          <cell r="AJ142">
            <v>81.5</v>
          </cell>
          <cell r="AK142">
            <v>5868</v>
          </cell>
        </row>
        <row r="143">
          <cell r="H143">
            <v>82</v>
          </cell>
          <cell r="I143">
            <v>5904</v>
          </cell>
          <cell r="V143">
            <v>82</v>
          </cell>
          <cell r="W143">
            <v>5904</v>
          </cell>
          <cell r="AJ143">
            <v>82</v>
          </cell>
          <cell r="AK143">
            <v>5904</v>
          </cell>
        </row>
        <row r="144">
          <cell r="H144">
            <v>82.5</v>
          </cell>
          <cell r="I144">
            <v>5940</v>
          </cell>
          <cell r="V144">
            <v>82.5</v>
          </cell>
          <cell r="W144">
            <v>5940</v>
          </cell>
          <cell r="AJ144">
            <v>82.5</v>
          </cell>
          <cell r="AK144">
            <v>5940</v>
          </cell>
        </row>
        <row r="145">
          <cell r="H145">
            <v>83</v>
          </cell>
          <cell r="I145">
            <v>5976</v>
          </cell>
          <cell r="V145">
            <v>83</v>
          </cell>
          <cell r="W145">
            <v>5976</v>
          </cell>
          <cell r="AJ145">
            <v>83</v>
          </cell>
          <cell r="AK145">
            <v>5976</v>
          </cell>
        </row>
        <row r="146">
          <cell r="H146">
            <v>83.5</v>
          </cell>
          <cell r="I146">
            <v>6012</v>
          </cell>
          <cell r="V146">
            <v>83.5</v>
          </cell>
          <cell r="W146">
            <v>6012</v>
          </cell>
          <cell r="AJ146">
            <v>83.5</v>
          </cell>
          <cell r="AK146">
            <v>6012</v>
          </cell>
        </row>
        <row r="147">
          <cell r="H147">
            <v>84</v>
          </cell>
          <cell r="I147">
            <v>6048</v>
          </cell>
          <cell r="V147">
            <v>84</v>
          </cell>
          <cell r="W147">
            <v>6048</v>
          </cell>
          <cell r="AJ147">
            <v>84</v>
          </cell>
          <cell r="AK147">
            <v>6048</v>
          </cell>
        </row>
        <row r="148">
          <cell r="H148">
            <v>84.5</v>
          </cell>
          <cell r="I148">
            <v>6084</v>
          </cell>
          <cell r="V148">
            <v>84.5</v>
          </cell>
          <cell r="W148">
            <v>6084</v>
          </cell>
          <cell r="AJ148">
            <v>84.5</v>
          </cell>
          <cell r="AK148">
            <v>6084</v>
          </cell>
        </row>
        <row r="149">
          <cell r="H149">
            <v>85</v>
          </cell>
          <cell r="I149">
            <v>6120</v>
          </cell>
          <cell r="V149">
            <v>85</v>
          </cell>
          <cell r="W149">
            <v>6120</v>
          </cell>
          <cell r="AJ149">
            <v>85</v>
          </cell>
          <cell r="AK149">
            <v>6120</v>
          </cell>
        </row>
        <row r="150">
          <cell r="H150">
            <v>85.5</v>
          </cell>
          <cell r="I150">
            <v>6156</v>
          </cell>
          <cell r="V150">
            <v>85.5</v>
          </cell>
          <cell r="W150">
            <v>6156</v>
          </cell>
          <cell r="AJ150">
            <v>85.5</v>
          </cell>
          <cell r="AK150">
            <v>6156</v>
          </cell>
        </row>
        <row r="151">
          <cell r="H151">
            <v>86</v>
          </cell>
          <cell r="I151">
            <v>6192</v>
          </cell>
          <cell r="V151">
            <v>86</v>
          </cell>
          <cell r="W151">
            <v>6192</v>
          </cell>
          <cell r="AJ151">
            <v>86</v>
          </cell>
          <cell r="AK151">
            <v>6192</v>
          </cell>
        </row>
        <row r="152">
          <cell r="H152">
            <v>86.5</v>
          </cell>
          <cell r="I152">
            <v>6228</v>
          </cell>
          <cell r="V152">
            <v>86.5</v>
          </cell>
          <cell r="W152">
            <v>6228</v>
          </cell>
          <cell r="AJ152">
            <v>86.5</v>
          </cell>
          <cell r="AK152">
            <v>6228</v>
          </cell>
        </row>
        <row r="153">
          <cell r="H153">
            <v>87</v>
          </cell>
          <cell r="I153">
            <v>6264</v>
          </cell>
          <cell r="V153">
            <v>87</v>
          </cell>
          <cell r="W153">
            <v>6264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V154">
            <v>87.5</v>
          </cell>
          <cell r="W154">
            <v>6300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V155">
            <v>88</v>
          </cell>
          <cell r="W155">
            <v>6336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V156">
            <v>88.5</v>
          </cell>
          <cell r="W156">
            <v>6372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V157">
            <v>89</v>
          </cell>
          <cell r="W157">
            <v>6408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V158">
            <v>89.5</v>
          </cell>
          <cell r="W158">
            <v>6444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V159">
            <v>90</v>
          </cell>
          <cell r="W159">
            <v>6480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V160">
            <v>90.5</v>
          </cell>
          <cell r="W160">
            <v>6516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V161">
            <v>91</v>
          </cell>
          <cell r="W161">
            <v>6552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6">
        <row r="4">
          <cell r="A4">
            <v>12.5</v>
          </cell>
          <cell r="B4">
            <v>900</v>
          </cell>
          <cell r="H4">
            <v>12.5</v>
          </cell>
          <cell r="I4">
            <v>900</v>
          </cell>
          <cell r="O4">
            <v>12.5</v>
          </cell>
          <cell r="P4">
            <v>900</v>
          </cell>
        </row>
        <row r="5">
          <cell r="A5">
            <v>13</v>
          </cell>
          <cell r="B5">
            <v>936</v>
          </cell>
          <cell r="H5">
            <v>13</v>
          </cell>
          <cell r="I5">
            <v>936</v>
          </cell>
          <cell r="O5">
            <v>13</v>
          </cell>
          <cell r="P5">
            <v>936</v>
          </cell>
        </row>
        <row r="6">
          <cell r="A6">
            <v>13.5</v>
          </cell>
          <cell r="B6">
            <v>972</v>
          </cell>
          <cell r="H6">
            <v>13.5</v>
          </cell>
          <cell r="I6">
            <v>972</v>
          </cell>
          <cell r="O6">
            <v>13.5</v>
          </cell>
          <cell r="P6">
            <v>972</v>
          </cell>
        </row>
        <row r="7">
          <cell r="A7">
            <v>14</v>
          </cell>
          <cell r="B7">
            <v>1008</v>
          </cell>
          <cell r="H7">
            <v>14</v>
          </cell>
          <cell r="I7">
            <v>1008</v>
          </cell>
          <cell r="O7">
            <v>14</v>
          </cell>
          <cell r="P7">
            <v>1008</v>
          </cell>
        </row>
        <row r="8">
          <cell r="A8">
            <v>14.5</v>
          </cell>
          <cell r="B8">
            <v>1044</v>
          </cell>
          <cell r="C8">
            <v>0.61066426511806426</v>
          </cell>
          <cell r="D8">
            <v>4.3572289837299714</v>
          </cell>
          <cell r="E8">
            <v>4.906826822336229</v>
          </cell>
          <cell r="F8">
            <v>7.1352283613444385</v>
          </cell>
          <cell r="H8">
            <v>14.5</v>
          </cell>
          <cell r="I8">
            <v>1044</v>
          </cell>
          <cell r="J8">
            <v>0.5349381766407254</v>
          </cell>
          <cell r="K8">
            <v>5.6872912618374905</v>
          </cell>
          <cell r="L8">
            <v>6.1687356208141431</v>
          </cell>
          <cell r="M8">
            <v>10.631679528935889</v>
          </cell>
          <cell r="O8">
            <v>14.5</v>
          </cell>
          <cell r="P8">
            <v>1044</v>
          </cell>
          <cell r="Q8">
            <v>0.50550885589481442</v>
          </cell>
          <cell r="R8">
            <v>6.2663746595642174</v>
          </cell>
          <cell r="S8">
            <v>6.7213326298695506</v>
          </cell>
          <cell r="T8">
            <v>12.396171870168217</v>
          </cell>
        </row>
        <row r="9">
          <cell r="A9">
            <v>15</v>
          </cell>
          <cell r="B9">
            <v>1080</v>
          </cell>
          <cell r="C9">
            <v>0.62658661732035548</v>
          </cell>
          <cell r="D9">
            <v>4.5106095496167899</v>
          </cell>
          <cell r="E9">
            <v>5.07453750520511</v>
          </cell>
          <cell r="F9">
            <v>7.1987007461262884</v>
          </cell>
          <cell r="H9">
            <v>15</v>
          </cell>
          <cell r="I9">
            <v>1080</v>
          </cell>
          <cell r="J9">
            <v>0.5512322674271336</v>
          </cell>
          <cell r="K9">
            <v>5.8750427603490678</v>
          </cell>
          <cell r="L9">
            <v>6.3711518010334878</v>
          </cell>
          <cell r="M9">
            <v>10.658016788042399</v>
          </cell>
          <cell r="O9">
            <v>15</v>
          </cell>
          <cell r="P9">
            <v>1080</v>
          </cell>
          <cell r="Q9">
            <v>0.52195530878896124</v>
          </cell>
          <cell r="R9">
            <v>6.4676648740077143</v>
          </cell>
          <cell r="S9">
            <v>6.9374246519177794</v>
          </cell>
          <cell r="T9">
            <v>12.391223472779625</v>
          </cell>
        </row>
        <row r="10">
          <cell r="A10">
            <v>15.5</v>
          </cell>
          <cell r="B10">
            <v>1116</v>
          </cell>
          <cell r="C10">
            <v>0.6426720697802798</v>
          </cell>
          <cell r="D10">
            <v>4.6632429579420327</v>
          </cell>
          <cell r="E10">
            <v>5.2416478207442845</v>
          </cell>
          <cell r="F10">
            <v>7.2560224369736925</v>
          </cell>
          <cell r="H10">
            <v>15.5</v>
          </cell>
          <cell r="I10">
            <v>1116</v>
          </cell>
          <cell r="J10">
            <v>0.56771648852583489</v>
          </cell>
          <cell r="K10">
            <v>6.0618132399101405</v>
          </cell>
          <cell r="L10">
            <v>6.5727580795833918</v>
          </cell>
          <cell r="M10">
            <v>10.677535992746295</v>
          </cell>
          <cell r="O10">
            <v>15.5</v>
          </cell>
          <cell r="P10">
            <v>1116</v>
          </cell>
          <cell r="Q10">
            <v>0.53860249107171054</v>
          </cell>
          <cell r="R10">
            <v>6.6678769176232464</v>
          </cell>
          <cell r="S10">
            <v>7.1526191595877862</v>
          </cell>
          <cell r="T10">
            <v>12.37995929865737</v>
          </cell>
        </row>
        <row r="11">
          <cell r="A11">
            <v>16</v>
          </cell>
          <cell r="B11">
            <v>1152</v>
          </cell>
          <cell r="C11">
            <v>0.65892038456381041</v>
          </cell>
          <cell r="D11">
            <v>4.8151363656341228</v>
          </cell>
          <cell r="E11">
            <v>5.4081647117415521</v>
          </cell>
          <cell r="F11">
            <v>7.3076148172614639</v>
          </cell>
          <cell r="H11">
            <v>16</v>
          </cell>
          <cell r="I11">
            <v>1152</v>
          </cell>
          <cell r="J11">
            <v>0.58439043262217638</v>
          </cell>
          <cell r="K11">
            <v>6.2476126490113177</v>
          </cell>
          <cell r="L11">
            <v>6.7735640383712763</v>
          </cell>
          <cell r="M11">
            <v>10.690819527927765</v>
          </cell>
          <cell r="O11">
            <v>16</v>
          </cell>
          <cell r="P11">
            <v>1152</v>
          </cell>
          <cell r="Q11">
            <v>0.55544991919194708</v>
          </cell>
          <cell r="R11">
            <v>6.8670219362725815</v>
          </cell>
          <cell r="S11">
            <v>7.3669268635453342</v>
          </cell>
          <cell r="T11">
            <v>12.362990251690976</v>
          </cell>
        </row>
        <row r="12">
          <cell r="A12">
            <v>16.5</v>
          </cell>
          <cell r="B12">
            <v>1188</v>
          </cell>
          <cell r="C12">
            <v>0.67533133052434857</v>
          </cell>
          <cell r="D12">
            <v>4.9662968448825104</v>
          </cell>
          <cell r="E12">
            <v>5.5740950423544238</v>
          </cell>
          <cell r="F12">
            <v>7.3538670877693777</v>
          </cell>
          <cell r="H12">
            <v>16.5</v>
          </cell>
          <cell r="I12">
            <v>1188</v>
          </cell>
          <cell r="J12">
            <v>0.60125370215621399</v>
          </cell>
          <cell r="K12">
            <v>6.4324508049624098</v>
          </cell>
          <cell r="L12">
            <v>6.9735791369030027</v>
          </cell>
          <cell r="M12">
            <v>10.69839700262032</v>
          </cell>
          <cell r="O12">
            <v>16.5</v>
          </cell>
          <cell r="P12">
            <v>1188</v>
          </cell>
          <cell r="Q12">
            <v>0.57249712077187054</v>
          </cell>
          <cell r="R12">
            <v>7.0651109241463876</v>
          </cell>
          <cell r="S12">
            <v>7.5803583328410715</v>
          </cell>
          <cell r="T12">
            <v>12.340867172608371</v>
          </cell>
        </row>
        <row r="13">
          <cell r="A13">
            <v>17</v>
          </cell>
          <cell r="B13">
            <v>1224</v>
          </cell>
          <cell r="C13">
            <v>0.69190468319720977</v>
          </cell>
          <cell r="D13">
            <v>5.1167313845608096</v>
          </cell>
          <cell r="E13">
            <v>5.739445599438298</v>
          </cell>
          <cell r="F13">
            <v>7.3951391121057286</v>
          </cell>
          <cell r="H13">
            <v>17</v>
          </cell>
          <cell r="I13">
            <v>1224</v>
          </cell>
          <cell r="J13">
            <v>0.6183059091520402</v>
          </cell>
          <cell r="K13">
            <v>6.6163373962759433</v>
          </cell>
          <cell r="L13">
            <v>7.1728127145127791</v>
          </cell>
          <cell r="M13">
            <v>10.7007507098707</v>
          </cell>
          <cell r="O13">
            <v>17</v>
          </cell>
          <cell r="P13">
            <v>1224</v>
          </cell>
          <cell r="Q13">
            <v>0.58974363440361266</v>
          </cell>
          <cell r="R13">
            <v>7.2621547265849395</v>
          </cell>
          <cell r="S13">
            <v>7.7929239975481908</v>
          </cell>
          <cell r="T13">
            <v>12.31408751690708</v>
          </cell>
        </row>
        <row r="14">
          <cell r="A14">
            <v>17.5</v>
          </cell>
          <cell r="B14">
            <v>1260</v>
          </cell>
          <cell r="C14">
            <v>0.7086402246962169</v>
          </cell>
          <cell r="D14">
            <v>5.2664468916198084</v>
          </cell>
          <cell r="E14">
            <v>5.9042230938464035</v>
          </cell>
          <cell r="F14">
            <v>7.4317639728643021</v>
          </cell>
          <cell r="H14">
            <v>17.5</v>
          </cell>
          <cell r="I14">
            <v>1260</v>
          </cell>
          <cell r="J14">
            <v>0.63554667505095175</v>
          </cell>
          <cell r="K14">
            <v>6.7992819849966315</v>
          </cell>
          <cell r="L14">
            <v>7.3712739925424877</v>
          </cell>
          <cell r="M14">
            <v>10.698320441140744</v>
          </cell>
          <cell r="O14">
            <v>17.5</v>
          </cell>
          <cell r="P14">
            <v>1260</v>
          </cell>
          <cell r="Q14">
            <v>0.60718900945059318</v>
          </cell>
          <cell r="R14">
            <v>7.458164042833535</v>
          </cell>
          <cell r="S14">
            <v>8.0046341513390686</v>
          </cell>
          <cell r="T14">
            <v>12.283101187193679</v>
          </cell>
        </row>
        <row r="15">
          <cell r="A15">
            <v>18</v>
          </cell>
          <cell r="B15">
            <v>1296</v>
          </cell>
          <cell r="C15">
            <v>0.72553774361235324</v>
          </cell>
          <cell r="D15">
            <v>5.4154501924511962</v>
          </cell>
          <cell r="E15">
            <v>6.0684341617023136</v>
          </cell>
          <cell r="F15">
            <v>7.4640502718554789</v>
          </cell>
          <cell r="H15">
            <v>18</v>
          </cell>
          <cell r="I15">
            <v>1296</v>
          </cell>
          <cell r="J15">
            <v>0.65297563054834307</v>
          </cell>
          <cell r="K15">
            <v>6.9812940089782289</v>
          </cell>
          <cell r="L15">
            <v>7.5689720764717379</v>
          </cell>
          <cell r="M15">
            <v>10.691507741438398</v>
          </cell>
          <cell r="O15">
            <v>18</v>
          </cell>
          <cell r="P15">
            <v>1296</v>
          </cell>
          <cell r="Q15">
            <v>0.62483280585348155</v>
          </cell>
          <cell r="R15">
            <v>7.6531494287343813</v>
          </cell>
          <cell r="S15">
            <v>8.2154989540025145</v>
          </cell>
          <cell r="T15">
            <v>12.248315640662737</v>
          </cell>
        </row>
        <row r="16">
          <cell r="A16">
            <v>18.5</v>
          </cell>
          <cell r="B16">
            <v>1332</v>
          </cell>
          <cell r="C16">
            <v>0.74259703491442142</v>
          </cell>
          <cell r="D16">
            <v>5.5637480342227006</v>
          </cell>
          <cell r="E16">
            <v>6.2320853656456796</v>
          </cell>
          <cell r="F16">
            <v>7.4922842034561583</v>
          </cell>
          <cell r="H16">
            <v>18.5</v>
          </cell>
          <cell r="I16">
            <v>1332</v>
          </cell>
          <cell r="J16">
            <v>0.67059241543423109</v>
          </cell>
          <cell r="K16">
            <v>7.1623827841092327</v>
          </cell>
          <cell r="L16">
            <v>7.7659159580000408</v>
          </cell>
          <cell r="M16">
            <v>10.6806796785367</v>
          </cell>
          <cell r="O16">
            <v>18.5</v>
          </cell>
          <cell r="P16">
            <v>1332</v>
          </cell>
          <cell r="Q16">
            <v>0.64267459394063353</v>
          </cell>
          <cell r="R16">
            <v>7.8471212993567763</v>
          </cell>
          <cell r="S16">
            <v>8.4255284339033469</v>
          </cell>
          <cell r="T16">
            <v>12.210100373256154</v>
          </cell>
        </row>
        <row r="17">
          <cell r="A17">
            <v>19</v>
          </cell>
          <cell r="B17">
            <v>1368</v>
          </cell>
          <cell r="C17">
            <v>0.75981789985165815</v>
          </cell>
          <cell r="D17">
            <v>5.7113470861853379</v>
          </cell>
          <cell r="E17">
            <v>6.3951831960518302</v>
          </cell>
          <cell r="F17">
            <v>7.5167314264383398</v>
          </cell>
          <cell r="H17">
            <v>19</v>
          </cell>
          <cell r="I17">
            <v>1368</v>
          </cell>
          <cell r="J17">
            <v>0.68839667843730501</v>
          </cell>
          <cell r="K17">
            <v>7.342557506488756</v>
          </cell>
          <cell r="L17">
            <v>7.9621145170823304</v>
          </cell>
          <cell r="M17">
            <v>10.666172188913999</v>
          </cell>
          <cell r="O17">
            <v>19</v>
          </cell>
          <cell r="P17">
            <v>1368</v>
          </cell>
          <cell r="Q17">
            <v>0.66071395424287915</v>
          </cell>
          <cell r="R17">
            <v>8.0400899315671808</v>
          </cell>
          <cell r="S17">
            <v>8.6347324903857725</v>
          </cell>
          <cell r="T17">
            <v>12.168790866208397</v>
          </cell>
        </row>
        <row r="18">
          <cell r="A18">
            <v>19.5</v>
          </cell>
          <cell r="B18">
            <v>1404</v>
          </cell>
          <cell r="C18">
            <v>0.77720014585825992</v>
          </cell>
          <cell r="D18">
            <v>5.8582539409535217</v>
          </cell>
          <cell r="E18">
            <v>6.5577340722259558</v>
          </cell>
          <cell r="F18">
            <v>7.537638756467639</v>
          </cell>
          <cell r="H18">
            <v>19.5</v>
          </cell>
          <cell r="I18">
            <v>1404</v>
          </cell>
          <cell r="J18">
            <v>0.70638807707241291</v>
          </cell>
          <cell r="K18">
            <v>7.521827254553946</v>
          </cell>
          <cell r="L18">
            <v>8.1575765239191185</v>
          </cell>
          <cell r="M18">
            <v>10.64829305405005</v>
          </cell>
          <cell r="O18">
            <v>19.5</v>
          </cell>
          <cell r="P18">
            <v>1404</v>
          </cell>
          <cell r="Q18">
            <v>0.67895047731253877</v>
          </cell>
          <cell r="R18">
            <v>8.2320654665408668</v>
          </cell>
          <cell r="S18">
            <v>8.8431208961221515</v>
          </cell>
          <cell r="T18">
            <v>12.124692067565084</v>
          </cell>
        </row>
        <row r="19">
          <cell r="A19">
            <v>20</v>
          </cell>
          <cell r="B19">
            <v>1440</v>
          </cell>
          <cell r="C19">
            <v>0.79474358645976506</v>
          </cell>
          <cell r="D19">
            <v>6.0044751157586713</v>
          </cell>
          <cell r="E19">
            <v>6.7197443435724598</v>
          </cell>
          <cell r="F19">
            <v>7.5552356987314369</v>
          </cell>
          <cell r="H19">
            <v>20</v>
          </cell>
          <cell r="I19">
            <v>1440</v>
          </cell>
          <cell r="J19">
            <v>0.72456627749138414</v>
          </cell>
          <cell r="K19">
            <v>7.7002009911602061</v>
          </cell>
          <cell r="L19">
            <v>8.3523106409024521</v>
          </cell>
          <cell r="M19">
            <v>10.627324553138301</v>
          </cell>
          <cell r="O19">
            <v>20</v>
          </cell>
          <cell r="P19">
            <v>1440</v>
          </cell>
          <cell r="Q19">
            <v>0.6973837635465443</v>
          </cell>
          <cell r="R19">
            <v>8.423057912216743</v>
          </cell>
          <cell r="S19">
            <v>9.0507032994086334</v>
          </cell>
          <cell r="T19">
            <v>12.07808147035327</v>
          </cell>
        </row>
        <row r="20">
          <cell r="A20">
            <v>20.5</v>
          </cell>
          <cell r="B20">
            <v>1476</v>
          </cell>
          <cell r="C20">
            <v>0.81244804118125546</v>
          </cell>
          <cell r="D20">
            <v>6.1500170536769811</v>
          </cell>
          <cell r="E20">
            <v>6.881220290740111</v>
          </cell>
          <cell r="F20">
            <v>7.5697358377960873</v>
          </cell>
          <cell r="H20">
            <v>20.5</v>
          </cell>
          <cell r="I20">
            <v>1476</v>
          </cell>
          <cell r="J20">
            <v>0.74293095433710277</v>
          </cell>
          <cell r="K20">
            <v>7.8776875656155028</v>
          </cell>
          <cell r="L20">
            <v>8.546325424518896</v>
          </cell>
          <cell r="M20">
            <v>10.603525831878349</v>
          </cell>
          <cell r="O20">
            <v>20.5</v>
          </cell>
          <cell r="P20">
            <v>1476</v>
          </cell>
          <cell r="Q20">
            <v>0.71601342301356508</v>
          </cell>
          <cell r="R20">
            <v>8.6130771456968507</v>
          </cell>
          <cell r="S20">
            <v>9.25748922640906</v>
          </cell>
          <cell r="T20">
            <v>12.02921183997646</v>
          </cell>
        </row>
        <row r="21">
          <cell r="A21">
            <v>21</v>
          </cell>
          <cell r="B21">
            <v>1512</v>
          </cell>
          <cell r="C21">
            <v>0.830313335457327</v>
          </cell>
          <cell r="D21">
            <v>6.2948861248320211</v>
          </cell>
          <cell r="E21">
            <v>7.0421681267436158</v>
          </cell>
          <cell r="F21">
            <v>7.5813380997486579</v>
          </cell>
          <cell r="H21">
            <v>21</v>
          </cell>
          <cell r="I21">
            <v>1512</v>
          </cell>
          <cell r="J21">
            <v>0.76148179060074539</v>
          </cell>
          <cell r="K21">
            <v>8.0542957156699302</v>
          </cell>
          <cell r="L21">
            <v>8.7396293272106007</v>
          </cell>
          <cell r="M21">
            <v>10.57713502159489</v>
          </cell>
          <cell r="O21">
            <v>21</v>
          </cell>
          <cell r="P21">
            <v>1512</v>
          </cell>
          <cell r="Q21">
            <v>0.73483907528501125</v>
          </cell>
          <cell r="R21">
            <v>8.8021329155920096</v>
          </cell>
          <cell r="S21">
            <v>9.4634880833485191</v>
          </cell>
          <cell r="T21">
            <v>11.978313635782168</v>
          </cell>
        </row>
        <row r="22">
          <cell r="A22">
            <v>21.5</v>
          </cell>
          <cell r="B22">
            <v>1548</v>
          </cell>
          <cell r="C22">
            <v>0.84833930054378959</v>
          </cell>
          <cell r="D22">
            <v>6.4390886275727306</v>
          </cell>
          <cell r="E22">
            <v>7.2025939980621416</v>
          </cell>
          <cell r="F22">
            <v>7.590227899904253</v>
          </cell>
          <cell r="H22">
            <v>21.5</v>
          </cell>
          <cell r="I22">
            <v>1548</v>
          </cell>
          <cell r="J22">
            <v>0.78021847748209616</v>
          </cell>
          <cell r="K22">
            <v>8.23003406946175</v>
          </cell>
          <cell r="L22">
            <v>8.9322306991956371</v>
          </cell>
          <cell r="M22">
            <v>10.548371138327221</v>
          </cell>
          <cell r="O22">
            <v>21.5</v>
          </cell>
          <cell r="P22">
            <v>1548</v>
          </cell>
          <cell r="Q22">
            <v>0.75386034926982159</v>
          </cell>
          <cell r="R22">
            <v>8.9902348443151485</v>
          </cell>
          <cell r="S22">
            <v>9.6687091586579879</v>
          </cell>
          <cell r="T22">
            <v>11.925597165340983</v>
          </cell>
        </row>
        <row r="23">
          <cell r="A23">
            <v>22</v>
          </cell>
          <cell r="B23">
            <v>1584</v>
          </cell>
          <cell r="C23">
            <v>0.86652577343105353</v>
          </cell>
          <cell r="D23">
            <v>6.5826307896274745</v>
          </cell>
          <cell r="E23">
            <v>7.3625039857154224</v>
          </cell>
          <cell r="F23">
            <v>7.596578187816859</v>
          </cell>
          <cell r="H23">
            <v>22</v>
          </cell>
          <cell r="I23">
            <v>1584</v>
          </cell>
          <cell r="J23">
            <v>0.79914071425285804</v>
          </cell>
          <cell r="K23">
            <v>8.404911147420993</v>
          </cell>
          <cell r="L23">
            <v>9.1241377902485645</v>
          </cell>
          <cell r="M23">
            <v>10.517435787612211</v>
          </cell>
          <cell r="O23">
            <v>22</v>
          </cell>
          <cell r="P23">
            <v>1584</v>
          </cell>
          <cell r="Q23">
            <v>0.77307688305292577</v>
          </cell>
          <cell r="R23">
            <v>9.1773924303235628</v>
          </cell>
          <cell r="S23">
            <v>9.8731616250711962</v>
          </cell>
          <cell r="T23">
            <v>11.87125450457334</v>
          </cell>
        </row>
        <row r="24">
          <cell r="A24">
            <v>22.5</v>
          </cell>
          <cell r="B24">
            <v>1620</v>
          </cell>
          <cell r="C24">
            <v>0.88487259675915786</v>
          </cell>
          <cell r="D24">
            <v>6.7255187692346858</v>
          </cell>
          <cell r="E24">
            <v>7.5219041063179279</v>
          </cell>
          <cell r="F24">
            <v>7.600550399986246</v>
          </cell>
          <cell r="H24">
            <v>22.5</v>
          </cell>
          <cell r="I24">
            <v>1620</v>
          </cell>
          <cell r="J24">
            <v>0.8182482081228839</v>
          </cell>
          <cell r="K24">
            <v>8.5789353641318193</v>
          </cell>
          <cell r="L24">
            <v>9.3153587514424157</v>
          </cell>
          <cell r="M24">
            <v>10.484514697334285</v>
          </cell>
          <cell r="O24">
            <v>22.5</v>
          </cell>
          <cell r="P24">
            <v>1620</v>
          </cell>
          <cell r="Q24">
            <v>0.79248832373728184</v>
          </cell>
          <cell r="R24">
            <v>9.3636150503116227</v>
          </cell>
          <cell r="S24">
            <v>10.076854541675177</v>
          </cell>
          <cell r="T24">
            <v>11.815461212291323</v>
          </cell>
        </row>
        <row r="25">
          <cell r="A25">
            <v>23</v>
          </cell>
          <cell r="B25">
            <v>1656</v>
          </cell>
          <cell r="C25">
            <v>0.90337961873441153</v>
          </cell>
          <cell r="D25">
            <v>6.8677586562507358</v>
          </cell>
          <cell r="E25">
            <v>7.680800313111706</v>
          </cell>
          <cell r="F25">
            <v>7.6022953294785562</v>
          </cell>
          <cell r="H25">
            <v>23</v>
          </cell>
          <cell r="I25">
            <v>1656</v>
          </cell>
          <cell r="J25">
            <v>0.83754067410924438</v>
          </cell>
          <cell r="K25">
            <v>8.7521150301545614</v>
          </cell>
          <cell r="L25">
            <v>9.5059016368528813</v>
          </cell>
          <cell r="M25">
            <v>10.449779098146799</v>
          </cell>
          <cell r="O25">
            <v>23</v>
          </cell>
          <cell r="P25">
            <v>1656</v>
          </cell>
          <cell r="Q25">
            <v>0.81209432728939357</v>
          </cell>
          <cell r="R25">
            <v>9.5489119613550599</v>
          </cell>
          <cell r="S25">
            <v>10.279796855915514</v>
          </cell>
          <cell r="T25">
            <v>11.758377863846672</v>
          </cell>
        </row>
        <row r="26">
          <cell r="A26">
            <v>23.5</v>
          </cell>
          <cell r="B26">
            <v>1692</v>
          </cell>
          <cell r="C26">
            <v>0.92204669304759668</v>
          </cell>
          <cell r="D26">
            <v>7.0093564732354654</v>
          </cell>
          <cell r="E26">
            <v>7.8391984969783026</v>
          </cell>
          <cell r="F26">
            <v>7.6019539206499145</v>
          </cell>
          <cell r="H26">
            <v>23.5</v>
          </cell>
          <cell r="I26">
            <v>1692</v>
          </cell>
          <cell r="J26">
            <v>0.85701783490806693</v>
          </cell>
          <cell r="K26">
            <v>8.9244583538086655</v>
          </cell>
          <cell r="L26">
            <v>9.6957744052259258</v>
          </cell>
          <cell r="M26">
            <v>10.413386968505737</v>
          </cell>
          <cell r="O26">
            <v>23.5</v>
          </cell>
          <cell r="P26">
            <v>1692</v>
          </cell>
          <cell r="Q26">
            <v>0.8318945583882138</v>
          </cell>
          <cell r="R26">
            <v>9.7332923030082803</v>
          </cell>
          <cell r="S26">
            <v>10.481997405557673</v>
          </cell>
          <cell r="T26">
            <v>11.700151425279692</v>
          </cell>
        </row>
        <row r="27">
          <cell r="A27">
            <v>24</v>
          </cell>
          <cell r="B27">
            <v>1728</v>
          </cell>
          <cell r="C27">
            <v>0.94087367879370609</v>
          </cell>
          <cell r="D27">
            <v>7.1503181765160919</v>
          </cell>
          <cell r="E27">
            <v>7.9971044874304278</v>
          </cell>
          <cell r="F27">
            <v>7.5996579962609996</v>
          </cell>
          <cell r="H27">
            <v>24</v>
          </cell>
          <cell r="I27">
            <v>1728</v>
          </cell>
          <cell r="J27">
            <v>0.87667942076906513</v>
          </cell>
          <cell r="K27">
            <v>9.0959734429173569</v>
          </cell>
          <cell r="L27">
            <v>9.8849849216095151</v>
          </cell>
          <cell r="M27">
            <v>10.375484159235691</v>
          </cell>
          <cell r="O27">
            <v>24</v>
          </cell>
          <cell r="P27">
            <v>1728</v>
          </cell>
          <cell r="Q27">
            <v>0.85188869027733916</v>
          </cell>
          <cell r="R27">
            <v>9.9167650993558123</v>
          </cell>
          <cell r="S27">
            <v>10.683464920605417</v>
          </cell>
          <cell r="T27">
            <v>11.640916486550996</v>
          </cell>
        </row>
        <row r="28">
          <cell r="A28">
            <v>24.5</v>
          </cell>
          <cell r="B28">
            <v>1764</v>
          </cell>
          <cell r="C28">
            <v>0.9598604403931712</v>
          </cell>
          <cell r="D28">
            <v>7.290649657229813</v>
          </cell>
          <cell r="E28">
            <v>8.1545240535836676</v>
          </cell>
          <cell r="F28">
            <v>7.5955309234782806</v>
          </cell>
          <cell r="H28">
            <v>24.5</v>
          </cell>
          <cell r="I28">
            <v>1764</v>
          </cell>
          <cell r="J28">
            <v>0.89652516937269655</v>
          </cell>
          <cell r="K28">
            <v>9.2666683065151734</v>
          </cell>
          <cell r="L28">
            <v>10.0735409589506</v>
          </cell>
          <cell r="M28">
            <v>10.336205410718263</v>
          </cell>
          <cell r="O28">
            <v>24.5</v>
          </cell>
          <cell r="P28">
            <v>1764</v>
          </cell>
          <cell r="Q28">
            <v>0.87207640462041569</v>
          </cell>
          <cell r="R28">
            <v>10.099339261019155</v>
          </cell>
          <cell r="S28">
            <v>10.884208025177529</v>
          </cell>
          <cell r="T28">
            <v>11.580796370032559</v>
          </cell>
        </row>
        <row r="29">
          <cell r="A29">
            <v>25</v>
          </cell>
          <cell r="B29">
            <v>1800</v>
          </cell>
          <cell r="C29">
            <v>0.9790068475145548</v>
          </cell>
          <cell r="D29">
            <v>7.4303567423457872</v>
          </cell>
          <cell r="E29">
            <v>8.3114629051088862</v>
          </cell>
          <cell r="F29">
            <v>7.5896882245609838</v>
          </cell>
          <cell r="H29">
            <v>25</v>
          </cell>
          <cell r="I29">
            <v>1800</v>
          </cell>
          <cell r="J29">
            <v>0.91655482570987323</v>
          </cell>
          <cell r="K29">
            <v>9.4365508565192151</v>
          </cell>
          <cell r="L29">
            <v>10.261450199658102</v>
          </cell>
          <cell r="M29">
            <v>10.295675274210238</v>
          </cell>
          <cell r="O29">
            <v>25</v>
          </cell>
          <cell r="P29">
            <v>1800</v>
          </cell>
          <cell r="Q29">
            <v>0.89245739135966162</v>
          </cell>
          <cell r="R29">
            <v>10.281023587120117</v>
          </cell>
          <cell r="S29">
            <v>11.084235239343812</v>
          </cell>
          <cell r="T29">
            <v>11.519904128371827</v>
          </cell>
        </row>
        <row r="30">
          <cell r="A30">
            <v>25.5</v>
          </cell>
          <cell r="B30">
            <v>1836</v>
          </cell>
          <cell r="C30">
            <v>0.99831277499866289</v>
          </cell>
          <cell r="D30">
            <v>7.56944519566688</v>
          </cell>
          <cell r="E30">
            <v>8.4679266931656763</v>
          </cell>
          <cell r="F30">
            <v>7.5822381374184245</v>
          </cell>
          <cell r="H30">
            <v>25.5</v>
          </cell>
          <cell r="I30">
            <v>1836</v>
          </cell>
          <cell r="J30">
            <v>0.93676814196416558</v>
          </cell>
          <cell r="K30">
            <v>9.6056289093650395</v>
          </cell>
          <cell r="L30">
            <v>10.448720237132788</v>
          </cell>
          <cell r="M30">
            <v>10.254008947426914</v>
          </cell>
          <cell r="O30">
            <v>25.5</v>
          </cell>
          <cell r="P30">
            <v>1836</v>
          </cell>
          <cell r="Q30">
            <v>0.91303134857743073</v>
          </cell>
          <cell r="R30">
            <v>10.461826767201858</v>
          </cell>
          <cell r="S30">
            <v>11.283554980921545</v>
          </cell>
          <cell r="T30">
            <v>11.458343444069193</v>
          </cell>
        </row>
        <row r="31">
          <cell r="A31">
            <v>26</v>
          </cell>
          <cell r="B31">
            <v>1872</v>
          </cell>
          <cell r="C31">
            <v>1.0177781027840533</v>
          </cell>
          <cell r="D31">
            <v>7.7079207188116783</v>
          </cell>
          <cell r="E31">
            <v>8.6239210113173268</v>
          </cell>
          <cell r="F31">
            <v>7.5732821306798179</v>
          </cell>
          <cell r="H31">
            <v>26</v>
          </cell>
          <cell r="I31">
            <v>1872</v>
          </cell>
          <cell r="J31">
            <v>0.95716487739643263</v>
          </cell>
          <cell r="K31">
            <v>9.7739101876081076</v>
          </cell>
          <cell r="L31">
            <v>10.635358577264897</v>
          </cell>
          <cell r="M31">
            <v>10.211313033334392</v>
          </cell>
          <cell r="O31">
            <v>26</v>
          </cell>
          <cell r="P31">
            <v>1872</v>
          </cell>
          <cell r="Q31">
            <v>0.93379798236073452</v>
          </cell>
          <cell r="R31">
            <v>10.641757383108637</v>
          </cell>
          <cell r="S31">
            <v>11.482175567233298</v>
          </cell>
          <cell r="T31">
            <v>11.396209441580941</v>
          </cell>
        </row>
        <row r="32">
          <cell r="A32">
            <v>26.5</v>
          </cell>
          <cell r="B32">
            <v>1908</v>
          </cell>
          <cell r="C32">
            <v>1.0374027158338985</v>
          </cell>
          <cell r="D32">
            <v>7.8457889521772852</v>
          </cell>
          <cell r="E32">
            <v>8.7794513964277936</v>
          </cell>
          <cell r="F32">
            <v>7.5629153774391087</v>
          </cell>
          <cell r="H32">
            <v>26.5</v>
          </cell>
          <cell r="I32">
            <v>1908</v>
          </cell>
          <cell r="J32">
            <v>0.97774479823181837</v>
          </cell>
          <cell r="K32">
            <v>9.941402321491724</v>
          </cell>
          <cell r="L32">
            <v>10.82137263990036</v>
          </cell>
          <cell r="M32">
            <v>10.167686230057209</v>
          </cell>
          <cell r="O32">
            <v>26.5</v>
          </cell>
          <cell r="P32">
            <v>1908</v>
          </cell>
          <cell r="Q32">
            <v>0.95475700666864449</v>
          </cell>
          <cell r="R32">
            <v>10.820823910825379</v>
          </cell>
          <cell r="S32">
            <v>11.680105216827158</v>
          </cell>
          <cell r="T32">
            <v>11.333589421439905</v>
          </cell>
        </row>
        <row r="33">
          <cell r="A33">
            <v>27</v>
          </cell>
          <cell r="B33">
            <v>1944</v>
          </cell>
          <cell r="C33">
            <v>1.0571865040641815</v>
          </cell>
          <cell r="D33">
            <v>7.9830554758832646</v>
          </cell>
          <cell r="E33">
            <v>8.9345233295410278</v>
          </cell>
          <cell r="F33">
            <v>7.551227191412023</v>
          </cell>
          <cell r="H33">
            <v>27</v>
          </cell>
          <cell r="I33">
            <v>1944</v>
          </cell>
          <cell r="J33">
            <v>0.99850767754905312</v>
          </cell>
          <cell r="K33">
            <v>10.108112850482128</v>
          </cell>
          <cell r="L33">
            <v>11.006769760276276</v>
          </cell>
          <cell r="M33">
            <v>10.123219958902672</v>
          </cell>
          <cell r="O33">
            <v>27</v>
          </cell>
          <cell r="P33">
            <v>1944</v>
          </cell>
          <cell r="Q33">
            <v>0.97590814320250019</v>
          </cell>
          <cell r="R33">
            <v>10.999034722278086</v>
          </cell>
          <cell r="S33">
            <v>11.877352051160337</v>
          </cell>
          <cell r="T33">
            <v>11.270563524743327</v>
          </cell>
        </row>
        <row r="34">
          <cell r="A34">
            <v>27.5</v>
          </cell>
          <cell r="B34">
            <v>1980</v>
          </cell>
          <cell r="C34">
            <v>1.077129362273183</v>
          </cell>
          <cell r="D34">
            <v>8.1197258106972736</v>
          </cell>
          <cell r="E34">
            <v>9.0891422367431378</v>
          </cell>
          <cell r="F34">
            <v>7.5383014288658279</v>
          </cell>
          <cell r="H34">
            <v>27.5</v>
          </cell>
          <cell r="I34">
            <v>1980</v>
          </cell>
          <cell r="J34">
            <v>1.0194532951720003</v>
          </cell>
          <cell r="K34">
            <v>10.274049224771769</v>
          </cell>
          <cell r="L34">
            <v>11.19155719042657</v>
          </cell>
          <cell r="M34">
            <v>10.07799893671279</v>
          </cell>
          <cell r="O34">
            <v>27.5</v>
          </cell>
          <cell r="P34">
            <v>1980</v>
          </cell>
          <cell r="Q34">
            <v>0.99725112127885052</v>
          </cell>
          <cell r="R34">
            <v>11.176398087096056</v>
          </cell>
          <cell r="S34">
            <v>12.073924096247021</v>
          </cell>
          <cell r="T34">
            <v>11.207205335365996</v>
          </cell>
        </row>
        <row r="35">
          <cell r="A35">
            <v>28</v>
          </cell>
          <cell r="B35">
            <v>2016</v>
          </cell>
          <cell r="C35">
            <v>1.0972311900722429</v>
          </cell>
          <cell r="D35">
            <v>8.2558054189427175</v>
          </cell>
          <cell r="E35">
            <v>9.2433134900077363</v>
          </cell>
          <cell r="F35">
            <v>7.5242168593467946</v>
          </cell>
          <cell r="H35">
            <v>28</v>
          </cell>
          <cell r="I35">
            <v>2016</v>
          </cell>
          <cell r="J35">
            <v>1.0405814375633977</v>
          </cell>
          <cell r="K35">
            <v>10.439218806751397</v>
          </cell>
          <cell r="L35">
            <v>11.375742100558455</v>
          </cell>
          <cell r="M35">
            <v>10.032101698061844</v>
          </cell>
          <cell r="O35">
            <v>28</v>
          </cell>
          <cell r="P35">
            <v>2016</v>
          </cell>
          <cell r="Q35">
            <v>1.0187856777050555</v>
          </cell>
          <cell r="R35">
            <v>11.352922174336872</v>
          </cell>
          <cell r="S35">
            <v>12.269829284271422</v>
          </cell>
          <cell r="T35">
            <v>11.143582426394897</v>
          </cell>
        </row>
        <row r="36">
          <cell r="A36">
            <v>28.5</v>
          </cell>
          <cell r="B36">
            <v>2052</v>
          </cell>
          <cell r="C36">
            <v>1.1174918918177541</v>
          </cell>
          <cell r="D36">
            <v>8.3912997053889207</v>
          </cell>
          <cell r="E36">
            <v>9.3970424080249</v>
          </cell>
          <cell r="F36">
            <v>7.5090475079325349</v>
          </cell>
          <cell r="H36">
            <v>28.5</v>
          </cell>
          <cell r="I36">
            <v>2052</v>
          </cell>
          <cell r="J36">
            <v>1.0618918977207294</v>
          </cell>
          <cell r="K36">
            <v>10.603628872451832</v>
          </cell>
          <cell r="L36">
            <v>11.559331580400489</v>
          </cell>
          <cell r="M36">
            <v>9.985601072210569</v>
          </cell>
          <cell r="O36">
            <v>28.5</v>
          </cell>
          <cell r="P36">
            <v>2052</v>
          </cell>
          <cell r="Q36">
            <v>1.0405115566574856</v>
          </cell>
          <cell r="R36">
            <v>11.528615054175168</v>
          </cell>
          <cell r="S36">
            <v>12.465075455166906</v>
          </cell>
          <cell r="T36">
            <v>11.079756856530661</v>
          </cell>
        </row>
        <row r="37">
          <cell r="A37">
            <v>29</v>
          </cell>
          <cell r="B37">
            <v>2088</v>
          </cell>
          <cell r="C37">
            <v>1.1379113765443711</v>
          </cell>
          <cell r="D37">
            <v>8.5262140181242074</v>
          </cell>
          <cell r="E37">
            <v>9.550334257014141</v>
          </cell>
          <cell r="F37">
            <v>7.4928629714703803</v>
          </cell>
          <cell r="H37">
            <v>29</v>
          </cell>
          <cell r="I37">
            <v>2088</v>
          </cell>
          <cell r="J37">
            <v>1.0833844750741863</v>
          </cell>
          <cell r="K37">
            <v>10.767286612956108</v>
          </cell>
          <cell r="L37">
            <v>11.742332640522875</v>
          </cell>
          <cell r="M37">
            <v>9.9385646191937553</v>
          </cell>
          <cell r="O37">
            <v>29</v>
          </cell>
          <cell r="P37">
            <v>2088</v>
          </cell>
          <cell r="Q37">
            <v>1.0624285095622428</v>
          </cell>
          <cell r="R37">
            <v>11.703484699556025</v>
          </cell>
          <cell r="S37">
            <v>12.659670358162044</v>
          </cell>
          <cell r="T37">
            <v>11.01578562154574</v>
          </cell>
        </row>
        <row r="38">
          <cell r="A38">
            <v>29.5</v>
          </cell>
          <cell r="B38">
            <v>2124</v>
          </cell>
          <cell r="C38">
            <v>1.1584895578993952</v>
          </cell>
          <cell r="D38">
            <v>8.6605536494121811</v>
          </cell>
          <cell r="E38">
            <v>9.7031942515216372</v>
          </cell>
          <cell r="F38">
            <v>7.4757287110258748</v>
          </cell>
          <cell r="H38">
            <v>29.5</v>
          </cell>
          <cell r="I38">
            <v>2124</v>
          </cell>
          <cell r="J38">
            <v>1.1050589753866531</v>
          </cell>
          <cell r="K38">
            <v>10.930199135782759</v>
          </cell>
          <cell r="L38">
            <v>11.924752213630747</v>
          </cell>
          <cell r="M38">
            <v>9.8910550289484345</v>
          </cell>
          <cell r="O38">
            <v>29.5</v>
          </cell>
          <cell r="P38">
            <v>2124</v>
          </cell>
          <cell r="Q38">
            <v>1.0845362949783468</v>
          </cell>
          <cell r="R38">
            <v>11.87753898781385</v>
          </cell>
          <cell r="S38">
            <v>12.853621653294361</v>
          </cell>
          <cell r="T38">
            <v>10.951721065315743</v>
          </cell>
        </row>
        <row r="39">
          <cell r="A39">
            <v>30</v>
          </cell>
          <cell r="B39">
            <v>2160</v>
          </cell>
          <cell r="C39">
            <v>1.1792263540783252</v>
          </cell>
          <cell r="D39">
            <v>8.7943238365318095</v>
          </cell>
          <cell r="E39">
            <v>9.855627555202302</v>
          </cell>
          <cell r="F39">
            <v>7.4577063225536451</v>
          </cell>
          <cell r="H39">
            <v>30</v>
          </cell>
          <cell r="I39">
            <v>2160</v>
          </cell>
          <cell r="J39">
            <v>1.1269152106556768</v>
          </cell>
          <cell r="K39">
            <v>11.09237346624092</v>
          </cell>
          <cell r="L39">
            <v>12.106597155831029</v>
          </cell>
          <cell r="M39">
            <v>9.8431304869751539</v>
          </cell>
          <cell r="O39">
            <v>30</v>
          </cell>
          <cell r="P39">
            <v>2160</v>
          </cell>
          <cell r="Q39">
            <v>1.1068346784833234</v>
          </cell>
          <cell r="R39">
            <v>12.050785702257695</v>
          </cell>
          <cell r="S39">
            <v>13.046936912892686</v>
          </cell>
          <cell r="T39">
            <v>10.88761125443836</v>
          </cell>
        </row>
        <row r="40">
          <cell r="A40">
            <v>30.5</v>
          </cell>
          <cell r="B40">
            <v>2196</v>
          </cell>
          <cell r="C40">
            <v>1.2001216877615288</v>
          </cell>
          <cell r="D40">
            <v>8.9275297626014378</v>
          </cell>
          <cell r="E40">
            <v>10.007639281586814</v>
          </cell>
          <cell r="F40">
            <v>7.4388537876130689</v>
          </cell>
          <cell r="H40">
            <v>30.5</v>
          </cell>
          <cell r="I40">
            <v>2196</v>
          </cell>
          <cell r="J40">
            <v>1.1489529990173672</v>
          </cell>
          <cell r="K40">
            <v>11.253816548757955</v>
          </cell>
          <cell r="L40">
            <v>12.287874247873585</v>
          </cell>
          <cell r="M40">
            <v>9.7948450096589603</v>
          </cell>
          <cell r="O40">
            <v>30.5</v>
          </cell>
          <cell r="P40">
            <v>2196</v>
          </cell>
          <cell r="Q40">
            <v>1.1293234325611261</v>
          </cell>
          <cell r="R40">
            <v>12.223232533723751</v>
          </cell>
          <cell r="S40">
            <v>13.239623623028764</v>
          </cell>
          <cell r="T40">
            <v>10.823500320013197</v>
          </cell>
        </row>
        <row r="41">
          <cell r="A41">
            <v>31</v>
          </cell>
          <cell r="B41">
            <v>2232</v>
          </cell>
          <cell r="C41">
            <v>1.2211754860520254</v>
          </cell>
          <cell r="D41">
            <v>9.0601765573872886</v>
          </cell>
          <cell r="E41">
            <v>10.159234494834111</v>
          </cell>
          <cell r="F41">
            <v>7.4192257057814048</v>
          </cell>
          <cell r="H41">
            <v>31</v>
          </cell>
          <cell r="I41">
            <v>2232</v>
          </cell>
          <cell r="J41">
            <v>1.171172164652186</v>
          </cell>
          <cell r="K41">
            <v>11.414535248180272</v>
          </cell>
          <cell r="L41">
            <v>12.46859019636724</v>
          </cell>
          <cell r="M41">
            <v>9.7462487520527379</v>
          </cell>
          <cell r="O41">
            <v>31</v>
          </cell>
          <cell r="P41">
            <v>2232</v>
          </cell>
          <cell r="Q41">
            <v>1.1520023364923422</v>
          </cell>
          <cell r="R41">
            <v>12.394887082095901</v>
          </cell>
          <cell r="S41">
            <v>13.431689184939009</v>
          </cell>
          <cell r="T41">
            <v>10.759428769768206</v>
          </cell>
        </row>
        <row r="42">
          <cell r="A42">
            <v>31.5</v>
          </cell>
          <cell r="B42">
            <v>2268</v>
          </cell>
          <cell r="C42">
            <v>1.2423876804143454</v>
          </cell>
          <cell r="D42">
            <v>9.192269298096674</v>
          </cell>
          <cell r="E42">
            <v>10.310418210469585</v>
          </cell>
          <cell r="F42">
            <v>7.3988735102645133</v>
          </cell>
          <cell r="H42">
            <v>31.5</v>
          </cell>
          <cell r="I42">
            <v>2268</v>
          </cell>
          <cell r="J42">
            <v>1.1935725376925668</v>
          </cell>
          <cell r="K42">
            <v>11.574536351047948</v>
          </cell>
          <cell r="L42">
            <v>12.648751634971259</v>
          </cell>
          <cell r="M42">
            <v>9.6973882906388109</v>
          </cell>
          <cell r="O42">
            <v>31.5</v>
          </cell>
          <cell r="P42">
            <v>2268</v>
          </cell>
          <cell r="Q42">
            <v>1.1748711762466229</v>
          </cell>
          <cell r="R42">
            <v>12.565756857795069</v>
          </cell>
          <cell r="S42">
            <v>13.623140916417029</v>
          </cell>
          <cell r="T42">
            <v>10.695433773376811</v>
          </cell>
        </row>
        <row r="43">
          <cell r="A43">
            <v>32</v>
          </cell>
          <cell r="B43">
            <v>2304</v>
          </cell>
          <cell r="C43">
            <v>1.2637582066144459</v>
          </cell>
          <cell r="D43">
            <v>9.3238130101563872</v>
          </cell>
          <cell r="E43">
            <v>10.461195396109389</v>
          </cell>
          <cell r="F43">
            <v>7.3778456680684847</v>
          </cell>
          <cell r="H43">
            <v>32</v>
          </cell>
          <cell r="I43">
            <v>2304</v>
          </cell>
          <cell r="J43">
            <v>1.2161539541323363</v>
          </cell>
          <cell r="K43">
            <v>11.733826566843847</v>
          </cell>
          <cell r="L43">
            <v>12.82836512556295</v>
          </cell>
          <cell r="M43">
            <v>9.6483068833298606</v>
          </cell>
          <cell r="O43">
            <v>32</v>
          </cell>
          <cell r="P43">
            <v>2304</v>
          </cell>
          <cell r="Q43">
            <v>1.1979297443772758</v>
          </cell>
          <cell r="R43">
            <v>12.735849283238167</v>
          </cell>
          <cell r="S43">
            <v>13.813986053177715</v>
          </cell>
          <cell r="T43">
            <v>10.631549423508714</v>
          </cell>
        </row>
        <row r="44">
          <cell r="A44">
            <v>32.5</v>
          </cell>
          <cell r="B44">
            <v>2340</v>
          </cell>
          <cell r="C44">
            <v>1.2852870046606626</v>
          </cell>
          <cell r="D44">
            <v>9.4548126679764515</v>
          </cell>
          <cell r="E44">
            <v>10.611570972171048</v>
          </cell>
          <cell r="F44">
            <v>7.3561878659721458</v>
          </cell>
          <cell r="H44">
            <v>32.5</v>
          </cell>
          <cell r="I44">
            <v>2340</v>
          </cell>
          <cell r="J44">
            <v>1.238916255737885</v>
          </cell>
          <cell r="K44">
            <v>11.892412529217792</v>
          </cell>
          <cell r="L44">
            <v>13.007437159381888</v>
          </cell>
          <cell r="M44">
            <v>9.5990447087440955</v>
          </cell>
          <cell r="O44">
            <v>32.5</v>
          </cell>
          <cell r="P44">
            <v>2340</v>
          </cell>
          <cell r="Q44">
            <v>1.2211778399179767</v>
          </cell>
          <cell r="R44">
            <v>12.905171694267318</v>
          </cell>
          <cell r="S44">
            <v>14.004231750193497</v>
          </cell>
          <cell r="T44">
            <v>10.567806974890836</v>
          </cell>
        </row>
        <row r="45">
          <cell r="A45">
            <v>33</v>
          </cell>
          <cell r="B45">
            <v>2376</v>
          </cell>
          <cell r="C45">
            <v>1.3069740187456671</v>
          </cell>
          <cell r="D45">
            <v>9.5852731956997452</v>
          </cell>
          <cell r="E45">
            <v>10.761549812570845</v>
          </cell>
          <cell r="F45">
            <v>7.3339431834298825</v>
          </cell>
          <cell r="H45">
            <v>33</v>
          </cell>
          <cell r="I45">
            <v>2376</v>
          </cell>
          <cell r="J45">
            <v>1.2618592899610426</v>
          </cell>
          <cell r="K45">
            <v>12.05030079718642</v>
          </cell>
          <cell r="L45">
            <v>13.185974158151359</v>
          </cell>
          <cell r="M45">
            <v>9.5496390865882113</v>
          </cell>
          <cell r="O45">
            <v>33</v>
          </cell>
          <cell r="P45">
            <v>2376</v>
          </cell>
          <cell r="Q45">
            <v>1.2446152682815375</v>
          </cell>
          <cell r="R45">
            <v>13.073731341550207</v>
          </cell>
          <cell r="S45">
            <v>14.193885083003591</v>
          </cell>
          <cell r="T45">
            <v>10.504235063419511</v>
          </cell>
        </row>
        <row r="46">
          <cell r="A46">
            <v>33.5</v>
          </cell>
          <cell r="B46">
            <v>2412</v>
          </cell>
          <cell r="C46">
            <v>1.3288191971894157</v>
          </cell>
          <cell r="D46">
            <v>9.7151994679376301</v>
          </cell>
          <cell r="E46">
            <v>10.911136745408104</v>
          </cell>
          <cell r="F46">
            <v>7.3111522534339057</v>
          </cell>
          <cell r="H46">
            <v>33.5</v>
          </cell>
          <cell r="I46">
            <v>2412</v>
          </cell>
          <cell r="J46">
            <v>1.2849829098536236</v>
          </cell>
          <cell r="K46">
            <v>12.207497856309278</v>
          </cell>
          <cell r="L46">
            <v>13.36398247517754</v>
          </cell>
          <cell r="M46">
            <v>9.5001246808020756</v>
          </cell>
          <cell r="O46">
            <v>33.5</v>
          </cell>
          <cell r="P46">
            <v>2412</v>
          </cell>
          <cell r="Q46">
            <v>1.2682418411606862</v>
          </cell>
          <cell r="R46">
            <v>13.241535391952059</v>
          </cell>
          <cell r="S46">
            <v>14.382953048996676</v>
          </cell>
          <cell r="T46">
            <v>10.440859907155797</v>
          </cell>
        </row>
        <row r="47">
          <cell r="A47">
            <v>34</v>
          </cell>
          <cell r="B47">
            <v>2448</v>
          </cell>
          <cell r="C47">
            <v>1.3508224923830627</v>
          </cell>
          <cell r="D47">
            <v>9.8445963104920615</v>
          </cell>
          <cell r="E47">
            <v>11.060336553636818</v>
          </cell>
          <cell r="F47">
            <v>7.2878534122752496</v>
          </cell>
          <cell r="H47">
            <v>34</v>
          </cell>
          <cell r="I47">
            <v>2448</v>
          </cell>
          <cell r="J47">
            <v>1.3082869739836034</v>
          </cell>
          <cell r="K47">
            <v>12.364010119841721</v>
          </cell>
          <cell r="L47">
            <v>13.541468396426964</v>
          </cell>
          <cell r="M47">
            <v>9.4505336869590177</v>
          </cell>
          <cell r="O47">
            <v>34</v>
          </cell>
          <cell r="P47">
            <v>2448</v>
          </cell>
          <cell r="Q47">
            <v>1.2920573764308116</v>
          </cell>
          <cell r="R47">
            <v>13.408590929880178</v>
          </cell>
          <cell r="S47">
            <v>14.571442568667909</v>
          </cell>
          <cell r="T47">
            <v>10.377705490850696</v>
          </cell>
        </row>
        <row r="48">
          <cell r="A48">
            <v>34.5</v>
          </cell>
          <cell r="B48">
            <v>2484</v>
          </cell>
          <cell r="C48">
            <v>1.3729838607338214</v>
          </cell>
          <cell r="D48">
            <v>9.9734685010643265</v>
          </cell>
          <cell r="E48">
            <v>11.209153975724766</v>
          </cell>
          <cell r="F48">
            <v>7.2640828390610412</v>
          </cell>
          <cell r="H48">
            <v>34.5</v>
          </cell>
          <cell r="I48">
            <v>2484</v>
          </cell>
          <cell r="J48">
            <v>1.331771346352878</v>
          </cell>
          <cell r="K48">
            <v>12.519843929865225</v>
          </cell>
          <cell r="L48">
            <v>13.718438141582816</v>
          </cell>
          <cell r="M48">
            <v>9.400896005272557</v>
          </cell>
          <cell r="O48">
            <v>34.5</v>
          </cell>
          <cell r="P48">
            <v>2484</v>
          </cell>
          <cell r="Q48">
            <v>1.3160616980546147</v>
          </cell>
          <cell r="R48">
            <v>13.574904958601463</v>
          </cell>
          <cell r="S48">
            <v>14.759360486850616</v>
          </cell>
          <cell r="T48">
            <v>10.314793735481938</v>
          </cell>
        </row>
        <row r="49">
          <cell r="A49">
            <v>35</v>
          </cell>
          <cell r="B49">
            <v>2520</v>
          </cell>
          <cell r="C49">
            <v>1.3953032626107433</v>
          </cell>
          <cell r="D49">
            <v>10.101820769950884</v>
          </cell>
          <cell r="E49">
            <v>11.357593706300552</v>
          </cell>
          <cell r="F49">
            <v>7.2398746857722021</v>
          </cell>
          <cell r="H49">
            <v>35</v>
          </cell>
          <cell r="I49">
            <v>2520</v>
          </cell>
          <cell r="J49">
            <v>1.3554358963165809</v>
          </cell>
          <cell r="K49">
            <v>12.675005558395519</v>
          </cell>
          <cell r="L49">
            <v>13.894897865080441</v>
          </cell>
          <cell r="M49">
            <v>9.3512394004320321</v>
          </cell>
          <cell r="O49">
            <v>35</v>
          </cell>
          <cell r="P49">
            <v>2520</v>
          </cell>
          <cell r="Q49">
            <v>1.3402546359886296</v>
          </cell>
          <cell r="R49">
            <v>13.740484401533697</v>
          </cell>
          <cell r="S49">
            <v>14.946713573923464</v>
          </cell>
          <cell r="T49">
            <v>10.252144654137402</v>
          </cell>
        </row>
        <row r="50">
          <cell r="A50">
            <v>35.5</v>
          </cell>
          <cell r="B50">
            <v>2556</v>
          </cell>
          <cell r="C50">
            <v>1.4177806622914138</v>
          </cell>
          <cell r="D50">
            <v>10.229657800726381</v>
          </cell>
          <cell r="E50">
            <v>11.505660396788652</v>
          </cell>
          <cell r="F50">
            <v>7.2152611985786521</v>
          </cell>
          <cell r="H50">
            <v>35.5</v>
          </cell>
          <cell r="I50">
            <v>2556</v>
          </cell>
          <cell r="J50">
            <v>1.3792804985039084</v>
          </cell>
          <cell r="K50">
            <v>12.829501208469166</v>
          </cell>
          <cell r="L50">
            <v>14.070853657122683</v>
          </cell>
          <cell r="M50">
            <v>9.3015896493753054</v>
          </cell>
          <cell r="O50">
            <v>35.5</v>
          </cell>
          <cell r="P50">
            <v>2556</v>
          </cell>
          <cell r="Q50">
            <v>1.364636026091568</v>
          </cell>
          <cell r="R50">
            <v>13.905336103511234</v>
          </cell>
          <cell r="S50">
            <v>15.133508526993644</v>
          </cell>
          <cell r="T50">
            <v>10.189776495449326</v>
          </cell>
        </row>
        <row r="51">
          <cell r="A51">
            <v>36</v>
          </cell>
          <cell r="B51">
            <v>2592</v>
          </cell>
          <cell r="C51">
            <v>1.4404160279095213</v>
          </cell>
          <cell r="D51">
            <v>10.356984230914367</v>
          </cell>
          <cell r="E51">
            <v>11.653358656032937</v>
          </cell>
          <cell r="F51">
            <v>7.1902728310691462</v>
          </cell>
          <cell r="H51">
            <v>36</v>
          </cell>
          <cell r="I51">
            <v>2592</v>
          </cell>
          <cell r="J51">
            <v>1.4033050327404333</v>
          </cell>
          <cell r="K51">
            <v>12.983337015209077</v>
          </cell>
          <cell r="L51">
            <v>14.246311544675468</v>
          </cell>
          <cell r="M51">
            <v>9.2519706780033903</v>
          </cell>
          <cell r="O51">
            <v>36</v>
          </cell>
          <cell r="P51">
            <v>2592</v>
          </cell>
          <cell r="Q51">
            <v>1.389205710034435</v>
          </cell>
          <cell r="R51">
            <v>14.069466832025595</v>
          </cell>
          <cell r="S51">
            <v>15.319751971056586</v>
          </cell>
          <cell r="T51">
            <v>10.127705875666784</v>
          </cell>
        </row>
        <row r="52">
          <cell r="A52">
            <v>36.5</v>
          </cell>
          <cell r="B52">
            <v>2628</v>
          </cell>
          <cell r="C52">
            <v>1.4632093314033017</v>
          </cell>
          <cell r="D52">
            <v>10.483804652645716</v>
          </cell>
          <cell r="E52">
            <v>11.800693050908688</v>
          </cell>
          <cell r="F52">
            <v>7.1649383499974988</v>
          </cell>
          <cell r="H52">
            <v>36.5</v>
          </cell>
          <cell r="I52">
            <v>2628</v>
          </cell>
          <cell r="J52">
            <v>1.4275093839718516</v>
          </cell>
          <cell r="K52">
            <v>13.136519046869386</v>
          </cell>
          <cell r="L52">
            <v>14.421277492444053</v>
          </cell>
          <cell r="M52">
            <v>9.2024046877497927</v>
          </cell>
          <cell r="O52">
            <v>36.5</v>
          </cell>
          <cell r="P52">
            <v>2628</v>
          </cell>
          <cell r="Q52">
            <v>1.4139635352123852</v>
          </cell>
          <cell r="R52">
            <v>14.232883278441646</v>
          </cell>
          <cell r="S52">
            <v>15.505450460132792</v>
          </cell>
          <cell r="T52">
            <v>10.065947900349345</v>
          </cell>
        </row>
        <row r="53">
          <cell r="A53">
            <v>37</v>
          </cell>
          <cell r="B53">
            <v>2664</v>
          </cell>
          <cell r="C53">
            <v>1.486160548464825</v>
          </cell>
          <cell r="D53">
            <v>10.610123613305264</v>
          </cell>
          <cell r="E53">
            <v>11.947668106923606</v>
          </cell>
          <cell r="F53">
            <v>7.1392849340976756</v>
          </cell>
          <cell r="H53">
            <v>37</v>
          </cell>
          <cell r="I53">
            <v>2664</v>
          </cell>
          <cell r="J53">
            <v>1.4518934421891538</v>
          </cell>
          <cell r="K53">
            <v>13.289053305860262</v>
          </cell>
          <cell r="L53">
            <v>14.5957574038305</v>
          </cell>
          <cell r="M53">
            <v>9.1529122728339694</v>
          </cell>
          <cell r="O53">
            <v>37</v>
          </cell>
          <cell r="P53">
            <v>2664</v>
          </cell>
          <cell r="Q53">
            <v>1.4389093546582679</v>
          </cell>
          <cell r="R53">
            <v>14.395592059189923</v>
          </cell>
          <cell r="S53">
            <v>15.690610478382364</v>
          </cell>
          <cell r="T53">
            <v>10.004516276571701</v>
          </cell>
        </row>
        <row r="54">
          <cell r="A54">
            <v>37.5</v>
          </cell>
          <cell r="B54">
            <v>2700</v>
          </cell>
          <cell r="C54">
            <v>1.5092696584901168</v>
          </cell>
          <cell r="D54">
            <v>10.735945616166758</v>
          </cell>
          <cell r="E54">
            <v>12.094288308807863</v>
          </cell>
          <cell r="F54">
            <v>7.1133382664745728</v>
          </cell>
          <cell r="H54">
            <v>37.5</v>
          </cell>
          <cell r="I54">
            <v>2700</v>
          </cell>
          <cell r="J54">
            <v>1.476457102355164</v>
          </cell>
          <cell r="K54">
            <v>13.440945729753009</v>
          </cell>
          <cell r="L54">
            <v>14.769757121872656</v>
          </cell>
          <cell r="M54">
            <v>9.1035125289537664</v>
          </cell>
          <cell r="O54">
            <v>37.5</v>
          </cell>
          <cell r="P54">
            <v>2700</v>
          </cell>
          <cell r="Q54">
            <v>1.4640430269578273</v>
          </cell>
          <cell r="R54">
            <v>14.557599716935655</v>
          </cell>
          <cell r="S54">
            <v>15.8752384411977</v>
          </cell>
          <cell r="T54">
            <v>9.9434234164451212</v>
          </cell>
        </row>
        <row r="55">
          <cell r="A55">
            <v>38</v>
          </cell>
          <cell r="B55">
            <v>2736</v>
          </cell>
          <cell r="C55">
            <v>1.5325366445300854</v>
          </cell>
          <cell r="D55">
            <v>10.86127512101644</v>
          </cell>
          <cell r="E55">
            <v>12.240558101093518</v>
          </cell>
          <cell r="F55">
            <v>7.0871226210364338</v>
          </cell>
          <cell r="H55">
            <v>38</v>
          </cell>
          <cell r="I55">
            <v>2736</v>
          </cell>
          <cell r="J55">
            <v>1.5012002643324294</v>
          </cell>
          <cell r="K55">
            <v>13.592202192266013</v>
          </cell>
          <cell r="L55">
            <v>14.943282430165199</v>
          </cell>
          <cell r="M55">
            <v>9.0542231541041911</v>
          </cell>
          <cell r="O55">
            <v>38</v>
          </cell>
          <cell r="P55">
            <v>2736</v>
          </cell>
          <cell r="Q55">
            <v>1.4893644161665154</v>
          </cell>
          <cell r="R55">
            <v>14.718912721724999</v>
          </cell>
          <cell r="S55">
            <v>16.059340696274862</v>
          </cell>
          <cell r="T55">
            <v>9.8826805326866225</v>
          </cell>
        </row>
        <row r="56">
          <cell r="A56">
            <v>38.5</v>
          </cell>
          <cell r="B56">
            <v>2772</v>
          </cell>
          <cell r="C56">
            <v>1.555961493242255</v>
          </cell>
          <cell r="D56">
            <v>10.986116544765506</v>
          </cell>
          <cell r="E56">
            <v>12.386481888683536</v>
          </cell>
          <cell r="F56">
            <v>7.0606609433971554</v>
          </cell>
          <cell r="H56">
            <v>38.5</v>
          </cell>
          <cell r="I56">
            <v>2772</v>
          </cell>
          <cell r="J56">
            <v>1.5261228328124279</v>
          </cell>
          <cell r="K56">
            <v>13.742828504231907</v>
          </cell>
          <cell r="L56">
            <v>15.116339053763092</v>
          </cell>
          <cell r="M56">
            <v>9.0050605421490371</v>
          </cell>
          <cell r="O56">
            <v>38.5</v>
          </cell>
          <cell r="P56">
            <v>2772</v>
          </cell>
          <cell r="Q56">
            <v>1.5148733917278778</v>
          </cell>
          <cell r="R56">
            <v>14.879537472109094</v>
          </cell>
          <cell r="S56">
            <v>16.242923524664185</v>
          </cell>
          <cell r="T56">
            <v>9.8222977268993841</v>
          </cell>
        </row>
        <row r="57">
          <cell r="A57">
            <v>39</v>
          </cell>
          <cell r="B57">
            <v>2808</v>
          </cell>
          <cell r="C57">
            <v>1.5795441948432658</v>
          </cell>
          <cell r="D57">
            <v>11.110474262051644</v>
          </cell>
          <cell r="E57">
            <v>12.532064037410583</v>
          </cell>
          <cell r="F57">
            <v>7.0339749266427516</v>
          </cell>
          <cell r="H57">
            <v>39</v>
          </cell>
          <cell r="I57">
            <v>2808</v>
          </cell>
          <cell r="J57">
            <v>1.5512247172460556</v>
          </cell>
          <cell r="K57">
            <v>13.892830414546394</v>
          </cell>
          <cell r="L57">
            <v>15.288932660067843</v>
          </cell>
          <cell r="M57">
            <v>8.9560398697171539</v>
          </cell>
          <cell r="O57">
            <v>39</v>
          </cell>
          <cell r="P57">
            <v>2808</v>
          </cell>
          <cell r="Q57">
            <v>1.5405698283934814</v>
          </cell>
          <cell r="R57">
            <v>15.039480296246351</v>
          </cell>
          <cell r="S57">
            <v>16.425993141800486</v>
          </cell>
          <cell r="T57">
            <v>9.762284071167123</v>
          </cell>
        </row>
        <row r="58">
          <cell r="A58">
            <v>39.5</v>
          </cell>
          <cell r="B58">
            <v>2844</v>
          </cell>
          <cell r="C58">
            <v>1.6032847430621451</v>
          </cell>
          <cell r="D58">
            <v>11.234352605829958</v>
          </cell>
          <cell r="E58">
            <v>12.677308874585888</v>
          </cell>
          <cell r="F58">
            <v>7.0070850823249566</v>
          </cell>
          <cell r="H58">
            <v>39.5</v>
          </cell>
          <cell r="I58">
            <v>2844</v>
          </cell>
          <cell r="J58">
            <v>1.5765058317753788</v>
          </cell>
          <cell r="K58">
            <v>14.042213611099196</v>
          </cell>
          <cell r="L58">
            <v>15.461068859697038</v>
          </cell>
          <cell r="M58">
            <v>8.9071751769453247</v>
          </cell>
          <cell r="O58">
            <v>39.5</v>
          </cell>
          <cell r="P58">
            <v>2844</v>
          </cell>
          <cell r="Q58">
            <v>1.5664536061443408</v>
          </cell>
          <cell r="R58">
            <v>15.19874745298358</v>
          </cell>
          <cell r="S58">
            <v>16.608555698513488</v>
          </cell>
          <cell r="T58">
            <v>9.7026476835108344</v>
          </cell>
        </row>
        <row r="59">
          <cell r="A59">
            <v>40</v>
          </cell>
          <cell r="B59">
            <v>2880</v>
          </cell>
          <cell r="C59">
            <v>1.6271831350943222</v>
          </cell>
          <cell r="D59">
            <v>11.357755867953388</v>
          </cell>
          <cell r="E59">
            <v>12.822220689538279</v>
          </cell>
          <cell r="F59">
            <v>6.9800108070165185</v>
          </cell>
          <cell r="H59">
            <v>40</v>
          </cell>
          <cell r="I59">
            <v>2880</v>
          </cell>
          <cell r="J59">
            <v>1.6019660951666037</v>
          </cell>
          <cell r="K59">
            <v>14.19098372168744</v>
          </cell>
          <cell r="L59">
            <v>15.632753207337384</v>
          </cell>
          <cell r="M59">
            <v>8.8584794425449953</v>
          </cell>
          <cell r="O59">
            <v>40</v>
          </cell>
          <cell r="P59">
            <v>2880</v>
          </cell>
          <cell r="Q59">
            <v>1.5925246101138133</v>
          </cell>
          <cell r="R59">
            <v>15.357345132916359</v>
          </cell>
          <cell r="S59">
            <v>16.79061728201879</v>
          </cell>
          <cell r="T59">
            <v>9.643395797706896</v>
          </cell>
        </row>
        <row r="60">
          <cell r="A60">
            <v>40.5</v>
          </cell>
          <cell r="B60">
            <v>2916</v>
          </cell>
          <cell r="C60">
            <v>1.6512393715563709</v>
          </cell>
          <cell r="D60">
            <v>11.480688299743026</v>
          </cell>
          <cell r="E60">
            <v>12.96680373414376</v>
          </cell>
          <cell r="F60">
            <v>6.9527704447368741</v>
          </cell>
          <cell r="H60">
            <v>40.5</v>
          </cell>
          <cell r="I60">
            <v>2916</v>
          </cell>
          <cell r="J60">
            <v>1.627605430744256</v>
          </cell>
          <cell r="K60">
            <v>14.339146314911943</v>
          </cell>
          <cell r="L60">
            <v>15.803991202581773</v>
          </cell>
          <cell r="M60">
            <v>8.8099646536292724</v>
          </cell>
          <cell r="O60">
            <v>40.5</v>
          </cell>
          <cell r="P60">
            <v>2916</v>
          </cell>
          <cell r="Q60">
            <v>1.618782730511928</v>
          </cell>
          <cell r="R60">
            <v>15.515279459429189</v>
          </cell>
          <cell r="S60">
            <v>16.972183916889925</v>
          </cell>
          <cell r="T60">
            <v>9.5845348279213471</v>
          </cell>
        </row>
        <row r="61">
          <cell r="A61">
            <v>41</v>
          </cell>
          <cell r="B61">
            <v>2952</v>
          </cell>
          <cell r="C61">
            <v>1.6754534564414729</v>
          </cell>
          <cell r="D61">
            <v>11.603154112548296</v>
          </cell>
          <cell r="E61">
            <v>13.111062223345622</v>
          </cell>
          <cell r="F61">
            <v>6.9253813455328403</v>
          </cell>
          <cell r="H61">
            <v>41</v>
          </cell>
          <cell r="I61">
            <v>2952</v>
          </cell>
          <cell r="J61">
            <v>1.6534237663265237</v>
          </cell>
          <cell r="K61">
            <v>14.48670690105682</v>
          </cell>
          <cell r="L61">
            <v>15.974788290750691</v>
          </cell>
          <cell r="M61">
            <v>8.7616418706999131</v>
          </cell>
          <cell r="O61">
            <v>41</v>
          </cell>
          <cell r="P61">
            <v>2952</v>
          </cell>
          <cell r="Q61">
            <v>1.6452278625511128</v>
          </cell>
          <cell r="R61">
            <v>15.67255648971585</v>
          </cell>
          <cell r="S61">
            <v>17.153261566011853</v>
          </cell>
          <cell r="T61">
            <v>9.5260704285750251</v>
          </cell>
        </row>
        <row r="62">
          <cell r="A62">
            <v>41.5</v>
          </cell>
          <cell r="B62">
            <v>2988</v>
          </cell>
          <cell r="C62">
            <v>1.6998253970755826</v>
          </cell>
          <cell r="D62">
            <v>11.725157478297529</v>
          </cell>
          <cell r="E62">
            <v>13.255000335665553</v>
          </cell>
          <cell r="F62">
            <v>6.8978599204775684</v>
          </cell>
          <cell r="H62">
            <v>41.5</v>
          </cell>
          <cell r="I62">
            <v>2988</v>
          </cell>
          <cell r="J62">
            <v>1.6794210341617555</v>
          </cell>
          <cell r="K62">
            <v>14.633670932952645</v>
          </cell>
          <cell r="L62">
            <v>16.145149863698226</v>
          </cell>
          <cell r="M62">
            <v>8.713521288160301</v>
          </cell>
          <cell r="O62">
            <v>41.5</v>
          </cell>
          <cell r="P62">
            <v>2988</v>
          </cell>
          <cell r="Q62">
            <v>1.6718599063732869</v>
          </cell>
          <cell r="R62">
            <v>15.829182215780403</v>
          </cell>
          <cell r="S62">
            <v>17.33385613151636</v>
          </cell>
          <cell r="T62">
            <v>9.4680075498180649</v>
          </cell>
        </row>
        <row r="63">
          <cell r="A63">
            <v>42</v>
          </cell>
          <cell r="B63">
            <v>3024</v>
          </cell>
          <cell r="C63">
            <v>1.7243552040742725</v>
          </cell>
          <cell r="D63">
            <v>11.84670253003878</v>
          </cell>
          <cell r="E63">
            <v>13.398622213705625</v>
          </cell>
          <cell r="F63">
            <v>6.8702216933307154</v>
          </cell>
          <cell r="H63">
            <v>42</v>
          </cell>
          <cell r="I63">
            <v>3024</v>
          </cell>
          <cell r="J63">
            <v>1.7055971708660749</v>
          </cell>
          <cell r="K63">
            <v>14.7800438068237</v>
          </cell>
          <cell r="L63">
            <v>16.315081260603169</v>
          </cell>
          <cell r="M63">
            <v>8.6656122906903228</v>
          </cell>
          <cell r="O63">
            <v>42</v>
          </cell>
          <cell r="P63">
            <v>3024</v>
          </cell>
          <cell r="Q63">
            <v>1.6986787669782917</v>
          </cell>
          <cell r="R63">
            <v>15.985162565419341</v>
          </cell>
          <cell r="S63">
            <v>17.513973455699801</v>
          </cell>
          <cell r="T63">
            <v>9.4103504889595317</v>
          </cell>
        </row>
        <row r="64">
          <cell r="A64">
            <v>42.5</v>
          </cell>
          <cell r="B64">
            <v>3060</v>
          </cell>
          <cell r="C64">
            <v>1.7490428913002594</v>
          </cell>
          <cell r="D64">
            <v>11.967793362471422</v>
          </cell>
          <cell r="E64">
            <v>13.541931964641655</v>
          </cell>
          <cell r="F64">
            <v>6.8424813490848253</v>
          </cell>
          <cell r="H64">
            <v>42.5</v>
          </cell>
          <cell r="I64">
            <v>3060</v>
          </cell>
          <cell r="J64">
            <v>1.7319521173620911</v>
          </cell>
          <cell r="K64">
            <v>14.925830863119556</v>
          </cell>
          <cell r="L64">
            <v>16.484587768745438</v>
          </cell>
          <cell r="M64">
            <v>8.6179235057911718</v>
          </cell>
          <cell r="O64">
            <v>42.5</v>
          </cell>
          <cell r="P64">
            <v>3060</v>
          </cell>
          <cell r="Q64">
            <v>1.7256843541536298</v>
          </cell>
          <cell r="R64">
            <v>16.140503403185264</v>
          </cell>
          <cell r="S64">
            <v>17.693619321923531</v>
          </cell>
          <cell r="T64">
            <v>9.3531029381682327</v>
          </cell>
        </row>
        <row r="65">
          <cell r="A65">
            <v>43</v>
          </cell>
          <cell r="B65">
            <v>3096</v>
          </cell>
          <cell r="C65">
            <v>1.7738884758215829</v>
          </cell>
          <cell r="D65">
            <v>12.08843403246847</v>
          </cell>
          <cell r="E65">
            <v>13.684933660707895</v>
          </cell>
          <cell r="F65">
            <v>6.8146527796059262</v>
          </cell>
          <cell r="H65">
            <v>43</v>
          </cell>
          <cell r="I65">
            <v>3096</v>
          </cell>
          <cell r="J65">
            <v>1.7584858188186825</v>
          </cell>
          <cell r="K65">
            <v>15.07103738733135</v>
          </cell>
          <cell r="L65">
            <v>16.653674624268163</v>
          </cell>
          <cell r="M65">
            <v>8.5704628527830771</v>
          </cell>
          <cell r="O65">
            <v>43</v>
          </cell>
          <cell r="P65">
            <v>3096</v>
          </cell>
          <cell r="Q65">
            <v>1.7528765824054713</v>
          </cell>
          <cell r="R65">
            <v>16.295210531332458</v>
          </cell>
          <cell r="S65">
            <v>17.872799455497383</v>
          </cell>
          <cell r="T65">
            <v>9.2962680287339747</v>
          </cell>
        </row>
        <row r="66">
          <cell r="A66">
            <v>43.5</v>
          </cell>
          <cell r="B66">
            <v>3132</v>
          </cell>
          <cell r="C66">
            <v>1.7988919778704346</v>
          </cell>
          <cell r="D66">
            <v>12.20862855958997</v>
          </cell>
          <cell r="E66">
            <v>13.827631339673362</v>
          </cell>
          <cell r="F66">
            <v>6.7867491265611157</v>
          </cell>
          <cell r="H66">
            <v>43.5</v>
          </cell>
          <cell r="I66">
            <v>3132</v>
          </cell>
          <cell r="J66">
            <v>1.7851982245918248</v>
          </cell>
          <cell r="K66">
            <v>15.215668610793179</v>
          </cell>
          <cell r="L66">
            <v>16.822347012925821</v>
          </cell>
          <cell r="M66">
            <v>8.5232375885160607</v>
          </cell>
          <cell r="O66">
            <v>43.5</v>
          </cell>
          <cell r="P66">
            <v>3132</v>
          </cell>
          <cell r="Q66">
            <v>1.780255370890917</v>
          </cell>
          <cell r="R66">
            <v>16.449289690744898</v>
          </cell>
          <cell r="S66">
            <v>18.051519524546723</v>
          </cell>
          <cell r="T66">
            <v>9.2398483721540234</v>
          </cell>
        </row>
        <row r="67">
          <cell r="A67">
            <v>44</v>
          </cell>
          <cell r="B67">
            <v>3168</v>
          </cell>
          <cell r="C67">
            <v>1.8240534208026176</v>
          </cell>
          <cell r="D67">
            <v>12.328380926587553</v>
          </cell>
          <cell r="E67">
            <v>13.970029005309907</v>
          </cell>
          <cell r="F67">
            <v>6.7587828218116739</v>
          </cell>
          <cell r="H67">
            <v>44</v>
          </cell>
          <cell r="I67">
            <v>3168</v>
          </cell>
          <cell r="J67">
            <v>1.8120892881664532</v>
          </cell>
          <cell r="K67">
            <v>15.359729711468772</v>
          </cell>
          <cell r="L67">
            <v>16.99061007081858</v>
          </cell>
          <cell r="M67">
            <v>8.4762543500328178</v>
          </cell>
          <cell r="O67">
            <v>44</v>
          </cell>
          <cell r="P67">
            <v>3168</v>
          </cell>
          <cell r="Q67">
            <v>1.807820643351471</v>
          </cell>
          <cell r="R67">
            <v>16.602746561846974</v>
          </cell>
          <cell r="S67">
            <v>18.229785140863299</v>
          </cell>
          <cell r="T67">
            <v>9.1838460982874839</v>
          </cell>
        </row>
        <row r="68">
          <cell r="A68">
            <v>44.5</v>
          </cell>
          <cell r="B68">
            <v>3204</v>
          </cell>
          <cell r="C68">
            <v>1.8493728310576265</v>
          </cell>
          <cell r="D68">
            <v>12.447695079900409</v>
          </cell>
          <cell r="E68">
            <v>14.112130627852274</v>
          </cell>
          <cell r="F68">
            <v>6.73076562543734</v>
          </cell>
          <cell r="H68">
            <v>44.5</v>
          </cell>
          <cell r="I68">
            <v>3204</v>
          </cell>
          <cell r="J68">
            <v>1.8391589670993165</v>
          </cell>
          <cell r="K68">
            <v>15.503225814723942</v>
          </cell>
          <cell r="L68">
            <v>17.158468885113326</v>
          </cell>
          <cell r="M68">
            <v>8.4295191944040102</v>
          </cell>
          <cell r="O68">
            <v>44.5</v>
          </cell>
          <cell r="P68">
            <v>3204</v>
          </cell>
          <cell r="Q68">
            <v>1.835572328047711</v>
          </cell>
          <cell r="R68">
            <v>16.75558676549727</v>
          </cell>
          <cell r="S68">
            <v>18.407601860740211</v>
          </cell>
          <cell r="T68">
            <v>9.1282628907999932</v>
          </cell>
        </row>
        <row r="69">
          <cell r="A69">
            <v>45</v>
          </cell>
          <cell r="B69">
            <v>3240</v>
          </cell>
          <cell r="C69">
            <v>1.8748502381193344</v>
          </cell>
          <cell r="D69">
            <v>12.566574930142801</v>
          </cell>
          <cell r="E69">
            <v>14.253940144450201</v>
          </cell>
          <cell r="F69">
            <v>6.702708661545338</v>
          </cell>
          <cell r="H69">
            <v>45</v>
          </cell>
          <cell r="I69">
            <v>3240</v>
          </cell>
          <cell r="J69">
            <v>1.8664072229628159</v>
          </cell>
          <cell r="K69">
            <v>15.64616199408502</v>
          </cell>
          <cell r="L69">
            <v>17.325928494751555</v>
          </cell>
          <cell r="M69">
            <v>8.3830376359386474</v>
          </cell>
          <cell r="O69">
            <v>45</v>
          </cell>
          <cell r="P69">
            <v>3240</v>
          </cell>
          <cell r="Q69">
            <v>1.8635103576951146</v>
          </cell>
          <cell r="R69">
            <v>16.907815863866059</v>
          </cell>
          <cell r="S69">
            <v>18.584975185791663</v>
          </cell>
          <cell r="T69">
            <v>9.0731000201031957</v>
          </cell>
        </row>
        <row r="70">
          <cell r="A70">
            <v>45.5</v>
          </cell>
          <cell r="B70">
            <v>3276</v>
          </cell>
          <cell r="C70">
            <v>1.9004856744772771</v>
          </cell>
          <cell r="D70">
            <v>12.685024352583305</v>
          </cell>
          <cell r="E70">
            <v>14.395461459612854</v>
          </cell>
          <cell r="F70">
            <v>6.6746224520067923</v>
          </cell>
          <cell r="H70">
            <v>45.5</v>
          </cell>
          <cell r="I70">
            <v>3276</v>
          </cell>
          <cell r="J70">
            <v>1.8938340212898075</v>
          </cell>
          <cell r="K70">
            <v>15.788543271983619</v>
          </cell>
          <cell r="L70">
            <v>17.492993891144444</v>
          </cell>
          <cell r="M70">
            <v>8.3368146809564294</v>
          </cell>
          <cell r="O70">
            <v>45.5</v>
          </cell>
          <cell r="P70">
            <v>3276</v>
          </cell>
          <cell r="Q70">
            <v>1.8916346694010369</v>
          </cell>
          <cell r="R70">
            <v>17.059439361296402</v>
          </cell>
          <cell r="S70">
            <v>18.761910563757336</v>
          </cell>
          <cell r="T70">
            <v>9.0183583739761257</v>
          </cell>
        </row>
        <row r="71">
          <cell r="A71">
            <v>46</v>
          </cell>
          <cell r="B71">
            <v>3312</v>
          </cell>
          <cell r="C71">
            <v>1.926279175588518</v>
          </cell>
          <cell r="D71">
            <v>12.803047187616004</v>
          </cell>
          <cell r="E71">
            <v>14.536698445645671</v>
          </cell>
          <cell r="F71">
            <v>6.6465169482530531</v>
          </cell>
          <cell r="H71">
            <v>46</v>
          </cell>
          <cell r="I71">
            <v>3312</v>
          </cell>
          <cell r="J71">
            <v>1.9214393315193341</v>
          </cell>
          <cell r="K71">
            <v>15.930374620487962</v>
          </cell>
          <cell r="L71">
            <v>17.659670018855362</v>
          </cell>
          <cell r="M71">
            <v>8.2908548602944361</v>
          </cell>
          <cell r="O71">
            <v>46</v>
          </cell>
          <cell r="P71">
            <v>3312</v>
          </cell>
          <cell r="Q71">
            <v>1.9199452046027874</v>
          </cell>
          <cell r="R71">
            <v>17.210462705149713</v>
          </cell>
          <cell r="S71">
            <v>18.938413389292222</v>
          </cell>
          <cell r="T71">
            <v>8.9640384860412414</v>
          </cell>
        </row>
        <row r="72">
          <cell r="A72">
            <v>46.5</v>
          </cell>
          <cell r="B72">
            <v>3348</v>
          </cell>
          <cell r="C72">
            <v>1.9522307798400891</v>
          </cell>
          <cell r="D72">
            <v>12.920647241223691</v>
          </cell>
          <cell r="E72">
            <v>14.677654943079771</v>
          </cell>
          <cell r="F72">
            <v>6.6184015612549896</v>
          </cell>
          <cell r="H72">
            <v>46.5</v>
          </cell>
          <cell r="I72">
            <v>3348</v>
          </cell>
          <cell r="J72">
            <v>1.9492231269432838</v>
          </cell>
          <cell r="K72">
            <v>16.071660962021181</v>
          </cell>
          <cell r="L72">
            <v>17.825961776270137</v>
          </cell>
          <cell r="M72">
            <v>8.245162259707179</v>
          </cell>
          <cell r="O72">
            <v>46.5</v>
          </cell>
          <cell r="P72">
            <v>3348</v>
          </cell>
          <cell r="Q72">
            <v>1.9484419090068013</v>
          </cell>
          <cell r="R72">
            <v>17.360891286635713</v>
          </cell>
          <cell r="S72">
            <v>19.114489004741834</v>
          </cell>
          <cell r="T72">
            <v>8.9101405622532788</v>
          </cell>
        </row>
        <row r="73">
          <cell r="A73">
            <v>47</v>
          </cell>
          <cell r="B73">
            <v>3384</v>
          </cell>
          <cell r="C73">
            <v>1.9783405285119888</v>
          </cell>
          <cell r="D73">
            <v>13.037828285433356</v>
          </cell>
          <cell r="E73">
            <v>14.818334761094146</v>
          </cell>
          <cell r="F73">
            <v>6.590285189799844</v>
          </cell>
          <cell r="H73">
            <v>47</v>
          </cell>
          <cell r="I73">
            <v>3384</v>
          </cell>
          <cell r="J73">
            <v>1.9771853846539438</v>
          </cell>
          <cell r="K73">
            <v>16.212407170066765</v>
          </cell>
          <cell r="L73">
            <v>17.991874016255313</v>
          </cell>
          <cell r="M73">
            <v>8.1997405483069237</v>
          </cell>
          <cell r="O73">
            <v>47</v>
          </cell>
          <cell r="P73">
            <v>3384</v>
          </cell>
          <cell r="Q73">
            <v>1.9771247325288788</v>
          </cell>
          <cell r="R73">
            <v>17.510730441627491</v>
          </cell>
          <cell r="S73">
            <v>19.29014270090348</v>
          </cell>
          <cell r="T73">
            <v>8.8566645055469309</v>
          </cell>
        </row>
        <row r="74">
          <cell r="A74">
            <v>47.5</v>
          </cell>
          <cell r="B74">
            <v>3420</v>
          </cell>
          <cell r="C74">
            <v>2.0046084657407284</v>
          </cell>
          <cell r="D74">
            <v>13.154594058764035</v>
          </cell>
          <cell r="E74">
            <v>14.958741677930691</v>
          </cell>
          <cell r="F74">
            <v>6.5621762471721601</v>
          </cell>
          <cell r="H74">
            <v>47.5</v>
          </cell>
          <cell r="I74">
            <v>3420</v>
          </cell>
          <cell r="J74">
            <v>2.0053260854924333</v>
          </cell>
          <cell r="K74">
            <v>16.35261806986146</v>
          </cell>
          <cell r="L74">
            <v>18.157411546804649</v>
          </cell>
          <cell r="M74">
            <v>8.1545930051799367</v>
          </cell>
          <cell r="O74">
            <v>47.5</v>
          </cell>
          <cell r="P74">
            <v>3420</v>
          </cell>
          <cell r="Q74">
            <v>2.0059936292354554</v>
          </cell>
          <cell r="R74">
            <v>17.659985451461587</v>
          </cell>
          <cell r="S74">
            <v>19.465379717773498</v>
          </cell>
          <cell r="T74">
            <v>8.8036099387774929</v>
          </cell>
        </row>
        <row r="75">
          <cell r="A75">
            <v>48</v>
          </cell>
          <cell r="B75">
            <v>3456</v>
          </cell>
          <cell r="C75">
            <v>2.0310346384834266</v>
          </cell>
          <cell r="D75">
            <v>13.270948266667212</v>
          </cell>
          <cell r="E75">
            <v>15.098879441302296</v>
          </cell>
          <cell r="F75">
            <v>6.534082686337948</v>
          </cell>
          <cell r="H75">
            <v>48</v>
          </cell>
          <cell r="I75">
            <v>3456</v>
          </cell>
          <cell r="J75">
            <v>2.033645213997997</v>
          </cell>
          <cell r="K75">
            <v>16.492298439075924</v>
          </cell>
          <cell r="L75">
            <v>18.322579131674122</v>
          </cell>
          <cell r="M75">
            <v>8.1097225443042138</v>
          </cell>
          <cell r="O75">
            <v>48</v>
          </cell>
          <cell r="P75">
            <v>3456</v>
          </cell>
          <cell r="Q75">
            <v>2.0350485572859003</v>
          </cell>
          <cell r="R75">
            <v>17.808661543723826</v>
          </cell>
          <cell r="S75">
            <v>19.640205245281138</v>
          </cell>
          <cell r="T75">
            <v>8.7509762260782846</v>
          </cell>
        </row>
        <row r="76">
          <cell r="A76">
            <v>48.5</v>
          </cell>
          <cell r="B76">
            <v>3492</v>
          </cell>
          <cell r="C76">
            <v>2.0576190964824219</v>
          </cell>
          <cell r="D76">
            <v>13.386894581959929</v>
          </cell>
          <cell r="E76">
            <v>15.238751768794108</v>
          </cell>
          <cell r="F76">
            <v>6.5060120237245727</v>
          </cell>
          <cell r="H76">
            <v>48.5</v>
          </cell>
          <cell r="I76">
            <v>3492</v>
          </cell>
          <cell r="J76">
            <v>2.0621427583581391</v>
          </cell>
          <cell r="K76">
            <v>16.631453008483305</v>
          </cell>
          <cell r="L76">
            <v>18.487381491005632</v>
          </cell>
          <cell r="M76">
            <v>8.0651317378846894</v>
          </cell>
          <cell r="O76">
            <v>48.5</v>
          </cell>
          <cell r="P76">
            <v>3492</v>
          </cell>
          <cell r="Q76">
            <v>2.0642894788758008</v>
          </cell>
          <cell r="R76">
            <v>17.956763893020902</v>
          </cell>
          <cell r="S76">
            <v>19.814624424009121</v>
          </cell>
          <cell r="T76">
            <v>8.6987624927488572</v>
          </cell>
        </row>
        <row r="77">
          <cell r="A77">
            <v>49</v>
          </cell>
          <cell r="B77">
            <v>3528</v>
          </cell>
          <cell r="C77">
            <v>2.0843618922304028</v>
          </cell>
          <cell r="D77">
            <v>13.502436645250715</v>
          </cell>
          <cell r="E77">
            <v>15.378362348258078</v>
          </cell>
          <cell r="F77">
            <v>6.4779713616824139</v>
          </cell>
          <cell r="H77">
            <v>49</v>
          </cell>
          <cell r="I77">
            <v>3528</v>
          </cell>
          <cell r="J77">
            <v>2.0908187103595886</v>
          </cell>
          <cell r="K77">
            <v>16.770086462616181</v>
          </cell>
          <cell r="L77">
            <v>18.65182330193981</v>
          </cell>
          <cell r="M77">
            <v>8.0208228382134497</v>
          </cell>
          <cell r="O77">
            <v>49</v>
          </cell>
          <cell r="P77">
            <v>3528</v>
          </cell>
          <cell r="Q77">
            <v>2.0937163601812321</v>
          </cell>
          <cell r="R77">
            <v>18.104297621738258</v>
          </cell>
          <cell r="S77">
            <v>19.988642345901368</v>
          </cell>
          <cell r="T77">
            <v>8.6469676437791936</v>
          </cell>
        </row>
        <row r="78">
          <cell r="A78">
            <v>49.5</v>
          </cell>
          <cell r="B78">
            <v>3564</v>
          </cell>
          <cell r="C78">
            <v>2.1112630809360602</v>
          </cell>
          <cell r="D78">
            <v>13.617578065358533</v>
          </cell>
          <cell r="E78">
            <v>15.517714838200988</v>
          </cell>
          <cell r="F78">
            <v>6.449967409708588</v>
          </cell>
          <cell r="H78">
            <v>49.5</v>
          </cell>
          <cell r="I78">
            <v>3564</v>
          </cell>
          <cell r="J78">
            <v>2.1196730653400615</v>
          </cell>
          <cell r="K78">
            <v>16.908203440411889</v>
          </cell>
          <cell r="L78">
            <v>18.815909199217945</v>
          </cell>
          <cell r="M78">
            <v>7.976797798154446</v>
          </cell>
          <cell r="O78">
            <v>49.5</v>
          </cell>
          <cell r="P78">
            <v>3564</v>
          </cell>
          <cell r="Q78">
            <v>2.1233291713039666</v>
          </cell>
          <cell r="R78">
            <v>18.251267800784291</v>
          </cell>
          <cell r="S78">
            <v>20.162264054957859</v>
          </cell>
          <cell r="T78">
            <v>8.5955903811070087</v>
          </cell>
        </row>
        <row r="79">
          <cell r="A79">
            <v>50</v>
          </cell>
          <cell r="B79">
            <v>3600</v>
          </cell>
          <cell r="C79">
            <v>2.1383227204902204</v>
          </cell>
          <cell r="D79">
            <v>13.732322419724831</v>
          </cell>
          <cell r="E79">
            <v>15.656812868166028</v>
          </cell>
          <cell r="F79">
            <v>6.4220065045077162</v>
          </cell>
          <cell r="H79">
            <v>50</v>
          </cell>
          <cell r="I79">
            <v>3600</v>
          </cell>
          <cell r="J79">
            <v>2.1487058221408235</v>
          </cell>
          <cell r="K79">
            <v>17.045808535846628</v>
          </cell>
          <cell r="L79">
            <v>18.979643775773368</v>
          </cell>
          <cell r="M79">
            <v>7.9330582903449063</v>
          </cell>
          <cell r="O79">
            <v>50</v>
          </cell>
          <cell r="P79">
            <v>3600</v>
          </cell>
          <cell r="Q79">
            <v>2.1531278862176291</v>
          </cell>
          <cell r="R79">
            <v>18.397679450321473</v>
          </cell>
          <cell r="S79">
            <v>20.335494547917339</v>
          </cell>
          <cell r="T79">
            <v>8.5446292196978746</v>
          </cell>
        </row>
        <row r="80">
          <cell r="A80">
            <v>50.5</v>
          </cell>
          <cell r="B80">
            <v>3636</v>
          </cell>
          <cell r="C80">
            <v>2.1655408714324786</v>
          </cell>
          <cell r="D80">
            <v>13.846673254818851</v>
          </cell>
          <cell r="E80">
            <v>15.795660039108082</v>
          </cell>
          <cell r="F80">
            <v>6.3940946289595759</v>
          </cell>
          <cell r="H80">
            <v>50.5</v>
          </cell>
          <cell r="I80">
            <v>3636</v>
          </cell>
          <cell r="J80">
            <v>2.1779169830600136</v>
          </cell>
          <cell r="K80">
            <v>17.182906298558482</v>
          </cell>
          <cell r="L80">
            <v>19.143031583312496</v>
          </cell>
          <cell r="M80">
            <v>7.8896057251990301</v>
          </cell>
          <cell r="O80">
            <v>50.5</v>
          </cell>
          <cell r="P80">
            <v>3636</v>
          </cell>
          <cell r="Q80">
            <v>2.1831124827147534</v>
          </cell>
          <cell r="R80">
            <v>18.543537540484419</v>
          </cell>
          <cell r="S80">
            <v>20.508338774927697</v>
          </cell>
          <cell r="T80">
            <v>8.4940825025310094</v>
          </cell>
        </row>
        <row r="81">
          <cell r="A81">
            <v>51</v>
          </cell>
          <cell r="B81">
            <v>3672</v>
          </cell>
          <cell r="C81">
            <v>2.1929175969183041</v>
          </cell>
          <cell r="D81">
            <v>13.960634086536379</v>
          </cell>
          <cell r="E81">
            <v>15.934259923762852</v>
          </cell>
          <cell r="F81">
            <v>6.3662374300590168</v>
          </cell>
          <cell r="H81">
            <v>51</v>
          </cell>
          <cell r="I81">
            <v>3672</v>
          </cell>
          <cell r="J81">
            <v>2.2073065538067431</v>
          </cell>
          <cell r="K81">
            <v>17.319501234459814</v>
          </cell>
          <cell r="L81">
            <v>19.306077132885882</v>
          </cell>
          <cell r="M81">
            <v>7.8464412677932875</v>
          </cell>
          <cell r="O81">
            <v>51</v>
          </cell>
          <cell r="P81">
            <v>3672</v>
          </cell>
          <cell r="Q81">
            <v>2.2132829423547364</v>
          </cell>
          <cell r="R81">
            <v>18.688846992085402</v>
          </cell>
          <cell r="S81">
            <v>20.680801640204663</v>
          </cell>
          <cell r="T81">
            <v>8.4439484145674246</v>
          </cell>
        </row>
        <row r="82">
          <cell r="A82">
            <v>51.5</v>
          </cell>
          <cell r="B82">
            <v>3708</v>
          </cell>
          <cell r="C82">
            <v>2.2204529626866232</v>
          </cell>
          <cell r="D82">
            <v>14.074208400591948</v>
          </cell>
          <cell r="E82">
            <v>16.072616067009907</v>
          </cell>
          <cell r="F82">
            <v>6.3384402358890535</v>
          </cell>
          <cell r="H82">
            <v>51.5</v>
          </cell>
          <cell r="I82">
            <v>3708</v>
          </cell>
          <cell r="J82">
            <v>2.2368745434559152</v>
          </cell>
          <cell r="K82">
            <v>17.455597806338847</v>
          </cell>
          <cell r="L82">
            <v>19.468784895449172</v>
          </cell>
          <cell r="M82">
            <v>7.8035658537069255</v>
          </cell>
          <cell r="O82">
            <v>51.5</v>
          </cell>
          <cell r="P82">
            <v>3708</v>
          </cell>
          <cell r="Q82">
            <v>2.2436392504126697</v>
          </cell>
          <cell r="R82">
            <v>18.833612677307222</v>
          </cell>
          <cell r="S82">
            <v>20.852888002678625</v>
          </cell>
          <cell r="T82">
            <v>8.3942249957711255</v>
          </cell>
        </row>
        <row r="83">
          <cell r="A83">
            <v>52</v>
          </cell>
          <cell r="B83">
            <v>3744</v>
          </cell>
          <cell r="C83">
            <v>2.2481470370278558</v>
          </cell>
          <cell r="D83">
            <v>14.187399652904784</v>
          </cell>
          <cell r="E83">
            <v>16.210731986229852</v>
          </cell>
          <cell r="F83">
            <v>6.3107080716842781</v>
          </cell>
          <cell r="H83">
            <v>52</v>
          </cell>
          <cell r="I83">
            <v>3744</v>
          </cell>
          <cell r="J83">
            <v>2.2666209644037876</v>
          </cell>
          <cell r="K83">
            <v>17.591200434451085</v>
          </cell>
          <cell r="L83">
            <v>19.631159302414495</v>
          </cell>
          <cell r="M83">
            <v>7.7609802038861311</v>
          </cell>
          <cell r="O83">
            <v>52</v>
          </cell>
          <cell r="P83">
            <v>3744</v>
          </cell>
          <cell r="Q83">
            <v>2.2741813958290145</v>
          </cell>
          <cell r="R83">
            <v>18.977839420384274</v>
          </cell>
          <cell r="S83">
            <v>21.024602676630387</v>
          </cell>
          <cell r="T83">
            <v>8.3449101532493284</v>
          </cell>
        </row>
        <row r="84">
          <cell r="A84">
            <v>52.5</v>
          </cell>
          <cell r="B84">
            <v>3780</v>
          </cell>
          <cell r="C84">
            <v>2.2759998907524106</v>
          </cell>
          <cell r="D84">
            <v>14.300211269978478</v>
          </cell>
          <cell r="E84">
            <v>16.348611171655648</v>
          </cell>
          <cell r="F84">
            <v>6.2830456750378172</v>
          </cell>
          <cell r="H84">
            <v>52.5</v>
          </cell>
          <cell r="I84">
            <v>3780</v>
          </cell>
          <cell r="J84">
            <v>2.2965458323242429</v>
          </cell>
          <cell r="K84">
            <v>17.726313497100531</v>
          </cell>
          <cell r="L84">
            <v>19.793204746192348</v>
          </cell>
          <cell r="M84">
            <v>7.718684838595375</v>
          </cell>
          <cell r="O84">
            <v>52.5</v>
          </cell>
          <cell r="P84">
            <v>3780</v>
          </cell>
          <cell r="Q84">
            <v>2.3049093711601301</v>
          </cell>
          <cell r="R84">
            <v>19.121531998271411</v>
          </cell>
          <cell r="S84">
            <v>21.195950432315527</v>
          </cell>
          <cell r="T84">
            <v>8.2960016725720411</v>
          </cell>
        </row>
        <row r="85">
          <cell r="A85">
            <v>53</v>
          </cell>
          <cell r="B85">
            <v>3816</v>
          </cell>
          <cell r="C85">
            <v>2.3040115971596196</v>
          </cell>
          <cell r="D85">
            <v>14.41264664927456</v>
          </cell>
          <cell r="E85">
            <v>16.486257086718219</v>
          </cell>
          <cell r="F85">
            <v>6.2554575103017882</v>
          </cell>
          <cell r="H85">
            <v>53</v>
          </cell>
          <cell r="I85">
            <v>3816</v>
          </cell>
          <cell r="J85">
            <v>2.3266491661257436</v>
          </cell>
          <cell r="K85">
            <v>17.86094133121092</v>
          </cell>
          <cell r="L85">
            <v>19.95492558072409</v>
          </cell>
          <cell r="M85">
            <v>7.6766800905150419</v>
          </cell>
          <cell r="O85">
            <v>53</v>
          </cell>
          <cell r="P85">
            <v>3816</v>
          </cell>
          <cell r="Q85">
            <v>2.3358231725296035</v>
          </cell>
          <cell r="R85">
            <v>19.264695141301377</v>
          </cell>
          <cell r="S85">
            <v>21.366935996578022</v>
          </cell>
          <cell r="T85">
            <v>8.2474972283276387</v>
          </cell>
        </row>
        <row r="86">
          <cell r="A86">
            <v>53.5</v>
          </cell>
          <cell r="B86">
            <v>3852</v>
          </cell>
          <cell r="C86">
            <v>2.3321822320071099</v>
          </cell>
          <cell r="D86">
            <v>14.524709159580125</v>
          </cell>
          <cell r="E86">
            <v>16.623673168386524</v>
          </cell>
          <cell r="F86">
            <v>6.2279477822279556</v>
          </cell>
          <cell r="H86">
            <v>53.5</v>
          </cell>
          <cell r="I86">
            <v>3852</v>
          </cell>
          <cell r="J86">
            <v>2.3569309879089864</v>
          </cell>
          <cell r="K86">
            <v>17.995088232887333</v>
          </cell>
          <cell r="L86">
            <v>20.116326122005422</v>
          </cell>
          <cell r="M86">
            <v>7.6349661170402578</v>
          </cell>
          <cell r="O86">
            <v>53.5</v>
          </cell>
          <cell r="P86">
            <v>3852</v>
          </cell>
          <cell r="Q86">
            <v>2.3669227995803985</v>
          </cell>
          <cell r="R86">
            <v>19.407333533830712</v>
          </cell>
          <cell r="S86">
            <v>21.537564053453071</v>
          </cell>
          <cell r="T86">
            <v>8.1993943939663723</v>
          </cell>
        </row>
        <row r="87">
          <cell r="A87">
            <v>54</v>
          </cell>
          <cell r="B87">
            <v>3888</v>
          </cell>
          <cell r="C87">
            <v>2.3605118734806041</v>
          </cell>
          <cell r="D87">
            <v>14.636402141369611</v>
          </cell>
          <cell r="E87">
            <v>16.760862827502155</v>
          </cell>
          <cell r="F87">
            <v>6.2005204488923225</v>
          </cell>
          <cell r="H87">
            <v>54</v>
          </cell>
          <cell r="I87">
            <v>3888</v>
          </cell>
          <cell r="J87">
            <v>2.3873913229252195</v>
          </cell>
          <cell r="K87">
            <v>18.128758457968257</v>
          </cell>
          <cell r="L87">
            <v>20.277410648600956</v>
          </cell>
          <cell r="M87">
            <v>7.5935429118320981</v>
          </cell>
          <cell r="O87">
            <v>54</v>
          </cell>
          <cell r="P87">
            <v>3888</v>
          </cell>
          <cell r="Q87">
            <v>2.3982082554277762</v>
          </cell>
          <cell r="R87">
            <v>19.549451814874619</v>
          </cell>
          <cell r="S87">
            <v>21.707839244759619</v>
          </cell>
          <cell r="T87">
            <v>8.1516906509804006</v>
          </cell>
        </row>
        <row r="88">
          <cell r="A88">
            <v>54.5</v>
          </cell>
          <cell r="B88">
            <v>3924</v>
          </cell>
          <cell r="C88">
            <v>2.3890006021641379</v>
          </cell>
          <cell r="D88">
            <v>14.747728907160749</v>
          </cell>
          <cell r="E88">
            <v>16.897829449108471</v>
          </cell>
          <cell r="F88">
            <v>6.1731792339445786</v>
          </cell>
          <cell r="H88">
            <v>54.5</v>
          </cell>
          <cell r="I88">
            <v>3924</v>
          </cell>
          <cell r="J88">
            <v>2.4180301995352043</v>
          </cell>
          <cell r="K88">
            <v>18.26195622256823</v>
          </cell>
          <cell r="L88">
            <v>20.438183402149914</v>
          </cell>
          <cell r="M88">
            <v>7.5524103156687445</v>
          </cell>
          <cell r="O88">
            <v>54.5</v>
          </cell>
          <cell r="P88">
            <v>3924</v>
          </cell>
          <cell r="Q88">
            <v>2.429679546612991</v>
          </cell>
          <cell r="R88">
            <v>19.691054578730785</v>
          </cell>
          <cell r="S88">
            <v>21.877766170682477</v>
          </cell>
          <cell r="T88">
            <v>8.104383397465071</v>
          </cell>
        </row>
        <row r="89">
          <cell r="A89">
            <v>55</v>
          </cell>
          <cell r="B89">
            <v>3960</v>
          </cell>
          <cell r="C89">
            <v>2.4176485010106883</v>
          </cell>
          <cell r="D89">
            <v>14.858692741864967</v>
          </cell>
          <cell r="E89">
            <v>17.034576392774586</v>
          </cell>
          <cell r="F89">
            <v>6.14592763822092</v>
          </cell>
          <cell r="H89">
            <v>55</v>
          </cell>
          <cell r="I89">
            <v>3960</v>
          </cell>
          <cell r="J89">
            <v>2.4488476491688385</v>
          </cell>
          <cell r="K89">
            <v>18.394685703611518</v>
          </cell>
          <cell r="L89">
            <v>20.598648587863472</v>
          </cell>
          <cell r="M89">
            <v>7.5115680266409566</v>
          </cell>
          <cell r="O89">
            <v>55</v>
          </cell>
          <cell r="P89">
            <v>3960</v>
          </cell>
          <cell r="Q89">
            <v>2.4613366830577421</v>
          </cell>
          <cell r="R89">
            <v>19.832146375592639</v>
          </cell>
          <cell r="S89">
            <v>22.047349390344607</v>
          </cell>
          <cell r="T89">
            <v>8.0574699561032723</v>
          </cell>
        </row>
        <row r="90">
          <cell r="A90">
            <v>55.5</v>
          </cell>
          <cell r="B90">
            <v>3996</v>
          </cell>
          <cell r="C90">
            <v>2.4464556553132111</v>
          </cell>
          <cell r="D90">
            <v>14.969296903132228</v>
          </cell>
          <cell r="E90">
            <v>17.171106992914119</v>
          </cell>
          <cell r="F90">
            <v>6.1187689507561345</v>
          </cell>
          <cell r="H90">
            <v>55.5</v>
          </cell>
          <cell r="I90">
            <v>3996</v>
          </cell>
          <cell r="J90">
            <v>2.479843706285386</v>
          </cell>
          <cell r="K90">
            <v>18.526951039356632</v>
          </cell>
          <cell r="L90">
            <v>20.758810375013478</v>
          </cell>
          <cell r="M90">
            <v>7.4710156097331515</v>
          </cell>
          <cell r="O90">
            <v>55.5</v>
          </cell>
          <cell r="P90">
            <v>3996</v>
          </cell>
          <cell r="Q90">
            <v>2.4931796780193523</v>
          </cell>
          <cell r="R90">
            <v>19.972731712151955</v>
          </cell>
          <cell r="S90">
            <v>22.216593422369371</v>
          </cell>
          <cell r="T90">
            <v>8.0109475816114539</v>
          </cell>
        </row>
        <row r="91">
          <cell r="A91">
            <v>56</v>
          </cell>
          <cell r="B91">
            <v>4032</v>
          </cell>
          <cell r="C91">
            <v>2.4754221526760651</v>
          </cell>
          <cell r="D91">
            <v>15.07954462169044</v>
          </cell>
          <cell r="E91">
            <v>17.307424559098898</v>
          </cell>
          <cell r="F91">
            <v>6.0917062592288094</v>
          </cell>
          <cell r="H91">
            <v>56</v>
          </cell>
          <cell r="I91">
            <v>4032</v>
          </cell>
          <cell r="J91">
            <v>2.5110184083343428</v>
          </cell>
          <cell r="K91">
            <v>18.658756329912247</v>
          </cell>
          <cell r="L91">
            <v>20.918672897413156</v>
          </cell>
          <cell r="M91">
            <v>7.430752505828635</v>
          </cell>
          <cell r="O91">
            <v>56</v>
          </cell>
          <cell r="P91">
            <v>4032</v>
          </cell>
          <cell r="Q91">
            <v>2.5252085480466806</v>
          </cell>
          <cell r="R91">
            <v>20.112815052191401</v>
          </cell>
          <cell r="S91">
            <v>22.385502745433413</v>
          </cell>
          <cell r="T91">
            <v>7.9648134676833822</v>
          </cell>
        </row>
        <row r="92">
          <cell r="A92">
            <v>56.5</v>
          </cell>
          <cell r="B92">
            <v>4068</v>
          </cell>
          <cell r="C92">
            <v>2.5045480829868376</v>
          </cell>
          <cell r="D92">
            <v>15.189439101679579</v>
          </cell>
          <cell r="E92">
            <v>17.443532376367735</v>
          </cell>
          <cell r="F92">
            <v>6.0647424598713142</v>
          </cell>
          <cell r="H92">
            <v>56.5</v>
          </cell>
          <cell r="I92">
            <v>4068</v>
          </cell>
          <cell r="J92">
            <v>2.5423717957168908</v>
          </cell>
          <cell r="K92">
            <v>18.790105637744478</v>
          </cell>
          <cell r="L92">
            <v>21.078240253889682</v>
          </cell>
          <cell r="M92">
            <v>7.3907780401749212</v>
          </cell>
          <cell r="O92">
            <v>56.5</v>
          </cell>
          <cell r="P92">
            <v>4068</v>
          </cell>
          <cell r="Q92">
            <v>2.5574233129367339</v>
          </cell>
          <cell r="R92">
            <v>20.252400817166816</v>
          </cell>
          <cell r="S92">
            <v>22.554081798809875</v>
          </cell>
          <cell r="T92">
            <v>7.9190647534649354</v>
          </cell>
        </row>
        <row r="93">
          <cell r="A93">
            <v>57</v>
          </cell>
          <cell r="B93">
            <v>4104</v>
          </cell>
          <cell r="C93">
            <v>2.53383353838854</v>
          </cell>
          <cell r="D93">
            <v>15.298983520980574</v>
          </cell>
          <cell r="E93">
            <v>17.57943370553026</v>
          </cell>
          <cell r="F93">
            <v>6.0378802668743488</v>
          </cell>
          <cell r="H93">
            <v>57</v>
          </cell>
          <cell r="I93">
            <v>4104</v>
          </cell>
          <cell r="J93">
            <v>2.573903911747955</v>
          </cell>
          <cell r="K93">
            <v>18.921002988175648</v>
          </cell>
          <cell r="L93">
            <v>21.237516508748808</v>
          </cell>
          <cell r="M93">
            <v>7.3510914303425841</v>
          </cell>
          <cell r="O93">
            <v>57</v>
          </cell>
          <cell r="P93">
            <v>4104</v>
          </cell>
          <cell r="Q93">
            <v>2.5898239956919733</v>
          </cell>
          <cell r="R93">
            <v>20.391493386779882</v>
          </cell>
          <cell r="S93">
            <v>22.722334982902659</v>
          </cell>
          <cell r="T93">
            <v>7.8736985295911941</v>
          </cell>
        </row>
        <row r="94">
          <cell r="A94">
            <v>57.5</v>
          </cell>
          <cell r="B94">
            <v>4140</v>
          </cell>
          <cell r="C94">
            <v>2.5632786132521845</v>
          </cell>
          <cell r="D94">
            <v>15.408181031539076</v>
          </cell>
          <cell r="E94">
            <v>17.715131783466042</v>
          </cell>
          <cell r="F94">
            <v>6.0111222213139746</v>
          </cell>
          <cell r="H94">
            <v>57.5</v>
          </cell>
          <cell r="I94">
            <v>4140</v>
          </cell>
          <cell r="J94">
            <v>2.6056148026188333</v>
          </cell>
          <cell r="K94">
            <v>19.051452369874973</v>
          </cell>
          <cell r="L94">
            <v>21.396505692231923</v>
          </cell>
          <cell r="M94">
            <v>7.3116917937090591</v>
          </cell>
          <cell r="O94">
            <v>57.5</v>
          </cell>
          <cell r="P94">
            <v>4140</v>
          </cell>
          <cell r="Q94">
            <v>2.622410622478303</v>
          </cell>
          <cell r="R94">
            <v>20.530097099540896</v>
          </cell>
          <cell r="S94">
            <v>22.89026665977137</v>
          </cell>
          <cell r="T94">
            <v>7.8287118438145189</v>
          </cell>
        </row>
        <row r="95">
          <cell r="A95">
            <v>58</v>
          </cell>
          <cell r="B95">
            <v>4176</v>
          </cell>
          <cell r="C95">
            <v>2.5928834041497306</v>
          </cell>
          <cell r="D95">
            <v>15.517034759684213</v>
          </cell>
          <cell r="E95">
            <v>17.85062982341897</v>
          </cell>
          <cell r="F95">
            <v>5.9844706996274004</v>
          </cell>
          <cell r="H95">
            <v>58</v>
          </cell>
          <cell r="I95">
            <v>4176</v>
          </cell>
          <cell r="J95">
            <v>2.6375045173603984</v>
          </cell>
          <cell r="K95">
            <v>19.181457735340945</v>
          </cell>
          <cell r="L95">
            <v>21.555211800965303</v>
          </cell>
          <cell r="M95">
            <v>7.2725781544964532</v>
          </cell>
          <cell r="O95">
            <v>58</v>
          </cell>
          <cell r="P95">
            <v>4176</v>
          </cell>
          <cell r="Q95">
            <v>2.655183222583712</v>
          </cell>
          <cell r="R95">
            <v>20.668216253322289</v>
          </cell>
          <cell r="S95">
            <v>23.057881153647628</v>
          </cell>
          <cell r="T95">
            <v>7.7841017062507696</v>
          </cell>
        </row>
        <row r="96">
          <cell r="A96">
            <v>58.5</v>
          </cell>
          <cell r="B96">
            <v>4212</v>
          </cell>
          <cell r="C96">
            <v>2.6226480098273863</v>
          </cell>
          <cell r="D96">
            <v>15.625547806442464</v>
          </cell>
          <cell r="E96">
            <v>17.985931015287111</v>
          </cell>
          <cell r="F96">
            <v>5.9579279216622298</v>
          </cell>
          <cell r="H96">
            <v>58.5</v>
          </cell>
          <cell r="I96">
            <v>4212</v>
          </cell>
          <cell r="J96">
            <v>2.6695731078068508</v>
          </cell>
          <cell r="K96">
            <v>19.311023001376039</v>
          </cell>
          <cell r="L96">
            <v>21.713638798402204</v>
          </cell>
          <cell r="M96">
            <v>7.2337494503908646</v>
          </cell>
          <cell r="O96">
            <v>58.5</v>
          </cell>
          <cell r="P96">
            <v>4212</v>
          </cell>
          <cell r="Q96">
            <v>2.6881418283775891</v>
          </cell>
          <cell r="R96">
            <v>20.805855105902801</v>
          </cell>
          <cell r="S96">
            <v>23.225182751442631</v>
          </cell>
          <cell r="T96">
            <v>7.7398650942684979</v>
          </cell>
        </row>
        <row r="97">
          <cell r="A97">
            <v>59</v>
          </cell>
          <cell r="B97">
            <v>4248</v>
          </cell>
          <cell r="C97">
            <v>2.6525725311792674</v>
          </cell>
          <cell r="D97">
            <v>15.733723247846591</v>
          </cell>
          <cell r="E97">
            <v>18.121038525907931</v>
          </cell>
          <cell r="F97">
            <v>5.931495958322305</v>
          </cell>
          <cell r="H97">
            <v>59</v>
          </cell>
          <cell r="I97">
            <v>4248</v>
          </cell>
          <cell r="J97">
            <v>2.7018206285600277</v>
          </cell>
          <cell r="K97">
            <v>19.440152049553401</v>
          </cell>
          <cell r="L97">
            <v>21.871790615257424</v>
          </cell>
          <cell r="M97">
            <v>7.1952045387684738</v>
          </cell>
          <cell r="O97">
            <v>59</v>
          </cell>
          <cell r="P97">
            <v>4248</v>
          </cell>
          <cell r="Q97">
            <v>2.7212864752706478</v>
          </cell>
          <cell r="R97">
            <v>20.943017875502573</v>
          </cell>
          <cell r="S97">
            <v>23.392175703246156</v>
          </cell>
          <cell r="T97">
            <v>7.6959989570446332</v>
          </cell>
        </row>
        <row r="98">
          <cell r="A98">
            <v>59.5</v>
          </cell>
          <cell r="B98">
            <v>4284</v>
          </cell>
          <cell r="C98">
            <v>2.6826570712214095</v>
          </cell>
          <cell r="D98">
            <v>15.841564135240002</v>
          </cell>
          <cell r="E98">
            <v>18.255955499339272</v>
          </cell>
          <cell r="F98">
            <v>5.9051767388320577</v>
          </cell>
          <cell r="H98">
            <v>59.5</v>
          </cell>
          <cell r="I98">
            <v>4284</v>
          </cell>
          <cell r="J98">
            <v>2.7342471369542412</v>
          </cell>
          <cell r="K98">
            <v>19.568848726676134</v>
          </cell>
          <cell r="L98">
            <v>22.029671149934952</v>
          </cell>
          <cell r="M98">
            <v>7.1569422025524929</v>
          </cell>
          <cell r="O98">
            <v>59.5</v>
          </cell>
          <cell r="P98">
            <v>4284</v>
          </cell>
          <cell r="Q98">
            <v>2.7546172016754999</v>
          </cell>
          <cell r="R98">
            <v>21.079708741309393</v>
          </cell>
          <cell r="S98">
            <v>23.558864222817341</v>
          </cell>
          <cell r="T98">
            <v>7.6525002198082657</v>
          </cell>
        </row>
        <row r="99">
          <cell r="A99">
            <v>60</v>
          </cell>
          <cell r="B99">
            <v>4320</v>
          </cell>
          <cell r="C99">
            <v>2.712901735066112</v>
          </cell>
          <cell r="D99">
            <v>15.949073495576286</v>
          </cell>
          <cell r="E99">
            <v>18.390685057135787</v>
          </cell>
          <cell r="F99">
            <v>5.8789720576398299</v>
          </cell>
          <cell r="H99">
            <v>60</v>
          </cell>
          <cell r="I99">
            <v>4320</v>
          </cell>
          <cell r="J99">
            <v>2.7668526930216428</v>
          </cell>
          <cell r="K99">
            <v>19.697116845228951</v>
          </cell>
          <cell r="L99">
            <v>22.187284268948432</v>
          </cell>
          <cell r="M99">
            <v>7.1189611557231087</v>
          </cell>
          <cell r="O99">
            <v>60</v>
          </cell>
          <cell r="P99">
            <v>4320</v>
          </cell>
          <cell r="Q99">
            <v>2.7881340489678283</v>
          </cell>
          <cell r="R99">
            <v>21.215931843996213</v>
          </cell>
          <cell r="S99">
            <v>23.725252488067259</v>
          </cell>
          <cell r="T99">
            <v>7.6093657877928731</v>
          </cell>
        </row>
        <row r="100">
          <cell r="A100">
            <v>60.5</v>
          </cell>
          <cell r="B100">
            <v>4356</v>
          </cell>
          <cell r="C100">
            <v>2.7433066298966278</v>
          </cell>
          <cell r="D100">
            <v>16.056254331714314</v>
          </cell>
          <cell r="E100">
            <v>18.525230298621278</v>
          </cell>
          <cell r="F100">
            <v>5.8528835809795492</v>
          </cell>
          <cell r="H100">
            <v>60.5</v>
          </cell>
          <cell r="I100">
            <v>4356</v>
          </cell>
          <cell r="J100">
            <v>2.7996373594580968</v>
          </cell>
          <cell r="K100">
            <v>19.824960183822647</v>
          </cell>
          <cell r="L100">
            <v>22.344633807334933</v>
          </cell>
          <cell r="M100">
            <v>7.0812600485014263</v>
          </cell>
          <cell r="O100">
            <v>60.5</v>
          </cell>
          <cell r="P100">
            <v>4356</v>
          </cell>
          <cell r="Q100">
            <v>2.8218370614481678</v>
          </cell>
          <cell r="R100">
            <v>21.351691286230089</v>
          </cell>
          <cell r="S100">
            <v>23.89134464153344</v>
          </cell>
          <cell r="T100">
            <v>7.566592549915832</v>
          </cell>
        </row>
        <row r="101">
          <cell r="A101">
            <v>61</v>
          </cell>
          <cell r="B101">
            <v>4392</v>
          </cell>
          <cell r="C101">
            <v>2.7738718649421759</v>
          </cell>
          <cell r="D101">
            <v>16.163109622708802</v>
          </cell>
          <cell r="E101">
            <v>18.659594301156762</v>
          </cell>
          <cell r="F101">
            <v>5.8269128531089303</v>
          </cell>
          <cell r="H101">
            <v>61</v>
          </cell>
          <cell r="I101">
            <v>4392</v>
          </cell>
          <cell r="J101">
            <v>2.832601201589573</v>
          </cell>
          <cell r="K101">
            <v>19.952382487631322</v>
          </cell>
          <cell r="L101">
            <v>22.501723569061937</v>
          </cell>
          <cell r="M101">
            <v>7.0438374722268096</v>
          </cell>
          <cell r="O101">
            <v>61</v>
          </cell>
          <cell r="P101">
            <v>4392</v>
          </cell>
          <cell r="Q101">
            <v>2.8557262863042672</v>
          </cell>
          <cell r="R101">
            <v>21.486991133172825</v>
          </cell>
          <cell r="S101">
            <v>24.057144790846667</v>
          </cell>
          <cell r="T101">
            <v>7.5241773822028915</v>
          </cell>
        </row>
        <row r="102">
          <cell r="A102">
            <v>61.5</v>
          </cell>
          <cell r="B102">
            <v>4428</v>
          </cell>
          <cell r="C102">
            <v>2.8045975514532824</v>
          </cell>
          <cell r="D102">
            <v>16.26964232409653</v>
          </cell>
          <cell r="E102">
            <v>18.793780120404485</v>
          </cell>
          <cell r="F102">
            <v>5.8010613022413677</v>
          </cell>
          <cell r="H102">
            <v>61.5</v>
          </cell>
          <cell r="I102">
            <v>4428</v>
          </cell>
          <cell r="J102">
            <v>2.8657442873390169</v>
          </cell>
          <cell r="K102">
            <v>20.079387468822546</v>
          </cell>
          <cell r="L102">
            <v>22.658557327427662</v>
          </cell>
          <cell r="M102">
            <v>7.006691963946035</v>
          </cell>
          <cell r="O102">
            <v>61.5</v>
          </cell>
          <cell r="P102">
            <v>4428</v>
          </cell>
          <cell r="Q102">
            <v>2.8898017735740309</v>
          </cell>
          <cell r="R102">
            <v>21.621835412973372</v>
          </cell>
          <cell r="S102">
            <v>24.222657009190002</v>
          </cell>
          <cell r="T102">
            <v>7.4821171509740108</v>
          </cell>
        </row>
        <row r="103">
          <cell r="A103">
            <v>62</v>
          </cell>
          <cell r="B103">
            <v>4464</v>
          </cell>
          <cell r="C103">
            <v>2.8354838026774369</v>
          </cell>
          <cell r="D103">
            <v>16.375855368178151</v>
          </cell>
          <cell r="E103">
            <v>18.927790790587842</v>
          </cell>
          <cell r="F103">
            <v>5.7753302461876412</v>
          </cell>
          <cell r="H103">
            <v>62</v>
          </cell>
          <cell r="I103">
            <v>4464</v>
          </cell>
          <cell r="J103">
            <v>2.8990666871937183</v>
          </cell>
          <cell r="K103">
            <v>20.205978806980703</v>
          </cell>
          <cell r="L103">
            <v>22.815138825455051</v>
          </cell>
          <cell r="M103">
            <v>6.9698220107313178</v>
          </cell>
          <cell r="O103">
            <v>62</v>
          </cell>
          <cell r="P103">
            <v>4464</v>
          </cell>
          <cell r="Q103">
            <v>2.9240635761090328</v>
          </cell>
          <cell r="R103">
            <v>21.75622811725216</v>
          </cell>
          <cell r="S103">
            <v>24.38788533575029</v>
          </cell>
          <cell r="T103">
            <v>7.4404087158058809</v>
          </cell>
        </row>
        <row r="104">
          <cell r="A104">
            <v>62.5</v>
          </cell>
          <cell r="B104">
            <v>4500</v>
          </cell>
          <cell r="C104">
            <v>2.8665307338350594</v>
          </cell>
          <cell r="D104">
            <v>16.481751664295892</v>
          </cell>
          <cell r="E104">
            <v>19.061629324747447</v>
          </cell>
          <cell r="F104">
            <v>5.7497208977227228</v>
          </cell>
          <cell r="H104">
            <v>62.5</v>
          </cell>
          <cell r="I104">
            <v>4500</v>
          </cell>
          <cell r="J104">
            <v>2.9325684741731499</v>
          </cell>
          <cell r="K104">
            <v>20.332160149523567</v>
          </cell>
          <cell r="L104">
            <v>22.971471776279401</v>
          </cell>
          <cell r="M104">
            <v>6.9332260537433168</v>
          </cell>
          <cell r="O104">
            <v>62.5</v>
          </cell>
          <cell r="P104">
            <v>4500</v>
          </cell>
          <cell r="Q104">
            <v>2.9585117495385731</v>
          </cell>
          <cell r="R104">
            <v>21.890173201577639</v>
          </cell>
          <cell r="S104">
            <v>24.552833776162355</v>
          </cell>
          <cell r="T104">
            <v>7.3990489322855515</v>
          </cell>
        </row>
        <row r="105">
          <cell r="A105">
            <v>63</v>
          </cell>
          <cell r="B105">
            <v>4536</v>
          </cell>
          <cell r="C105">
            <v>2.8977384620957833</v>
          </cell>
          <cell r="D105">
            <v>16.587334099107018</v>
          </cell>
          <cell r="E105">
            <v>19.195298714993221</v>
          </cell>
          <cell r="F105">
            <v>5.7242343696919642</v>
          </cell>
          <cell r="H105">
            <v>63</v>
          </cell>
          <cell r="I105">
            <v>4536</v>
          </cell>
          <cell r="J105">
            <v>2.966249723797274</v>
          </cell>
          <cell r="K105">
            <v>20.457935112112146</v>
          </cell>
          <cell r="L105">
            <v>23.127559863529694</v>
          </cell>
          <cell r="M105">
            <v>6.89690249205408</v>
          </cell>
          <cell r="O105">
            <v>63</v>
          </cell>
          <cell r="P105">
            <v>4536</v>
          </cell>
        </row>
        <row r="106">
          <cell r="A106">
            <v>63.5</v>
          </cell>
          <cell r="B106">
            <v>4572</v>
          </cell>
          <cell r="C106">
            <v>2.929107106555024</v>
          </cell>
          <cell r="D106">
            <v>16.692605536853236</v>
          </cell>
          <cell r="E106">
            <v>19.328801932752757</v>
          </cell>
          <cell r="F106">
            <v>5.6988716798702903</v>
          </cell>
          <cell r="H106">
            <v>63.5</v>
          </cell>
          <cell r="I106">
            <v>4572</v>
          </cell>
          <cell r="J106">
            <v>3.0001105140553057</v>
          </cell>
          <cell r="K106">
            <v>20.583307279054157</v>
          </cell>
          <cell r="L106">
            <v>23.283406741703931</v>
          </cell>
          <cell r="M106">
            <v>6.8608496862441628</v>
          </cell>
          <cell r="O106">
            <v>63.5</v>
          </cell>
          <cell r="P106">
            <v>4572</v>
          </cell>
        </row>
        <row r="107">
          <cell r="A107">
            <v>64</v>
          </cell>
          <cell r="B107">
            <v>4608</v>
          </cell>
          <cell r="C107">
            <v>2.9606367882108637</v>
          </cell>
          <cell r="D107">
            <v>16.797568819626111</v>
          </cell>
          <cell r="E107">
            <v>19.462141929015889</v>
          </cell>
          <cell r="F107">
            <v>5.673633755587093</v>
          </cell>
          <cell r="H107">
            <v>64</v>
          </cell>
          <cell r="I107">
            <v>4608</v>
          </cell>
          <cell r="J107">
            <v>3.0341509253749326</v>
          </cell>
          <cell r="K107">
            <v>20.708280203701005</v>
          </cell>
          <cell r="L107">
            <v>23.439016036538444</v>
          </cell>
          <cell r="M107">
            <v>6.8250659617870078</v>
          </cell>
          <cell r="O107">
            <v>64</v>
          </cell>
          <cell r="P107">
            <v>4608</v>
          </cell>
        </row>
        <row r="108">
          <cell r="A108">
            <v>64.5</v>
          </cell>
          <cell r="B108">
            <v>4644</v>
          </cell>
          <cell r="C108">
            <v>2.9923276299412063</v>
          </cell>
          <cell r="D108">
            <v>16.902226767628548</v>
          </cell>
          <cell r="E108">
            <v>19.595321634575633</v>
          </cell>
          <cell r="F108">
            <v>5.6485214381289675</v>
          </cell>
          <cell r="H108">
            <v>64.5</v>
          </cell>
          <cell r="I108">
            <v>4644</v>
          </cell>
          <cell r="J108">
            <v>3.0683710405919609</v>
          </cell>
          <cell r="K108">
            <v>20.832857408838624</v>
          </cell>
          <cell r="L108">
            <v>23.594391345371388</v>
          </cell>
          <cell r="M108">
            <v>6.7895496122331664</v>
          </cell>
          <cell r="O108">
            <v>64.5</v>
          </cell>
          <cell r="P108">
            <v>4644</v>
          </cell>
        </row>
        <row r="109">
          <cell r="A109">
            <v>65</v>
          </cell>
          <cell r="B109">
            <v>4680</v>
          </cell>
          <cell r="C109">
            <v>3.0241797564812347</v>
          </cell>
          <cell r="D109">
            <v>17.006582179432392</v>
          </cell>
          <cell r="E109">
            <v>19.728343960265505</v>
          </cell>
          <cell r="F109">
            <v>5.6235354869316012</v>
          </cell>
          <cell r="H109">
            <v>65</v>
          </cell>
          <cell r="I109">
            <v>4680</v>
          </cell>
          <cell r="J109">
            <v>3.1027709449204086</v>
          </cell>
          <cell r="K109">
            <v>20.957042387072061</v>
          </cell>
          <cell r="L109">
            <v>23.749536237500429</v>
          </cell>
          <cell r="M109">
            <v>6.7542989022058295</v>
          </cell>
          <cell r="O109">
            <v>65</v>
          </cell>
          <cell r="P109">
            <v>4680</v>
          </cell>
        </row>
        <row r="110">
          <cell r="A110">
            <v>65.5</v>
          </cell>
          <cell r="B110">
            <v>4716</v>
          </cell>
          <cell r="C110">
            <v>3.0561932944011407</v>
          </cell>
          <cell r="D110">
            <v>17.1106378322323</v>
          </cell>
          <cell r="E110">
            <v>19.861211797193327</v>
          </cell>
          <cell r="F110">
            <v>5.5986765835716286</v>
          </cell>
          <cell r="H110">
            <v>65.5</v>
          </cell>
          <cell r="I110">
            <v>4716</v>
          </cell>
          <cell r="J110">
            <v>3.1373507259230173</v>
          </cell>
          <cell r="K110">
            <v>21.080838601204132</v>
          </cell>
          <cell r="L110">
            <v>23.904454254534848</v>
          </cell>
          <cell r="M110">
            <v>6.7193120702187636</v>
          </cell>
          <cell r="O110">
            <v>65.5</v>
          </cell>
          <cell r="P110">
            <v>4716</v>
          </cell>
        </row>
        <row r="111">
          <cell r="A111">
            <v>66</v>
          </cell>
          <cell r="B111">
            <v>4752</v>
          </cell>
          <cell r="C111">
            <v>3.088368372084128</v>
          </cell>
          <cell r="D111">
            <v>17.214396482095793</v>
          </cell>
          <cell r="E111">
            <v>19.993928016971509</v>
          </cell>
          <cell r="F111">
            <v>5.5739453355685606</v>
          </cell>
          <cell r="H111">
            <v>66</v>
          </cell>
          <cell r="I111">
            <v>4752</v>
          </cell>
          <cell r="J111">
            <v>3.1721104734821752</v>
          </cell>
          <cell r="K111">
            <v>21.204249484608141</v>
          </cell>
          <cell r="L111">
            <v>24.059148910742099</v>
          </cell>
          <cell r="M111">
            <v>6.6845873313268429</v>
          </cell>
          <cell r="O111">
            <v>66</v>
          </cell>
          <cell r="P111">
            <v>4752</v>
          </cell>
        </row>
        <row r="112">
          <cell r="A112">
            <v>66.5</v>
          </cell>
          <cell r="B112">
            <v>4788</v>
          </cell>
          <cell r="C112">
            <v>3.1207051197047004</v>
          </cell>
          <cell r="D112">
            <v>17.317860864209752</v>
          </cell>
          <cell r="E112">
            <v>20.126495471943983</v>
          </cell>
          <cell r="F112">
            <v>5.5493422800064076</v>
          </cell>
          <cell r="H112">
            <v>66.5</v>
          </cell>
          <cell r="I112">
            <v>4788</v>
          </cell>
          <cell r="J112">
            <v>3.2070502797712557</v>
          </cell>
          <cell r="K112">
            <v>21.327278441594771</v>
          </cell>
          <cell r="L112">
            <v>24.2136236933889</v>
          </cell>
          <cell r="M112">
            <v>6.6501228796188219</v>
          </cell>
          <cell r="O112">
            <v>66.5</v>
          </cell>
          <cell r="P112">
            <v>4788</v>
          </cell>
        </row>
        <row r="113">
          <cell r="A113">
            <v>67</v>
          </cell>
          <cell r="B113">
            <v>4824</v>
          </cell>
          <cell r="C113">
            <v>3.1532036692072007</v>
          </cell>
          <cell r="D113">
            <v>17.421033693123334</v>
          </cell>
          <cell r="E113">
            <v>20.258916995409816</v>
          </cell>
          <cell r="F113">
            <v>5.5248678869841115</v>
          </cell>
          <cell r="H113">
            <v>67</v>
          </cell>
          <cell r="I113">
            <v>4824</v>
          </cell>
          <cell r="J113">
            <v>3.2421702392263541</v>
          </cell>
          <cell r="K113">
            <v>21.44992884777341</v>
          </cell>
          <cell r="L113">
            <v>24.367882063077129</v>
          </cell>
          <cell r="M113">
            <v>6.6159168905614862</v>
          </cell>
          <cell r="O113">
            <v>67</v>
          </cell>
          <cell r="P113">
            <v>4824</v>
          </cell>
        </row>
        <row r="114">
          <cell r="A114">
            <v>67.5</v>
          </cell>
          <cell r="B114">
            <v>4860</v>
          </cell>
          <cell r="C114">
            <v>3.1858641542846118</v>
          </cell>
          <cell r="D114">
            <v>17.523917662987255</v>
          </cell>
          <cell r="E114">
            <v>20.391195401843405</v>
          </cell>
          <cell r="F114">
            <v>5.5005225629032708</v>
          </cell>
          <cell r="H114">
            <v>67.5</v>
          </cell>
          <cell r="I114">
            <v>4860</v>
          </cell>
          <cell r="J114">
            <v>3.2774704485184172</v>
          </cell>
          <cell r="K114">
            <v>21.572204050407702</v>
          </cell>
          <cell r="L114">
            <v>24.521927454074277</v>
          </cell>
          <cell r="M114">
            <v>6.5819675232035832</v>
          </cell>
          <cell r="O114">
            <v>67.5</v>
          </cell>
          <cell r="P114">
            <v>4860</v>
          </cell>
        </row>
        <row r="115">
          <cell r="A115">
            <v>68</v>
          </cell>
          <cell r="B115">
            <v>4896</v>
          </cell>
          <cell r="C115">
            <v>3.2186867103576358</v>
          </cell>
          <cell r="D115">
            <v>17.626515447789714</v>
          </cell>
          <cell r="E115">
            <v>20.523333487111586</v>
          </cell>
          <cell r="F115">
            <v>5.476306653601335</v>
          </cell>
          <cell r="H115">
            <v>68</v>
          </cell>
          <cell r="I115">
            <v>4896</v>
          </cell>
          <cell r="J115">
            <v>3.312951006525759</v>
          </cell>
          <cell r="K115">
            <v>21.694107368765831</v>
          </cell>
          <cell r="L115">
            <v>24.675763274639014</v>
          </cell>
          <cell r="M115">
            <v>6.5482729222476816</v>
          </cell>
          <cell r="O115">
            <v>68</v>
          </cell>
          <cell r="P115">
            <v>4896</v>
          </cell>
        </row>
        <row r="116">
          <cell r="A116">
            <v>68.5</v>
          </cell>
          <cell r="B116">
            <v>4932</v>
          </cell>
          <cell r="C116">
            <v>3.2516714745539961</v>
          </cell>
          <cell r="D116">
            <v>17.728829701588889</v>
          </cell>
          <cell r="E116">
            <v>20.655334028687484</v>
          </cell>
          <cell r="F116">
            <v>5.4522204473379654</v>
          </cell>
          <cell r="H116">
            <v>68.5</v>
          </cell>
          <cell r="I116">
            <v>4932</v>
          </cell>
          <cell r="J116">
            <v>3.3486120143069571</v>
          </cell>
          <cell r="K116">
            <v>21.815642094465343</v>
          </cell>
          <cell r="L116">
            <v>24.829392907341603</v>
          </cell>
          <cell r="M116">
            <v>6.5148312199973999</v>
          </cell>
          <cell r="O116">
            <v>68.5</v>
          </cell>
          <cell r="P116">
            <v>4932</v>
          </cell>
        </row>
        <row r="117">
          <cell r="A117">
            <v>69</v>
          </cell>
          <cell r="B117">
            <v>4968</v>
          </cell>
          <cell r="C117">
            <v>3.2848185856880163</v>
          </cell>
          <cell r="D117">
            <v>17.830863058742143</v>
          </cell>
          <cell r="E117">
            <v>20.787199785861358</v>
          </cell>
          <cell r="F117">
            <v>5.4282641776417639</v>
          </cell>
          <cell r="H117">
            <v>69</v>
          </cell>
          <cell r="I117">
            <v>4968</v>
          </cell>
          <cell r="J117">
            <v>3.3844535750741178</v>
          </cell>
          <cell r="K117">
            <v>21.936811491812669</v>
          </cell>
          <cell r="L117">
            <v>24.982819709379374</v>
          </cell>
          <cell r="M117">
            <v>6.4816405381871025</v>
          </cell>
          <cell r="O117">
            <v>69</v>
          </cell>
          <cell r="P117">
            <v>4968</v>
          </cell>
        </row>
        <row r="118">
          <cell r="A118">
            <v>69.5</v>
          </cell>
          <cell r="B118">
            <v>5004</v>
          </cell>
          <cell r="C118">
            <v>3.3181281842404178</v>
          </cell>
          <cell r="D118">
            <v>17.932618134131847</v>
          </cell>
          <cell r="E118">
            <v>20.918933499948224</v>
          </cell>
          <cell r="F118">
            <v>5.4044380260242901</v>
          </cell>
          <cell r="H118">
            <v>69.5</v>
          </cell>
          <cell r="I118">
            <v>5004</v>
          </cell>
          <cell r="O118">
            <v>69.5</v>
          </cell>
          <cell r="P118">
            <v>5004</v>
          </cell>
        </row>
        <row r="119">
          <cell r="A119">
            <v>70</v>
          </cell>
          <cell r="B119">
            <v>5040</v>
          </cell>
          <cell r="C119">
            <v>3.3516004123383771</v>
          </cell>
          <cell r="D119">
            <v>18.034097523388098</v>
          </cell>
          <cell r="E119">
            <v>21.050537894492638</v>
          </cell>
          <cell r="F119">
            <v>5.3807421245678553</v>
          </cell>
          <cell r="H119">
            <v>70</v>
          </cell>
          <cell r="I119">
            <v>5040</v>
          </cell>
          <cell r="O119">
            <v>70</v>
          </cell>
          <cell r="P119">
            <v>5040</v>
          </cell>
        </row>
        <row r="120">
          <cell r="A120">
            <v>70.5</v>
          </cell>
          <cell r="B120">
            <v>5076</v>
          </cell>
          <cell r="C120">
            <v>3.3852354137358098</v>
          </cell>
          <cell r="D120">
            <v>18.135303803108208</v>
          </cell>
          <cell r="E120">
            <v>21.182015675470439</v>
          </cell>
          <cell r="F120">
            <v>5.3571765583932658</v>
          </cell>
          <cell r="H120">
            <v>70.5</v>
          </cell>
          <cell r="I120">
            <v>5076</v>
          </cell>
          <cell r="O120">
            <v>70.5</v>
          </cell>
          <cell r="P120">
            <v>5076</v>
          </cell>
        </row>
        <row r="121">
          <cell r="A121">
            <v>71</v>
          </cell>
          <cell r="B121">
            <v>5112</v>
          </cell>
          <cell r="C121">
            <v>3.419033333793891</v>
          </cell>
          <cell r="D121">
            <v>18.236239531073092</v>
          </cell>
          <cell r="E121">
            <v>21.313369531487595</v>
          </cell>
          <cell r="F121">
            <v>5.3337413680133556</v>
          </cell>
          <cell r="H121">
            <v>71</v>
          </cell>
          <cell r="I121">
            <v>5112</v>
          </cell>
          <cell r="O121">
            <v>71</v>
          </cell>
          <cell r="P121">
            <v>5112</v>
          </cell>
        </row>
        <row r="122">
          <cell r="A122">
            <v>71.5</v>
          </cell>
          <cell r="B122">
            <v>5148</v>
          </cell>
          <cell r="C122">
            <v>3.4529943194617987</v>
          </cell>
          <cell r="D122">
            <v>18.336907246460694</v>
          </cell>
          <cell r="E122">
            <v>21.444602133976311</v>
          </cell>
          <cell r="F122">
            <v>5.3104365515778715</v>
          </cell>
          <cell r="H122">
            <v>71.5</v>
          </cell>
          <cell r="I122">
            <v>5148</v>
          </cell>
          <cell r="O122">
            <v>71.5</v>
          </cell>
          <cell r="P122">
            <v>5148</v>
          </cell>
        </row>
        <row r="123">
          <cell r="A123">
            <v>72</v>
          </cell>
          <cell r="B123">
            <v>5184</v>
          </cell>
          <cell r="C123">
            <v>3.4871185192576841</v>
          </cell>
          <cell r="D123">
            <v>18.437309470056203</v>
          </cell>
          <cell r="E123">
            <v>21.57571613738812</v>
          </cell>
          <cell r="F123">
            <v>5.2872620670148667</v>
          </cell>
          <cell r="H123">
            <v>72</v>
          </cell>
          <cell r="I123">
            <v>5184</v>
          </cell>
          <cell r="O123">
            <v>72</v>
          </cell>
          <cell r="P123">
            <v>5184</v>
          </cell>
        </row>
        <row r="124">
          <cell r="A124">
            <v>72.5</v>
          </cell>
          <cell r="B124">
            <v>5220</v>
          </cell>
          <cell r="C124">
            <v>3.5214060832498673</v>
          </cell>
          <cell r="D124">
            <v>18.537448704459649</v>
          </cell>
          <cell r="E124">
            <v>21.70671417938453</v>
          </cell>
          <cell r="F124">
            <v>5.2642178340737233</v>
          </cell>
          <cell r="H124">
            <v>72.5</v>
          </cell>
          <cell r="I124">
            <v>5220</v>
          </cell>
          <cell r="O124">
            <v>72.5</v>
          </cell>
          <cell r="P124">
            <v>5220</v>
          </cell>
        </row>
        <row r="125">
          <cell r="A125">
            <v>73</v>
          </cell>
          <cell r="B125">
            <v>5256</v>
          </cell>
          <cell r="C125">
            <v>3.555857163038235</v>
          </cell>
          <cell r="D125">
            <v>18.637327434290253</v>
          </cell>
          <cell r="E125">
            <v>21.837598881024665</v>
          </cell>
          <cell r="F125">
            <v>5.2413037362743617</v>
          </cell>
          <cell r="H125">
            <v>73</v>
          </cell>
          <cell r="I125">
            <v>5256</v>
          </cell>
          <cell r="O125">
            <v>73</v>
          </cell>
          <cell r="P125">
            <v>5256</v>
          </cell>
        </row>
        <row r="126">
          <cell r="A126">
            <v>73.5</v>
          </cell>
          <cell r="B126">
            <v>5292</v>
          </cell>
          <cell r="C126">
            <v>3.590471911735873</v>
          </cell>
          <cell r="D126">
            <v>18.736948126388171</v>
          </cell>
          <cell r="E126">
            <v>21.968372846950459</v>
          </cell>
          <cell r="F126">
            <v>5.2185196227672153</v>
          </cell>
          <cell r="H126">
            <v>73.5</v>
          </cell>
          <cell r="I126">
            <v>5292</v>
          </cell>
          <cell r="O126">
            <v>73.5</v>
          </cell>
          <cell r="P126">
            <v>5292</v>
          </cell>
        </row>
        <row r="127">
          <cell r="A127">
            <v>74</v>
          </cell>
          <cell r="B127">
            <v>5328</v>
          </cell>
          <cell r="C127">
            <v>3.6252504839508903</v>
          </cell>
          <cell r="D127">
            <v>18.83631323001342</v>
          </cell>
          <cell r="E127">
            <v>22.099038665569221</v>
          </cell>
          <cell r="F127">
            <v>5.1958653101082071</v>
          </cell>
          <cell r="H127">
            <v>74</v>
          </cell>
          <cell r="I127">
            <v>5328</v>
          </cell>
          <cell r="O127">
            <v>74</v>
          </cell>
          <cell r="P127">
            <v>5328</v>
          </cell>
        </row>
        <row r="128">
          <cell r="A128">
            <v>74.5</v>
          </cell>
          <cell r="B128">
            <v>5364</v>
          </cell>
          <cell r="C128">
            <v>3.6601930357684549</v>
          </cell>
          <cell r="D128">
            <v>18.935425177041928</v>
          </cell>
          <cell r="E128">
            <v>22.229598909233538</v>
          </cell>
          <cell r="F128">
            <v>5.1733405839526849</v>
          </cell>
          <cell r="H128">
            <v>74.5</v>
          </cell>
          <cell r="I128">
            <v>5364</v>
          </cell>
          <cell r="O128">
            <v>74.5</v>
          </cell>
          <cell r="P128">
            <v>5364</v>
          </cell>
        </row>
        <row r="129">
          <cell r="A129">
            <v>75</v>
          </cell>
          <cell r="B129">
            <v>5400</v>
          </cell>
          <cell r="C129">
            <v>3.6952997247330348</v>
          </cell>
          <cell r="D129">
            <v>19.034286382159028</v>
          </cell>
          <cell r="E129">
            <v>22.360056134418759</v>
          </cell>
          <cell r="F129">
            <v>5.1509452006722274</v>
          </cell>
          <cell r="H129">
            <v>75</v>
          </cell>
          <cell r="I129">
            <v>5400</v>
          </cell>
          <cell r="O129">
            <v>75</v>
          </cell>
          <cell r="P129">
            <v>5400</v>
          </cell>
        </row>
        <row r="130">
          <cell r="A130">
            <v>75.5</v>
          </cell>
          <cell r="B130">
            <v>5436</v>
          </cell>
          <cell r="C130">
            <v>3.7305707098308361</v>
          </cell>
          <cell r="D130">
            <v>19.132899243050225</v>
          </cell>
          <cell r="E130">
            <v>22.490412881897978</v>
          </cell>
          <cell r="F130">
            <v>5.1286788888978903</v>
          </cell>
          <cell r="H130">
            <v>75.5</v>
          </cell>
          <cell r="I130">
            <v>5436</v>
          </cell>
          <cell r="O130">
            <v>75.5</v>
          </cell>
          <cell r="P130">
            <v>5436</v>
          </cell>
        </row>
        <row r="131">
          <cell r="A131">
            <v>76</v>
          </cell>
          <cell r="B131">
            <v>5472</v>
          </cell>
          <cell r="C131">
            <v>3.7660061514724368</v>
          </cell>
          <cell r="D131">
            <v>19.231266140589369</v>
          </cell>
          <cell r="E131">
            <v>22.620671676914561</v>
          </cell>
          <cell r="F131">
            <v>5.1065413509933624</v>
          </cell>
          <cell r="H131">
            <v>76</v>
          </cell>
          <cell r="I131">
            <v>5472</v>
          </cell>
          <cell r="O131">
            <v>76</v>
          </cell>
          <cell r="P131">
            <v>5472</v>
          </cell>
        </row>
        <row r="132">
          <cell r="A132">
            <v>76.5</v>
          </cell>
          <cell r="B132">
            <v>5508</v>
          </cell>
          <cell r="C132">
            <v>3.8016062114756131</v>
          </cell>
          <cell r="D132">
            <v>19.329389439024325</v>
          </cell>
          <cell r="E132">
            <v>22.750835029352377</v>
          </cell>
          <cell r="F132">
            <v>5.0845322644613216</v>
          </cell>
          <cell r="H132">
            <v>76.5</v>
          </cell>
          <cell r="I132">
            <v>5508</v>
          </cell>
          <cell r="O132">
            <v>76.5</v>
          </cell>
          <cell r="P132">
            <v>5508</v>
          </cell>
        </row>
        <row r="133">
          <cell r="A133">
            <v>77</v>
          </cell>
          <cell r="B133">
            <v>5544</v>
          </cell>
          <cell r="C133">
            <v>3.8373710530483582</v>
          </cell>
          <cell r="D133">
            <v>19.427271486159981</v>
          </cell>
          <cell r="E133">
            <v>22.880905433903504</v>
          </cell>
          <cell r="F133">
            <v>5.0626512832860415</v>
          </cell>
          <cell r="H133">
            <v>77</v>
          </cell>
          <cell r="I133">
            <v>5544</v>
          </cell>
          <cell r="O133">
            <v>77</v>
          </cell>
          <cell r="P133">
            <v>5544</v>
          </cell>
        </row>
        <row r="134">
          <cell r="A134">
            <v>77.5</v>
          </cell>
          <cell r="B134">
            <v>5580</v>
          </cell>
          <cell r="C134">
            <v>3.8733008407720804</v>
          </cell>
          <cell r="D134">
            <v>19.524914613538961</v>
          </cell>
          <cell r="E134">
            <v>23.010885370233833</v>
          </cell>
          <cell r="F134">
            <v>5.0408980392153024</v>
          </cell>
          <cell r="H134">
            <v>77.5</v>
          </cell>
          <cell r="I134">
            <v>5580</v>
          </cell>
          <cell r="O134">
            <v>77.5</v>
          </cell>
          <cell r="P134">
            <v>5580</v>
          </cell>
        </row>
        <row r="135">
          <cell r="A135">
            <v>78</v>
          </cell>
          <cell r="B135">
            <v>5616</v>
          </cell>
          <cell r="C135">
            <v>3.9093957405849933</v>
          </cell>
          <cell r="D135">
            <v>19.622321136619775</v>
          </cell>
          <cell r="E135">
            <v>23.140777303146269</v>
          </cell>
          <cell r="F135">
            <v>5.0192721429843106</v>
          </cell>
          <cell r="H135">
            <v>78</v>
          </cell>
          <cell r="I135">
            <v>5616</v>
          </cell>
          <cell r="O135">
            <v>78</v>
          </cell>
          <cell r="P135">
            <v>5616</v>
          </cell>
        </row>
        <row r="136">
          <cell r="A136">
            <v>78.5</v>
          </cell>
          <cell r="B136">
            <v>5652</v>
          </cell>
          <cell r="C136">
            <v>3.9456559197656826</v>
          </cell>
          <cell r="D136">
            <v>19.719493354952665</v>
          </cell>
          <cell r="E136">
            <v>23.27058368274178</v>
          </cell>
          <cell r="F136">
            <v>4.9977731854843865</v>
          </cell>
          <cell r="H136">
            <v>78.5</v>
          </cell>
          <cell r="I136">
            <v>5652</v>
          </cell>
          <cell r="O136">
            <v>78.5</v>
          </cell>
          <cell r="P136">
            <v>5652</v>
          </cell>
        </row>
        <row r="137">
          <cell r="A137">
            <v>79</v>
          </cell>
          <cell r="B137">
            <v>5688</v>
          </cell>
          <cell r="C137">
            <v>3.982081546916846</v>
          </cell>
          <cell r="D137">
            <v>19.816433552353011</v>
          </cell>
          <cell r="E137">
            <v>23.400306944578173</v>
          </cell>
          <cell r="F137">
            <v>4.9764007388788967</v>
          </cell>
          <cell r="H137">
            <v>79</v>
          </cell>
          <cell r="I137">
            <v>5688</v>
          </cell>
          <cell r="O137">
            <v>79</v>
          </cell>
          <cell r="P137">
            <v>5688</v>
          </cell>
        </row>
        <row r="138">
          <cell r="A138">
            <v>79.5</v>
          </cell>
          <cell r="B138">
            <v>5724</v>
          </cell>
          <cell r="C138">
            <v>4.018672791949216</v>
          </cell>
          <cell r="D138">
            <v>19.913143997072471</v>
          </cell>
          <cell r="E138">
            <v>23.529949509826764</v>
          </cell>
          <cell r="F138">
            <v>4.9551543576688672</v>
          </cell>
          <cell r="H138">
            <v>79.5</v>
          </cell>
          <cell r="I138">
            <v>5724</v>
          </cell>
          <cell r="O138">
            <v>79.5</v>
          </cell>
          <cell r="P138">
            <v>5724</v>
          </cell>
        </row>
        <row r="139">
          <cell r="A139">
            <v>80</v>
          </cell>
          <cell r="B139">
            <v>5760</v>
          </cell>
          <cell r="C139">
            <v>4.0554298260656463</v>
          </cell>
          <cell r="D139">
            <v>20.009626941967905</v>
          </cell>
          <cell r="E139">
            <v>23.659513785426988</v>
          </cell>
          <cell r="F139">
            <v>4.9340335797106221</v>
          </cell>
          <cell r="H139">
            <v>80</v>
          </cell>
          <cell r="I139">
            <v>5760</v>
          </cell>
          <cell r="O139">
            <v>80</v>
          </cell>
          <cell r="P139">
            <v>5760</v>
          </cell>
        </row>
        <row r="140">
          <cell r="A140">
            <v>80.5</v>
          </cell>
          <cell r="B140">
            <v>5796</v>
          </cell>
          <cell r="C140">
            <v>4.0923528217453704</v>
          </cell>
          <cell r="D140">
            <v>20.105884624667965</v>
          </cell>
          <cell r="E140">
            <v>23.789002164238799</v>
          </cell>
          <cell r="F140">
            <v>4.9130379271875428</v>
          </cell>
          <cell r="H140">
            <v>80.5</v>
          </cell>
          <cell r="I140">
            <v>5796</v>
          </cell>
          <cell r="O140">
            <v>80.5</v>
          </cell>
          <cell r="P140">
            <v>5796</v>
          </cell>
        </row>
        <row r="141">
          <cell r="A141">
            <v>81</v>
          </cell>
          <cell r="B141">
            <v>5832</v>
          </cell>
          <cell r="C141">
            <v>4.1294419527284285</v>
          </cell>
          <cell r="D141">
            <v>20.201919267737555</v>
          </cell>
          <cell r="E141">
            <v>23.91841702519314</v>
          </cell>
          <cell r="F141">
            <v>4.8921669075381065</v>
          </cell>
          <cell r="H141">
            <v>81</v>
          </cell>
          <cell r="I141">
            <v>5832</v>
          </cell>
          <cell r="O141">
            <v>81</v>
          </cell>
          <cell r="P141">
            <v>5832</v>
          </cell>
        </row>
        <row r="142">
          <cell r="A142">
            <v>81.5</v>
          </cell>
          <cell r="B142">
            <v>5868</v>
          </cell>
          <cell r="C142">
            <v>4.166697394000253</v>
          </cell>
          <cell r="D142">
            <v>20.297733078840082</v>
          </cell>
          <cell r="E142">
            <v>24.04776073344031</v>
          </cell>
          <cell r="F142">
            <v>4.8714200143421431</v>
          </cell>
          <cell r="H142">
            <v>81.5</v>
          </cell>
          <cell r="I142">
            <v>5868</v>
          </cell>
          <cell r="O142">
            <v>81.5</v>
          </cell>
          <cell r="P142">
            <v>5868</v>
          </cell>
        </row>
        <row r="143">
          <cell r="A143">
            <v>82</v>
          </cell>
          <cell r="B143">
            <v>5904</v>
          </cell>
          <cell r="C143">
            <v>4.2041193217764201</v>
          </cell>
          <cell r="D143">
            <v>20.393328250897657</v>
          </cell>
          <cell r="E143">
            <v>24.177035640496435</v>
          </cell>
          <cell r="F143">
            <v>4.8507967281672215</v>
          </cell>
          <cell r="H143">
            <v>82</v>
          </cell>
          <cell r="I143">
            <v>5904</v>
          </cell>
          <cell r="O143">
            <v>82</v>
          </cell>
          <cell r="P143">
            <v>5904</v>
          </cell>
        </row>
        <row r="144">
          <cell r="A144">
            <v>82.5</v>
          </cell>
          <cell r="B144">
            <v>5940</v>
          </cell>
          <cell r="C144">
            <v>4.241707913487553</v>
          </cell>
          <cell r="D144">
            <v>20.488706962249111</v>
          </cell>
          <cell r="E144">
            <v>24.30624408438791</v>
          </cell>
          <cell r="F144">
            <v>4.8302965173769348</v>
          </cell>
          <cell r="H144">
            <v>82.5</v>
          </cell>
          <cell r="I144">
            <v>5940</v>
          </cell>
          <cell r="O144">
            <v>82.5</v>
          </cell>
          <cell r="P144">
            <v>5940</v>
          </cell>
        </row>
        <row r="145">
          <cell r="A145">
            <v>83</v>
          </cell>
          <cell r="B145">
            <v>5976</v>
          </cell>
          <cell r="C145">
            <v>4.2794633477643895</v>
          </cell>
          <cell r="D145">
            <v>20.583871376806066</v>
          </cell>
          <cell r="E145">
            <v>24.435388389794017</v>
          </cell>
          <cell r="F145">
            <v>4.8099188389028198</v>
          </cell>
          <cell r="H145">
            <v>83</v>
          </cell>
          <cell r="I145">
            <v>5976</v>
          </cell>
          <cell r="O145">
            <v>83</v>
          </cell>
          <cell r="P145">
            <v>5976</v>
          </cell>
        </row>
        <row r="146">
          <cell r="A146">
            <v>83.5</v>
          </cell>
          <cell r="B146">
            <v>6012</v>
          </cell>
          <cell r="C146">
            <v>4.3173858044229876</v>
          </cell>
          <cell r="D146">
            <v>20.678823644206869</v>
          </cell>
          <cell r="E146">
            <v>24.564470868187556</v>
          </cell>
          <cell r="F146">
            <v>4.7896631389815214</v>
          </cell>
          <cell r="H146">
            <v>83.5</v>
          </cell>
          <cell r="I146">
            <v>6012</v>
          </cell>
          <cell r="O146">
            <v>83.5</v>
          </cell>
          <cell r="P146">
            <v>6012</v>
          </cell>
        </row>
        <row r="147">
          <cell r="A147">
            <v>84</v>
          </cell>
          <cell r="B147">
            <v>6048</v>
          </cell>
          <cell r="C147">
            <v>4.3554754644501044</v>
          </cell>
          <cell r="D147">
            <v>20.773565899968645</v>
          </cell>
          <cell r="E147">
            <v>24.693493817973739</v>
          </cell>
          <cell r="F147">
            <v>4.7695288538587572</v>
          </cell>
          <cell r="H147">
            <v>84</v>
          </cell>
          <cell r="I147">
            <v>6048</v>
          </cell>
          <cell r="O147">
            <v>84</v>
          </cell>
          <cell r="P147">
            <v>6048</v>
          </cell>
        </row>
        <row r="148">
          <cell r="A148">
            <v>84.5</v>
          </cell>
          <cell r="B148">
            <v>6084</v>
          </cell>
          <cell r="C148">
            <v>4.3937325099886966</v>
          </cell>
          <cell r="D148">
            <v>20.868100265637302</v>
          </cell>
          <cell r="E148">
            <v>24.822459524627128</v>
          </cell>
          <cell r="F148">
            <v>4.7495154104615684</v>
          </cell>
          <cell r="H148">
            <v>84.5</v>
          </cell>
          <cell r="I148">
            <v>6084</v>
          </cell>
          <cell r="O148">
            <v>84.5</v>
          </cell>
          <cell r="P148">
            <v>6084</v>
          </cell>
        </row>
        <row r="149">
          <cell r="A149">
            <v>85</v>
          </cell>
          <cell r="B149">
            <v>6120</v>
          </cell>
          <cell r="C149">
            <v>4.4321571243235907</v>
          </cell>
          <cell r="D149">
            <v>20.962428848935708</v>
          </cell>
          <cell r="E149">
            <v>24.951370260826941</v>
          </cell>
          <cell r="F149">
            <v>4.729622227040263</v>
          </cell>
          <cell r="H149">
            <v>85</v>
          </cell>
          <cell r="I149">
            <v>6120</v>
          </cell>
          <cell r="O149">
            <v>85</v>
          </cell>
          <cell r="P149">
            <v>6120</v>
          </cell>
        </row>
        <row r="150">
          <cell r="A150">
            <v>85.5</v>
          </cell>
          <cell r="B150">
            <v>6156</v>
          </cell>
          <cell r="C150">
            <v>4.4707494918672825</v>
          </cell>
          <cell r="D150">
            <v>21.056553743909923</v>
          </cell>
          <cell r="E150">
            <v>25.080228286590476</v>
          </cell>
          <cell r="F150">
            <v>4.7098487137813896</v>
          </cell>
          <cell r="H150">
            <v>85.5</v>
          </cell>
          <cell r="I150">
            <v>6156</v>
          </cell>
          <cell r="O150">
            <v>85.5</v>
          </cell>
          <cell r="P150">
            <v>6156</v>
          </cell>
        </row>
        <row r="151">
          <cell r="A151">
            <v>86</v>
          </cell>
          <cell r="B151">
            <v>6192</v>
          </cell>
          <cell r="C151">
            <v>4.5095097981458752</v>
          </cell>
          <cell r="D151">
            <v>21.150477031073532</v>
          </cell>
          <cell r="E151">
            <v>25.20903584940482</v>
          </cell>
          <cell r="F151">
            <v>4.6901942733930273</v>
          </cell>
          <cell r="H151">
            <v>86</v>
          </cell>
          <cell r="I151">
            <v>6192</v>
          </cell>
          <cell r="O151">
            <v>86</v>
          </cell>
          <cell r="P151">
            <v>6192</v>
          </cell>
        </row>
        <row r="152">
          <cell r="A152">
            <v>86.5</v>
          </cell>
          <cell r="B152">
            <v>6228</v>
          </cell>
          <cell r="C152">
            <v>4.5484382297851731</v>
          </cell>
          <cell r="D152">
            <v>21.244200777550255</v>
          </cell>
          <cell r="E152">
            <v>25.33779518435691</v>
          </cell>
          <cell r="F152">
            <v>4.6706583016636101</v>
          </cell>
          <cell r="H152">
            <v>86.5</v>
          </cell>
          <cell r="I152">
            <v>6228</v>
          </cell>
          <cell r="O152">
            <v>86.5</v>
          </cell>
          <cell r="P152">
            <v>6228</v>
          </cell>
        </row>
        <row r="153">
          <cell r="A153">
            <v>87</v>
          </cell>
          <cell r="B153">
            <v>6264</v>
          </cell>
          <cell r="C153">
            <v>4.5875349744968936</v>
          </cell>
          <cell r="D153">
            <v>21.337727037214684</v>
          </cell>
          <cell r="E153">
            <v>25.466508514261889</v>
          </cell>
          <cell r="F153">
            <v>4.6512401879954606</v>
          </cell>
          <cell r="H153">
            <v>87</v>
          </cell>
          <cell r="I153">
            <v>6264</v>
          </cell>
          <cell r="O153">
            <v>87</v>
          </cell>
          <cell r="P153">
            <v>6264</v>
          </cell>
        </row>
        <row r="154">
          <cell r="A154">
            <v>87.5</v>
          </cell>
          <cell r="B154">
            <v>6300</v>
          </cell>
          <cell r="C154">
            <v>4.6268002210650225</v>
          </cell>
          <cell r="D154">
            <v>21.431057850831259</v>
          </cell>
          <cell r="E154">
            <v>25.59517804978978</v>
          </cell>
          <cell r="F154">
            <v>4.6319393159141287</v>
          </cell>
          <cell r="H154">
            <v>87.5</v>
          </cell>
          <cell r="I154">
            <v>6300</v>
          </cell>
          <cell r="O154">
            <v>87.5</v>
          </cell>
          <cell r="P154">
            <v>6300</v>
          </cell>
        </row>
        <row r="155">
          <cell r="A155">
            <v>88</v>
          </cell>
          <cell r="B155">
            <v>6336</v>
          </cell>
          <cell r="C155">
            <v>4.6662341593323005</v>
          </cell>
          <cell r="D155">
            <v>21.524195246191447</v>
          </cell>
          <cell r="E155">
            <v>25.723805989590517</v>
          </cell>
          <cell r="F155">
            <v>4.6127550635545864</v>
          </cell>
          <cell r="H155">
            <v>88</v>
          </cell>
          <cell r="I155">
            <v>6336</v>
          </cell>
          <cell r="O155">
            <v>88</v>
          </cell>
          <cell r="P155">
            <v>6336</v>
          </cell>
        </row>
        <row r="156">
          <cell r="A156">
            <v>88.5</v>
          </cell>
          <cell r="B156">
            <v>6372</v>
          </cell>
          <cell r="C156">
            <v>4.7058369801868425</v>
          </cell>
          <cell r="D156">
            <v>21.61714123824942</v>
          </cell>
          <cell r="E156">
            <v>25.85239452041758</v>
          </cell>
          <cell r="F156">
            <v>4.5936868041253573</v>
          </cell>
          <cell r="H156">
            <v>88.5</v>
          </cell>
          <cell r="I156">
            <v>6372</v>
          </cell>
          <cell r="O156">
            <v>88.5</v>
          </cell>
          <cell r="P156">
            <v>6372</v>
          </cell>
        </row>
        <row r="157">
          <cell r="A157">
            <v>89</v>
          </cell>
          <cell r="B157">
            <v>6408</v>
          </cell>
          <cell r="C157">
            <v>4.7456088755488723</v>
          </cell>
          <cell r="D157">
            <v>21.709897829255734</v>
          </cell>
          <cell r="E157">
            <v>25.980945817249719</v>
          </cell>
          <cell r="F157">
            <v>4.574733906351435</v>
          </cell>
          <cell r="H157">
            <v>89</v>
          </cell>
          <cell r="I157">
            <v>6408</v>
          </cell>
          <cell r="O157">
            <v>89</v>
          </cell>
          <cell r="P157">
            <v>6408</v>
          </cell>
        </row>
        <row r="158">
          <cell r="A158">
            <v>89.5</v>
          </cell>
          <cell r="B158">
            <v>6444</v>
          </cell>
          <cell r="C158">
            <v>4.7855500383576048</v>
          </cell>
          <cell r="D158">
            <v>21.8024670088896</v>
          </cell>
          <cell r="E158">
            <v>26.109462043411444</v>
          </cell>
          <cell r="F158">
            <v>4.5558957348970024</v>
          </cell>
          <cell r="H158">
            <v>89.5</v>
          </cell>
          <cell r="I158">
            <v>6444</v>
          </cell>
          <cell r="O158">
            <v>89.5</v>
          </cell>
          <cell r="P158">
            <v>6444</v>
          </cell>
        </row>
        <row r="159">
          <cell r="A159">
            <v>90</v>
          </cell>
          <cell r="B159">
            <v>6480</v>
          </cell>
          <cell r="C159">
            <v>4.8256606625582323</v>
          </cell>
          <cell r="D159">
            <v>21.894850754389445</v>
          </cell>
          <cell r="E159">
            <v>26.237945350691852</v>
          </cell>
          <cell r="F159">
            <v>4.5371716507688102</v>
          </cell>
          <cell r="H159">
            <v>90</v>
          </cell>
          <cell r="I159">
            <v>6480</v>
          </cell>
          <cell r="O159">
            <v>90</v>
          </cell>
          <cell r="P159">
            <v>6480</v>
          </cell>
        </row>
        <row r="160">
          <cell r="A160">
            <v>90.5</v>
          </cell>
          <cell r="B160">
            <v>6516</v>
          </cell>
          <cell r="C160">
            <v>4.865940943089047</v>
          </cell>
          <cell r="D160">
            <v>21.98705103068178</v>
          </cell>
          <cell r="E160">
            <v>26.366397879461921</v>
          </cell>
          <cell r="F160">
            <v>4.5185610117010038</v>
          </cell>
          <cell r="H160">
            <v>90.5</v>
          </cell>
          <cell r="I160">
            <v>6516</v>
          </cell>
          <cell r="O160">
            <v>90.5</v>
          </cell>
          <cell r="P160">
            <v>6516</v>
          </cell>
        </row>
        <row r="161">
          <cell r="A161">
            <v>91</v>
          </cell>
          <cell r="B161">
            <v>6552</v>
          </cell>
          <cell r="H161">
            <v>91</v>
          </cell>
          <cell r="I161">
            <v>6552</v>
          </cell>
          <cell r="O161">
            <v>91</v>
          </cell>
          <cell r="P161">
            <v>6552</v>
          </cell>
        </row>
        <row r="162">
          <cell r="A162">
            <v>91.5</v>
          </cell>
          <cell r="B162">
            <v>6588</v>
          </cell>
          <cell r="H162">
            <v>91.5</v>
          </cell>
          <cell r="I162">
            <v>6588</v>
          </cell>
          <cell r="O162">
            <v>91.5</v>
          </cell>
          <cell r="P162">
            <v>6588</v>
          </cell>
        </row>
        <row r="163">
          <cell r="A163">
            <v>92</v>
          </cell>
          <cell r="B163">
            <v>6624</v>
          </cell>
          <cell r="H163">
            <v>92</v>
          </cell>
          <cell r="I163">
            <v>6624</v>
          </cell>
          <cell r="O163">
            <v>92</v>
          </cell>
          <cell r="P163">
            <v>6624</v>
          </cell>
        </row>
        <row r="164">
          <cell r="A164">
            <v>92.5</v>
          </cell>
          <cell r="B164">
            <v>6660</v>
          </cell>
          <cell r="H164">
            <v>92.5</v>
          </cell>
          <cell r="I164">
            <v>6660</v>
          </cell>
          <cell r="O164">
            <v>92.5</v>
          </cell>
          <cell r="P164">
            <v>6660</v>
          </cell>
        </row>
        <row r="165">
          <cell r="A165">
            <v>93</v>
          </cell>
          <cell r="B165">
            <v>6696</v>
          </cell>
          <cell r="H165">
            <v>93</v>
          </cell>
          <cell r="I165">
            <v>6696</v>
          </cell>
          <cell r="O165">
            <v>93</v>
          </cell>
          <cell r="P165">
            <v>6696</v>
          </cell>
        </row>
        <row r="166">
          <cell r="A166">
            <v>93.5</v>
          </cell>
          <cell r="B166">
            <v>6732</v>
          </cell>
          <cell r="H166">
            <v>93.5</v>
          </cell>
          <cell r="I166">
            <v>6732</v>
          </cell>
          <cell r="O166">
            <v>93.5</v>
          </cell>
          <cell r="P166">
            <v>6732</v>
          </cell>
        </row>
        <row r="167">
          <cell r="A167">
            <v>94</v>
          </cell>
          <cell r="B167">
            <v>6768</v>
          </cell>
          <cell r="H167">
            <v>94</v>
          </cell>
          <cell r="I167">
            <v>6768</v>
          </cell>
          <cell r="O167">
            <v>94</v>
          </cell>
          <cell r="P167">
            <v>6768</v>
          </cell>
        </row>
        <row r="168">
          <cell r="A168">
            <v>94.5</v>
          </cell>
          <cell r="B168">
            <v>6804</v>
          </cell>
          <cell r="H168">
            <v>94.5</v>
          </cell>
          <cell r="I168">
            <v>6804</v>
          </cell>
          <cell r="O168">
            <v>94.5</v>
          </cell>
          <cell r="P168">
            <v>6804</v>
          </cell>
        </row>
        <row r="169">
          <cell r="A169">
            <v>95</v>
          </cell>
          <cell r="B169">
            <v>6840</v>
          </cell>
          <cell r="H169">
            <v>95</v>
          </cell>
          <cell r="I169">
            <v>6840</v>
          </cell>
          <cell r="O169">
            <v>95</v>
          </cell>
          <cell r="P169">
            <v>6840</v>
          </cell>
        </row>
        <row r="170">
          <cell r="A170">
            <v>95.5</v>
          </cell>
          <cell r="B170">
            <v>6876</v>
          </cell>
          <cell r="H170">
            <v>95.5</v>
          </cell>
          <cell r="I170">
            <v>6876</v>
          </cell>
          <cell r="O170">
            <v>95.5</v>
          </cell>
          <cell r="P170">
            <v>6876</v>
          </cell>
        </row>
        <row r="171">
          <cell r="A171">
            <v>96</v>
          </cell>
          <cell r="B171">
            <v>6912</v>
          </cell>
          <cell r="H171">
            <v>96</v>
          </cell>
          <cell r="I171">
            <v>6912</v>
          </cell>
          <cell r="O171">
            <v>96</v>
          </cell>
          <cell r="P171">
            <v>6912</v>
          </cell>
        </row>
        <row r="172">
          <cell r="A172">
            <v>96.5</v>
          </cell>
          <cell r="B172">
            <v>6948</v>
          </cell>
          <cell r="H172">
            <v>96.5</v>
          </cell>
          <cell r="I172">
            <v>6948</v>
          </cell>
          <cell r="O172">
            <v>96.5</v>
          </cell>
          <cell r="P172">
            <v>6948</v>
          </cell>
        </row>
        <row r="173">
          <cell r="A173">
            <v>97</v>
          </cell>
          <cell r="B173">
            <v>6984</v>
          </cell>
          <cell r="H173">
            <v>97</v>
          </cell>
          <cell r="I173">
            <v>6984</v>
          </cell>
          <cell r="O173">
            <v>97</v>
          </cell>
          <cell r="P173">
            <v>6984</v>
          </cell>
        </row>
        <row r="174">
          <cell r="A174">
            <v>97.5</v>
          </cell>
          <cell r="B174">
            <v>7020</v>
          </cell>
          <cell r="H174">
            <v>97.5</v>
          </cell>
          <cell r="I174">
            <v>7020</v>
          </cell>
          <cell r="O174">
            <v>97.5</v>
          </cell>
          <cell r="P174">
            <v>7020</v>
          </cell>
        </row>
        <row r="175">
          <cell r="A175">
            <v>98</v>
          </cell>
          <cell r="B175">
            <v>7056</v>
          </cell>
          <cell r="H175">
            <v>98</v>
          </cell>
          <cell r="I175">
            <v>7056</v>
          </cell>
          <cell r="O175">
            <v>98</v>
          </cell>
          <cell r="P175">
            <v>7056</v>
          </cell>
        </row>
        <row r="176">
          <cell r="A176">
            <v>98.5</v>
          </cell>
          <cell r="B176">
            <v>7092</v>
          </cell>
          <cell r="H176">
            <v>98.5</v>
          </cell>
          <cell r="I176">
            <v>7092</v>
          </cell>
          <cell r="O176">
            <v>98.5</v>
          </cell>
          <cell r="P176">
            <v>7092</v>
          </cell>
        </row>
        <row r="177">
          <cell r="A177">
            <v>99</v>
          </cell>
          <cell r="B177">
            <v>7128</v>
          </cell>
          <cell r="H177">
            <v>99</v>
          </cell>
          <cell r="I177">
            <v>7128</v>
          </cell>
          <cell r="O177">
            <v>99</v>
          </cell>
          <cell r="P177">
            <v>7128</v>
          </cell>
        </row>
        <row r="178">
          <cell r="A178">
            <v>99.5</v>
          </cell>
          <cell r="B178">
            <v>7164</v>
          </cell>
          <cell r="H178">
            <v>99.5</v>
          </cell>
          <cell r="I178">
            <v>7164</v>
          </cell>
          <cell r="O178">
            <v>99.5</v>
          </cell>
          <cell r="P178">
            <v>7164</v>
          </cell>
        </row>
        <row r="179">
          <cell r="A179">
            <v>100</v>
          </cell>
          <cell r="B179">
            <v>7200</v>
          </cell>
          <cell r="H179">
            <v>100</v>
          </cell>
          <cell r="I179">
            <v>7200</v>
          </cell>
          <cell r="O179">
            <v>100</v>
          </cell>
          <cell r="P179">
            <v>7200</v>
          </cell>
        </row>
      </sheetData>
      <sheetData sheetId="7">
        <row r="4">
          <cell r="A4">
            <v>12.5</v>
          </cell>
          <cell r="B4">
            <v>900</v>
          </cell>
          <cell r="H4">
            <v>12.5</v>
          </cell>
          <cell r="I4">
            <v>900</v>
          </cell>
          <cell r="O4">
            <v>12.5</v>
          </cell>
          <cell r="P4">
            <v>900</v>
          </cell>
        </row>
        <row r="5">
          <cell r="A5">
            <v>13</v>
          </cell>
          <cell r="B5">
            <v>936</v>
          </cell>
          <cell r="H5">
            <v>13</v>
          </cell>
          <cell r="I5">
            <v>936</v>
          </cell>
          <cell r="O5">
            <v>13</v>
          </cell>
          <cell r="P5">
            <v>936</v>
          </cell>
        </row>
        <row r="6">
          <cell r="A6">
            <v>13.5</v>
          </cell>
          <cell r="B6">
            <v>972</v>
          </cell>
          <cell r="H6">
            <v>13.5</v>
          </cell>
          <cell r="I6">
            <v>972</v>
          </cell>
          <cell r="O6">
            <v>13.5</v>
          </cell>
          <cell r="P6">
            <v>972</v>
          </cell>
        </row>
        <row r="7">
          <cell r="A7">
            <v>14</v>
          </cell>
          <cell r="B7">
            <v>1008</v>
          </cell>
          <cell r="H7">
            <v>14</v>
          </cell>
          <cell r="I7">
            <v>1008</v>
          </cell>
          <cell r="O7">
            <v>14</v>
          </cell>
          <cell r="P7">
            <v>1008</v>
          </cell>
        </row>
        <row r="8">
          <cell r="A8">
            <v>14.5</v>
          </cell>
          <cell r="B8">
            <v>1044</v>
          </cell>
          <cell r="H8">
            <v>14.5</v>
          </cell>
          <cell r="I8">
            <v>1044</v>
          </cell>
          <cell r="O8">
            <v>14.5</v>
          </cell>
          <cell r="P8">
            <v>1044</v>
          </cell>
        </row>
        <row r="9">
          <cell r="A9">
            <v>15</v>
          </cell>
          <cell r="B9">
            <v>1080</v>
          </cell>
          <cell r="C9">
            <v>0.83957177233131741</v>
          </cell>
          <cell r="D9">
            <v>4.183982521623447</v>
          </cell>
          <cell r="E9">
            <v>4.9395971167216324</v>
          </cell>
          <cell r="F9">
            <v>4.983472121752488</v>
          </cell>
          <cell r="H9">
            <v>15</v>
          </cell>
          <cell r="I9">
            <v>1080</v>
          </cell>
          <cell r="J9">
            <v>0.77301933868696382</v>
          </cell>
          <cell r="K9">
            <v>5.4195202792790989</v>
          </cell>
          <cell r="L9">
            <v>6.1152376840973659</v>
          </cell>
          <cell r="M9">
            <v>7.0108469582204691</v>
          </cell>
          <cell r="O9">
            <v>15</v>
          </cell>
          <cell r="P9">
            <v>1080</v>
          </cell>
          <cell r="Q9">
            <v>0.74555040471527678</v>
          </cell>
          <cell r="R9">
            <v>5.9553290311640765</v>
          </cell>
          <cell r="S9">
            <v>6.6263243954078259</v>
          </cell>
          <cell r="T9">
            <v>7.987828848994317</v>
          </cell>
        </row>
        <row r="10">
          <cell r="A10">
            <v>15.5</v>
          </cell>
          <cell r="B10">
            <v>1116</v>
          </cell>
          <cell r="C10">
            <v>0.85972448911767285</v>
          </cell>
          <cell r="D10">
            <v>4.3247968390710128</v>
          </cell>
          <cell r="E10">
            <v>5.098548879276918</v>
          </cell>
          <cell r="F10">
            <v>5.0304450946948265</v>
          </cell>
          <cell r="H10">
            <v>15.5</v>
          </cell>
          <cell r="I10">
            <v>1116</v>
          </cell>
          <cell r="J10">
            <v>0.793892192900709</v>
          </cell>
          <cell r="K10">
            <v>5.5933441037144318</v>
          </cell>
          <cell r="L10">
            <v>6.3078470773250697</v>
          </cell>
          <cell r="M10">
            <v>7.0454705988196862</v>
          </cell>
          <cell r="O10">
            <v>15.5</v>
          </cell>
          <cell r="P10">
            <v>1116</v>
          </cell>
          <cell r="Q10">
            <v>0.76671954806930509</v>
          </cell>
          <cell r="R10">
            <v>6.1422807244391162</v>
          </cell>
          <cell r="S10">
            <v>6.8323283177014904</v>
          </cell>
          <cell r="T10">
            <v>8.0111179373294199</v>
          </cell>
        </row>
        <row r="11">
          <cell r="A11">
            <v>16</v>
          </cell>
          <cell r="B11">
            <v>1152</v>
          </cell>
          <cell r="C11">
            <v>0.88004706557066592</v>
          </cell>
          <cell r="D11">
            <v>4.4649592448910465</v>
          </cell>
          <cell r="E11">
            <v>5.2570016039046461</v>
          </cell>
          <cell r="F11">
            <v>5.0735459722210958</v>
          </cell>
          <cell r="H11">
            <v>16</v>
          </cell>
          <cell r="I11">
            <v>1152</v>
          </cell>
          <cell r="J11">
            <v>0.81495965486257194</v>
          </cell>
          <cell r="K11">
            <v>5.7662968639860201</v>
          </cell>
          <cell r="L11">
            <v>6.4997605533623348</v>
          </cell>
          <cell r="M11">
            <v>7.075561139230139</v>
          </cell>
          <cell r="O11">
            <v>16</v>
          </cell>
          <cell r="P11">
            <v>1152</v>
          </cell>
          <cell r="Q11">
            <v>0.78809289096979784</v>
          </cell>
          <cell r="R11">
            <v>6.3282688475632431</v>
          </cell>
          <cell r="S11">
            <v>7.0375524494360615</v>
          </cell>
          <cell r="T11">
            <v>8.0298514554241329</v>
          </cell>
        </row>
        <row r="12">
          <cell r="A12">
            <v>16.5</v>
          </cell>
          <cell r="B12">
            <v>1188</v>
          </cell>
          <cell r="C12">
            <v>0.90053937270508166</v>
          </cell>
          <cell r="D12">
            <v>4.6044759261173702</v>
          </cell>
          <cell r="E12">
            <v>5.4149613615519439</v>
          </cell>
          <cell r="F12">
            <v>5.1130201140303653</v>
          </cell>
          <cell r="H12">
            <v>16.5</v>
          </cell>
          <cell r="I12">
            <v>1188</v>
          </cell>
          <cell r="J12">
            <v>0.83622146318658197</v>
          </cell>
          <cell r="K12">
            <v>5.9383872881553561</v>
          </cell>
          <cell r="L12">
            <v>6.69098660502328</v>
          </cell>
          <cell r="M12">
            <v>7.1014528442333855</v>
          </cell>
          <cell r="O12">
            <v>16.5</v>
          </cell>
          <cell r="P12">
            <v>1188</v>
          </cell>
          <cell r="Q12">
            <v>0.8096701123182809</v>
          </cell>
          <cell r="R12">
            <v>6.5133032427121522</v>
          </cell>
          <cell r="S12">
            <v>7.2420063437986055</v>
          </cell>
          <cell r="T12">
            <v>8.0443913436090568</v>
          </cell>
        </row>
        <row r="13">
          <cell r="A13">
            <v>17</v>
          </cell>
          <cell r="B13">
            <v>1224</v>
          </cell>
          <cell r="C13">
            <v>0.92120128686799307</v>
          </cell>
          <cell r="D13">
            <v>4.743352999897148</v>
          </cell>
          <cell r="E13">
            <v>5.5724341580783419</v>
          </cell>
          <cell r="F13">
            <v>5.1490950647975637</v>
          </cell>
          <cell r="H13">
            <v>17</v>
          </cell>
          <cell r="I13">
            <v>1224</v>
          </cell>
          <cell r="J13">
            <v>0.8576773640902069</v>
          </cell>
          <cell r="K13">
            <v>6.1096239930077454</v>
          </cell>
          <cell r="L13">
            <v>6.8815336206889315</v>
          </cell>
          <cell r="M13">
            <v>7.1234525344954314</v>
          </cell>
          <cell r="O13">
            <v>17</v>
          </cell>
          <cell r="P13">
            <v>1224</v>
          </cell>
          <cell r="Q13">
            <v>0.8314508997161143</v>
          </cell>
          <cell r="R13">
            <v>6.6973936220342267</v>
          </cell>
          <cell r="S13">
            <v>7.4456994317787295</v>
          </cell>
          <cell r="T13">
            <v>8.0550681036257767</v>
          </cell>
        </row>
        <row r="14">
          <cell r="A14">
            <v>17.5</v>
          </cell>
          <cell r="B14">
            <v>1260</v>
          </cell>
          <cell r="C14">
            <v>0.94203268965988141</v>
          </cell>
          <cell r="D14">
            <v>4.881596514622295</v>
          </cell>
          <cell r="E14">
            <v>5.729425935316188</v>
          </cell>
          <cell r="F14">
            <v>5.1819820779094021</v>
          </cell>
          <cell r="H14">
            <v>17.5</v>
          </cell>
          <cell r="I14">
            <v>1260</v>
          </cell>
          <cell r="J14">
            <v>0.87932711126701724</v>
          </cell>
          <cell r="K14">
            <v>6.2800154860197575</v>
          </cell>
          <cell r="L14">
            <v>7.0714098861600725</v>
          </cell>
          <cell r="M14">
            <v>7.1418422172505522</v>
          </cell>
          <cell r="O14">
            <v>17.5</v>
          </cell>
          <cell r="P14">
            <v>1260</v>
          </cell>
          <cell r="Q14">
            <v>0.8534349493124076</v>
          </cell>
          <cell r="R14">
            <v>6.8805495700111754</v>
          </cell>
          <cell r="S14">
            <v>7.6486410243923419</v>
          </cell>
          <cell r="T14">
            <v>8.0621839726093611</v>
          </cell>
        </row>
        <row r="15">
          <cell r="A15">
            <v>18</v>
          </cell>
          <cell r="B15">
            <v>1296</v>
          </cell>
          <cell r="C15">
            <v>0.96303346785725075</v>
          </cell>
          <cell r="D15">
            <v>5.0192124510377774</v>
          </cell>
          <cell r="E15">
            <v>5.8859425721093031</v>
          </cell>
          <cell r="F15">
            <v>5.2118774877113294</v>
          </cell>
          <cell r="H15">
            <v>18</v>
          </cell>
          <cell r="I15">
            <v>1296</v>
          </cell>
          <cell r="J15">
            <v>0.90117046576209836</v>
          </cell>
          <cell r="K15">
            <v>6.4495701672831789</v>
          </cell>
          <cell r="L15">
            <v>7.2606235864690678</v>
          </cell>
          <cell r="M15">
            <v>7.156881425124082</v>
          </cell>
          <cell r="O15">
            <v>18</v>
          </cell>
          <cell r="P15">
            <v>1296</v>
          </cell>
          <cell r="Q15">
            <v>0.87562196565535344</v>
          </cell>
          <cell r="R15">
            <v>7.062780545765178</v>
          </cell>
          <cell r="S15">
            <v>7.8508403148549961</v>
          </cell>
          <cell r="T15">
            <v>8.0660157268657446</v>
          </cell>
        </row>
        <row r="16">
          <cell r="A16">
            <v>18.5</v>
          </cell>
          <cell r="B16">
            <v>1332</v>
          </cell>
          <cell r="C16">
            <v>0.98420351333669831</v>
          </cell>
          <cell r="D16">
            <v>5.1562067233273527</v>
          </cell>
          <cell r="E16">
            <v>6.0419898853303815</v>
          </cell>
          <cell r="F16">
            <v>5.2389639474528096</v>
          </cell>
          <cell r="H16">
            <v>18.5</v>
          </cell>
          <cell r="I16">
            <v>1332</v>
          </cell>
          <cell r="J16">
            <v>0.92320719585013677</v>
          </cell>
          <cell r="K16">
            <v>6.6182963313866363</v>
          </cell>
          <cell r="L16">
            <v>7.4491828076517592</v>
          </cell>
          <cell r="M16">
            <v>7.1688092999450337</v>
          </cell>
          <cell r="O16">
            <v>18.5</v>
          </cell>
          <cell r="P16">
            <v>1332</v>
          </cell>
          <cell r="Q16">
            <v>0.89801166154688927</v>
          </cell>
          <cell r="R16">
            <v>7.244095885314052</v>
          </cell>
          <cell r="S16">
            <v>8.052306380706252</v>
          </cell>
          <cell r="T16">
            <v>8.0668171645294446</v>
          </cell>
        </row>
        <row r="17">
          <cell r="A17">
            <v>19</v>
          </cell>
          <cell r="B17">
            <v>1368</v>
          </cell>
          <cell r="C17">
            <v>1.0055427230004128</v>
          </cell>
          <cell r="D17">
            <v>5.2925851801773058</v>
          </cell>
          <cell r="E17">
            <v>6.1975736308776774</v>
          </cell>
          <cell r="F17">
            <v>5.2634115479299561</v>
          </cell>
          <cell r="H17">
            <v>19</v>
          </cell>
          <cell r="I17">
            <v>1368</v>
          </cell>
          <cell r="J17">
            <v>0.94543707691611067</v>
          </cell>
          <cell r="K17">
            <v>6.7862021692559154</v>
          </cell>
          <cell r="L17">
            <v>7.6370955384804153</v>
          </cell>
          <cell r="M17">
            <v>7.1778464531892485</v>
          </cell>
          <cell r="O17">
            <v>19</v>
          </cell>
          <cell r="P17">
            <v>1368</v>
          </cell>
          <cell r="Q17">
            <v>0.9206037579005969</v>
          </cell>
          <cell r="R17">
            <v>7.4245048037758012</v>
          </cell>
          <cell r="S17">
            <v>8.2530481858863389</v>
          </cell>
          <cell r="T17">
            <v>8.0648213089061382</v>
          </cell>
        </row>
        <row r="18">
          <cell r="A18">
            <v>19.5</v>
          </cell>
          <cell r="B18">
            <v>1404</v>
          </cell>
          <cell r="C18">
            <v>1.0270509987030534</v>
          </cell>
          <cell r="D18">
            <v>5.4283536058187263</v>
          </cell>
          <cell r="E18">
            <v>6.3526995046514747</v>
          </cell>
          <cell r="F18">
            <v>5.2853788299447455</v>
          </cell>
          <cell r="H18">
            <v>19.5</v>
          </cell>
          <cell r="I18">
            <v>1404</v>
          </cell>
          <cell r="J18">
            <v>0.96785989133851391</v>
          </cell>
          <cell r="K18">
            <v>6.953295769954174</v>
          </cell>
          <cell r="L18">
            <v>7.8243696721588361</v>
          </cell>
          <cell r="M18">
            <v>7.1841966302974152</v>
          </cell>
          <cell r="O18">
            <v>19.5</v>
          </cell>
          <cell r="P18">
            <v>1404</v>
          </cell>
          <cell r="Q18">
            <v>0.94339798360274396</v>
          </cell>
          <cell r="R18">
            <v>7.6040163975239068</v>
          </cell>
          <cell r="S18">
            <v>8.4530745827663765</v>
          </cell>
          <cell r="T18">
            <v>8.0602423682154978</v>
          </cell>
        </row>
        <row r="19">
          <cell r="A19">
            <v>20</v>
          </cell>
          <cell r="B19">
            <v>1440</v>
          </cell>
          <cell r="C19">
            <v>1.0487282471799917</v>
          </cell>
          <cell r="D19">
            <v>5.5635177210488331</v>
          </cell>
          <cell r="E19">
            <v>6.5073731435108257</v>
          </cell>
          <cell r="F19">
            <v>5.3050137020806067</v>
          </cell>
          <cell r="H19">
            <v>20</v>
          </cell>
          <cell r="I19">
            <v>1440</v>
          </cell>
          <cell r="J19">
            <v>0.99047542837504865</v>
          </cell>
          <cell r="K19">
            <v>7.1195851224429836</v>
          </cell>
          <cell r="L19">
            <v>8.0110130079805266</v>
          </cell>
          <cell r="M19">
            <v>7.1880482023902523</v>
          </cell>
          <cell r="O19">
            <v>20</v>
          </cell>
          <cell r="P19">
            <v>1440</v>
          </cell>
          <cell r="Q19">
            <v>0.9663940753763911</v>
          </cell>
          <cell r="R19">
            <v>7.7826396462946903</v>
          </cell>
          <cell r="S19">
            <v>8.6523943141334421</v>
          </cell>
          <cell r="T19">
            <v>8.0532774823391886</v>
          </cell>
        </row>
        <row r="20">
          <cell r="A20">
            <v>20.5</v>
          </cell>
          <cell r="B20">
            <v>1476</v>
          </cell>
          <cell r="C20">
            <v>1.0705743799768725</v>
          </cell>
          <cell r="D20">
            <v>5.6980831842318658</v>
          </cell>
          <cell r="E20">
            <v>6.6616001262110514</v>
          </cell>
          <cell r="F20">
            <v>5.3224542738963736</v>
          </cell>
          <cell r="H20">
            <v>20.5</v>
          </cell>
          <cell r="I20">
            <v>1476</v>
          </cell>
          <cell r="J20">
            <v>1.0132834840507239</v>
          </cell>
          <cell r="K20">
            <v>7.2850781173053321</v>
          </cell>
          <cell r="L20">
            <v>8.197033252950984</v>
          </cell>
          <cell r="M20">
            <v>7.1895755057433153</v>
          </cell>
          <cell r="O20">
            <v>20.5</v>
          </cell>
          <cell r="P20">
            <v>1476</v>
          </cell>
          <cell r="Q20">
            <v>0.98959177764847328</v>
          </cell>
          <cell r="R20">
            <v>7.9603834152480051</v>
          </cell>
          <cell r="S20">
            <v>8.8510160151316306</v>
          </cell>
          <cell r="T20">
            <v>8.0441082828759356</v>
          </cell>
        </row>
        <row r="21">
          <cell r="A21">
            <v>21</v>
          </cell>
          <cell r="B21">
            <v>1512</v>
          </cell>
          <cell r="C21">
            <v>1.0925893133804665</v>
          </cell>
          <cell r="D21">
            <v>5.8320555922800388</v>
          </cell>
          <cell r="E21">
            <v>6.8153859743224583</v>
          </cell>
          <cell r="F21">
            <v>5.3378296134305803</v>
          </cell>
          <cell r="H21">
            <v>21</v>
          </cell>
          <cell r="I21">
            <v>1512</v>
          </cell>
          <cell r="J21">
            <v>1.0362838610482892</v>
          </cell>
          <cell r="K21">
            <v>7.4497825484314735</v>
          </cell>
          <cell r="L21">
            <v>8.3824380233749345</v>
          </cell>
          <cell r="M21">
            <v>7.1889400466927906</v>
          </cell>
          <cell r="O21">
            <v>21</v>
          </cell>
          <cell r="P21">
            <v>1512</v>
          </cell>
          <cell r="Q21">
            <v>1.0129908424197818</v>
          </cell>
          <cell r="R21">
            <v>8.1372564569825077</v>
          </cell>
          <cell r="S21">
            <v>9.048948215160312</v>
          </cell>
          <cell r="T21">
            <v>8.0329022891703907</v>
          </cell>
        </row>
        <row r="22">
          <cell r="A22">
            <v>21.5</v>
          </cell>
          <cell r="B22">
            <v>1548</v>
          </cell>
          <cell r="C22">
            <v>1.1147729683507919</v>
          </cell>
          <cell r="D22">
            <v>5.9654404816150102</v>
          </cell>
          <cell r="E22">
            <v>6.968736153130723</v>
          </cell>
          <cell r="F22">
            <v>5.3512604368585936</v>
          </cell>
          <cell r="H22">
            <v>21.5</v>
          </cell>
          <cell r="I22">
            <v>1548</v>
          </cell>
          <cell r="J22">
            <v>1.0594763686009554</v>
          </cell>
          <cell r="K22">
            <v>7.6137061146686449</v>
          </cell>
          <cell r="L22">
            <v>8.5672348464095052</v>
          </cell>
          <cell r="M22">
            <v>7.1862915873457256</v>
          </cell>
          <cell r="O22">
            <v>21.5</v>
          </cell>
          <cell r="P22">
            <v>1548</v>
          </cell>
          <cell r="Q22">
            <v>1.0365910291377687</v>
          </cell>
          <cell r="R22">
            <v>8.3132674135066864</v>
          </cell>
          <cell r="S22">
            <v>9.2461993397306781</v>
          </cell>
          <cell r="T22">
            <v>8.0198141599022144</v>
          </cell>
        </row>
        <row r="23">
          <cell r="A23">
            <v>22</v>
          </cell>
          <cell r="B23">
            <v>1584</v>
          </cell>
          <cell r="C23">
            <v>1.1371252704544601</v>
          </cell>
          <cell r="D23">
            <v>6.0982433291103426</v>
          </cell>
          <cell r="E23">
            <v>7.1216560725193565</v>
          </cell>
          <cell r="F23">
            <v>5.3628597372329407</v>
          </cell>
          <cell r="H23">
            <v>22</v>
          </cell>
          <cell r="I23">
            <v>1584</v>
          </cell>
          <cell r="J23">
            <v>1.0828608223873277</v>
          </cell>
          <cell r="K23">
            <v>7.7768564214355242</v>
          </cell>
          <cell r="L23">
            <v>8.7514311615841187</v>
          </cell>
          <cell r="M23">
            <v>7.1817691255006233</v>
          </cell>
          <cell r="O23">
            <v>22</v>
          </cell>
          <cell r="P23">
            <v>1584</v>
          </cell>
          <cell r="Q23">
            <v>1.0603921045720874</v>
          </cell>
          <cell r="R23">
            <v>8.4884248181668109</v>
          </cell>
          <cell r="S23">
            <v>9.4427777122816892</v>
          </cell>
          <cell r="T23">
            <v>8.0049868172040437</v>
          </cell>
        </row>
        <row r="24">
          <cell r="A24">
            <v>22.5</v>
          </cell>
          <cell r="B24">
            <v>1620</v>
          </cell>
          <cell r="C24">
            <v>1.159646149799233</v>
          </cell>
          <cell r="D24">
            <v>6.230469553015447</v>
          </cell>
          <cell r="E24">
            <v>7.2741510878347571</v>
          </cell>
          <cell r="F24">
            <v>5.3727333584422405</v>
          </cell>
          <cell r="H24">
            <v>22.5</v>
          </cell>
          <cell r="I24">
            <v>1620</v>
          </cell>
          <cell r="J24">
            <v>1.1064370444285141</v>
          </cell>
          <cell r="K24">
            <v>7.9392409823024197</v>
          </cell>
          <cell r="L24">
            <v>8.9350343222880824</v>
          </cell>
          <cell r="M24">
            <v>7.1755017804949919</v>
          </cell>
          <cell r="O24">
            <v>22.5</v>
          </cell>
          <cell r="P24">
            <v>1620</v>
          </cell>
          <cell r="Q24">
            <v>1.0843938426928168</v>
          </cell>
          <cell r="R24">
            <v>8.6627370975329789</v>
          </cell>
          <cell r="S24">
            <v>9.6386915559565143</v>
          </cell>
          <cell r="T24">
            <v>7.9885524580453824</v>
          </cell>
        </row>
        <row r="25">
          <cell r="A25">
            <v>23</v>
          </cell>
          <cell r="B25">
            <v>1656</v>
          </cell>
          <cell r="C25">
            <v>1.1823355409697489</v>
          </cell>
          <cell r="D25">
            <v>6.3621245138613727</v>
          </cell>
          <cell r="E25">
            <v>7.4262265007341473</v>
          </cell>
          <cell r="F25">
            <v>5.3809805198304135</v>
          </cell>
          <cell r="H25">
            <v>23</v>
          </cell>
          <cell r="I25">
            <v>1656</v>
          </cell>
          <cell r="J25">
            <v>1.1302048629873289</v>
          </cell>
          <cell r="K25">
            <v>8.1008672205379497</v>
          </cell>
          <cell r="L25">
            <v>9.118051597226545</v>
          </cell>
          <cell r="M25">
            <v>7.167609595242709</v>
          </cell>
          <cell r="O25">
            <v>23</v>
          </cell>
          <cell r="P25">
            <v>1656</v>
          </cell>
          <cell r="Q25">
            <v>1.108596024551276</v>
          </cell>
          <cell r="R25">
            <v>8.8362125732442252</v>
          </cell>
          <cell r="S25">
            <v>9.8339489953403731</v>
          </cell>
          <cell r="T25">
            <v>7.9706334657124893</v>
          </cell>
        </row>
        <row r="26">
          <cell r="A26">
            <v>23.5</v>
          </cell>
          <cell r="B26">
            <v>1692</v>
          </cell>
          <cell r="C26">
            <v>1.2051933829644088</v>
          </cell>
          <cell r="D26">
            <v>6.4932135153489323</v>
          </cell>
          <cell r="E26">
            <v>7.5778875600169</v>
          </cell>
          <cell r="F26">
            <v>5.3876942963108574</v>
          </cell>
          <cell r="H26">
            <v>23.5</v>
          </cell>
          <cell r="I26">
            <v>1692</v>
          </cell>
          <cell r="J26">
            <v>1.1541641124695636</v>
          </cell>
          <cell r="K26">
            <v>8.2617424706231599</v>
          </cell>
          <cell r="L26">
            <v>9.3004901718457678</v>
          </cell>
          <cell r="M26">
            <v>7.1582042634695329</v>
          </cell>
          <cell r="O26">
            <v>23.5</v>
          </cell>
          <cell r="P26">
            <v>1692</v>
          </cell>
          <cell r="Q26">
            <v>1.1329984381633802</v>
          </cell>
          <cell r="R26">
            <v>9.008859463813911</v>
          </cell>
          <cell r="S26">
            <v>10.028558058160954</v>
          </cell>
          <cell r="T26">
            <v>7.9513432325798306</v>
          </cell>
        </row>
        <row r="27">
          <cell r="A27">
            <v>24</v>
          </cell>
          <cell r="B27">
            <v>1728</v>
          </cell>
          <cell r="C27">
            <v>1.2282196191333741</v>
          </cell>
          <cell r="D27">
            <v>6.6237418052195647</v>
          </cell>
          <cell r="E27">
            <v>7.7291394624396013</v>
          </cell>
          <cell r="F27">
            <v>5.3929620582785072</v>
          </cell>
          <cell r="H27">
            <v>24</v>
          </cell>
          <cell r="I27">
            <v>1728</v>
          </cell>
          <cell r="J27">
            <v>1.1783146333272527</v>
          </cell>
          <cell r="K27">
            <v>8.4218739797338209</v>
          </cell>
          <cell r="L27">
            <v>9.4823571497283474</v>
          </cell>
          <cell r="M27">
            <v>7.1473897900704575</v>
          </cell>
          <cell r="O27">
            <v>24</v>
          </cell>
          <cell r="P27">
            <v>1728</v>
          </cell>
          <cell r="Q27">
            <v>1.1576008783954577</v>
          </cell>
          <cell r="R27">
            <v>9.1806858863963079</v>
          </cell>
          <cell r="S27">
            <v>10.222526676952221</v>
          </cell>
          <cell r="T27">
            <v>7.9307869039643366</v>
          </cell>
        </row>
        <row r="28">
          <cell r="A28">
            <v>24.5</v>
          </cell>
          <cell r="B28">
            <v>1764</v>
          </cell>
          <cell r="C28">
            <v>1.2514141971176684</v>
          </cell>
          <cell r="D28">
            <v>6.7537145761093136</v>
          </cell>
          <cell r="E28">
            <v>7.8799873535152152</v>
          </cell>
          <cell r="F28">
            <v>5.3968658751553802</v>
          </cell>
          <cell r="H28">
            <v>24.5</v>
          </cell>
          <cell r="I28">
            <v>1764</v>
          </cell>
          <cell r="J28">
            <v>1.2026562719638925</v>
          </cell>
          <cell r="K28">
            <v>8.5812689091917917</v>
          </cell>
          <cell r="L28">
            <v>9.6636595539592953</v>
          </cell>
          <cell r="M28">
            <v>7.1352630915722095</v>
          </cell>
          <cell r="O28">
            <v>24.5</v>
          </cell>
          <cell r="P28">
            <v>1764</v>
          </cell>
          <cell r="Q28">
            <v>1.1824031468524681</v>
          </cell>
          <cell r="R28">
            <v>9.351699858515385</v>
          </cell>
          <cell r="S28">
            <v>10.415862690682607</v>
          </cell>
          <cell r="T28">
            <v>7.9090620516440691</v>
          </cell>
        </row>
        <row r="29">
          <cell r="A29">
            <v>25</v>
          </cell>
          <cell r="B29">
            <v>1800</v>
          </cell>
          <cell r="C29">
            <v>1.2747770687893514</v>
          </cell>
          <cell r="D29">
            <v>6.8831369663863509</v>
          </cell>
          <cell r="E29">
            <v>8.0304363282967675</v>
          </cell>
          <cell r="F29">
            <v>5.3994828859945114</v>
          </cell>
          <cell r="H29">
            <v>25</v>
          </cell>
          <cell r="I29">
            <v>1800</v>
          </cell>
          <cell r="J29">
            <v>1.2271888806415687</v>
          </cell>
          <cell r="K29">
            <v>8.7399343358861259</v>
          </cell>
          <cell r="L29">
            <v>9.8444043284635381</v>
          </cell>
          <cell r="M29">
            <v>7.1219145428672137</v>
          </cell>
          <cell r="O29">
            <v>25</v>
          </cell>
          <cell r="P29">
            <v>1800</v>
          </cell>
          <cell r="Q29">
            <v>1.2074050517685671</v>
          </cell>
          <cell r="R29">
            <v>9.5219092997568229</v>
          </cell>
          <cell r="S29">
            <v>10.608573846348534</v>
          </cell>
          <cell r="T29">
            <v>7.8862592845784807</v>
          </cell>
        </row>
        <row r="30">
          <cell r="A30">
            <v>25.5</v>
          </cell>
          <cell r="B30">
            <v>1836</v>
          </cell>
          <cell r="C30">
            <v>1.2983081901927396</v>
          </cell>
          <cell r="D30">
            <v>7.0120140609724046</v>
          </cell>
          <cell r="E30">
            <v>8.180491432145871</v>
          </cell>
          <cell r="F30">
            <v>5.4008856402049199</v>
          </cell>
          <cell r="H30">
            <v>25.5</v>
          </cell>
          <cell r="I30">
            <v>1836</v>
          </cell>
          <cell r="J30">
            <v>1.25191231738993</v>
          </cell>
          <cell r="K30">
            <v>8.8978772536647686</v>
          </cell>
          <cell r="L30">
            <v>10.024598339315705</v>
          </cell>
          <cell r="M30">
            <v>7.1074284756744417</v>
          </cell>
          <cell r="O30">
            <v>25.5</v>
          </cell>
          <cell r="P30">
            <v>1836</v>
          </cell>
          <cell r="Q30">
            <v>1.232606407899941</v>
          </cell>
          <cell r="R30">
            <v>9.6913220334241323</v>
          </cell>
          <cell r="S30">
            <v>10.800667800534079</v>
          </cell>
          <cell r="T30">
            <v>7.8624628034635711</v>
          </cell>
        </row>
        <row r="31">
          <cell r="A31">
            <v>26</v>
          </cell>
          <cell r="B31">
            <v>1872</v>
          </cell>
          <cell r="C31">
            <v>1.3220075214866498</v>
          </cell>
          <cell r="D31">
            <v>7.1403508921484562</v>
          </cell>
          <cell r="E31">
            <v>8.3301576614864405</v>
          </cell>
          <cell r="F31">
            <v>5.4011424111406336</v>
          </cell>
          <cell r="H31">
            <v>26</v>
          </cell>
          <cell r="I31">
            <v>1872</v>
          </cell>
          <cell r="J31">
            <v>1.2768264459169789</v>
          </cell>
          <cell r="K31">
            <v>9.0551045746975003</v>
          </cell>
          <cell r="L31">
            <v>10.204248376022781</v>
          </cell>
          <cell r="M31">
            <v>7.0918836335617979</v>
          </cell>
          <cell r="O31">
            <v>26</v>
          </cell>
          <cell r="P31">
            <v>1872</v>
          </cell>
          <cell r="Q31">
            <v>1.2580070364198686</v>
          </cell>
          <cell r="R31">
            <v>9.8599457881598003</v>
          </cell>
          <cell r="S31">
            <v>10.992152120937682</v>
          </cell>
          <cell r="T31">
            <v>7.8377509049710712</v>
          </cell>
        </row>
        <row r="32">
          <cell r="A32">
            <v>26.5</v>
          </cell>
          <cell r="B32">
            <v>1908</v>
          </cell>
          <cell r="C32">
            <v>1.3458750268876492</v>
          </cell>
          <cell r="D32">
            <v>7.2681524403451281</v>
          </cell>
          <cell r="E32">
            <v>8.4794399645440119</v>
          </cell>
          <cell r="F32">
            <v>5.4003174850140514</v>
          </cell>
          <cell r="H32">
            <v>26.5</v>
          </cell>
          <cell r="I32">
            <v>1908</v>
          </cell>
          <cell r="J32">
            <v>1.301931135521623</v>
          </cell>
          <cell r="K32">
            <v>9.2116231308108745</v>
          </cell>
          <cell r="L32">
            <v>10.383361152780335</v>
          </cell>
          <cell r="M32">
            <v>7.0753535878226055</v>
          </cell>
          <cell r="O32">
            <v>26.5</v>
          </cell>
          <cell r="P32">
            <v>1908</v>
          </cell>
          <cell r="Q32">
            <v>1.2836067648159408</v>
          </cell>
          <cell r="R32">
            <v>10.027788199532369</v>
          </cell>
          <cell r="S32">
            <v>11.183034287866715</v>
          </cell>
          <cell r="T32">
            <v>7.8121964408393216</v>
          </cell>
        </row>
        <row r="33">
          <cell r="A33">
            <v>27</v>
          </cell>
          <cell r="B33">
            <v>1944</v>
          </cell>
          <cell r="C33">
            <v>1.3699106746142815</v>
          </cell>
          <cell r="D33">
            <v>7.3954236349179956</v>
          </cell>
          <cell r="E33">
            <v>8.6283432420708497</v>
          </cell>
          <cell r="F33">
            <v>5.3984714273434546</v>
          </cell>
          <cell r="H33">
            <v>27</v>
          </cell>
          <cell r="I33">
            <v>1944</v>
          </cell>
          <cell r="J33">
            <v>1.327226261007949</v>
          </cell>
          <cell r="K33">
            <v>9.3674396747958628</v>
          </cell>
          <cell r="L33">
            <v>10.561943309703016</v>
          </cell>
          <cell r="M33">
            <v>7.0579071180236079</v>
          </cell>
          <cell r="O33">
            <v>27</v>
          </cell>
          <cell r="P33">
            <v>1944</v>
          </cell>
          <cell r="Q33">
            <v>1.309405426789396</v>
          </cell>
          <cell r="R33">
            <v>10.194856811590281</v>
          </cell>
          <cell r="S33">
            <v>11.373321695700737</v>
          </cell>
          <cell r="T33">
            <v>7.7858672363895858</v>
          </cell>
        </row>
        <row r="34">
          <cell r="A34">
            <v>27.5</v>
          </cell>
          <cell r="B34">
            <v>1980</v>
          </cell>
          <cell r="C34">
            <v>1.3941144368322513</v>
          </cell>
          <cell r="D34">
            <v>7.5221693549083213</v>
          </cell>
          <cell r="E34">
            <v>8.7768723480573474</v>
          </cell>
          <cell r="F34">
            <v>5.3956613289224808</v>
          </cell>
          <cell r="H34">
            <v>27.5</v>
          </cell>
          <cell r="I34">
            <v>1980</v>
          </cell>
          <cell r="J34">
            <v>1.3527117026011732</v>
          </cell>
          <cell r="K34">
            <v>9.5225608816887988</v>
          </cell>
          <cell r="L34">
            <v>10.740001414029855</v>
          </cell>
          <cell r="M34">
            <v>7.0396085606249708</v>
          </cell>
          <cell r="O34">
            <v>27.5</v>
          </cell>
          <cell r="P34">
            <v>1980</v>
          </cell>
          <cell r="Q34">
            <v>1.3354028621565022</v>
          </cell>
          <cell r="R34">
            <v>10.361159078383375</v>
          </cell>
          <cell r="S34">
            <v>11.563021654324228</v>
          </cell>
          <cell r="T34">
            <v>7.758826472523392</v>
          </cell>
        </row>
        <row r="35">
          <cell r="A35">
            <v>28</v>
          </cell>
          <cell r="B35">
            <v>2016</v>
          </cell>
          <cell r="C35">
            <v>1.4184862896005439</v>
          </cell>
          <cell r="D35">
            <v>7.6483944297893984</v>
          </cell>
          <cell r="E35">
            <v>8.9250320904298874</v>
          </cell>
          <cell r="F35">
            <v>5.3919410331017312</v>
          </cell>
          <cell r="H35">
            <v>28</v>
          </cell>
          <cell r="I35">
            <v>2016</v>
          </cell>
          <cell r="J35">
            <v>1.3783873458652289</v>
          </cell>
          <cell r="K35">
            <v>9.6769933500263647</v>
          </cell>
          <cell r="L35">
            <v>10.917541961305071</v>
          </cell>
          <cell r="M35">
            <v>7.0205181287064189</v>
          </cell>
          <cell r="O35">
            <v>28</v>
          </cell>
          <cell r="P35">
            <v>2016</v>
          </cell>
          <cell r="Q35">
            <v>1.3615989167519458</v>
          </cell>
          <cell r="R35">
            <v>10.526702365452676</v>
          </cell>
          <cell r="S35">
            <v>11.752141390529427</v>
          </cell>
          <cell r="T35">
            <v>7.7311330348028005</v>
          </cell>
        </row>
        <row r="36">
          <cell r="A36">
            <v>28.5</v>
          </cell>
          <cell r="B36">
            <v>2052</v>
          </cell>
          <cell r="C36">
            <v>1.4430262128184621</v>
          </cell>
          <cell r="D36">
            <v>7.7741036401989341</v>
          </cell>
          <cell r="E36">
            <v>9.0728272317355501</v>
          </cell>
          <cell r="F36">
            <v>5.3873613459972152</v>
          </cell>
          <cell r="H36">
            <v>28.5</v>
          </cell>
          <cell r="I36">
            <v>2052</v>
          </cell>
          <cell r="J36">
            <v>1.4042530816219558</v>
          </cell>
          <cell r="K36">
            <v>9.8307436030751791</v>
          </cell>
          <cell r="L36">
            <v>11.09457137653494</v>
          </cell>
          <cell r="M36">
            <v>7.0006922055106804</v>
          </cell>
          <cell r="O36">
            <v>28.5</v>
          </cell>
          <cell r="P36">
            <v>2052</v>
          </cell>
          <cell r="Q36">
            <v>1.3879934423341731</v>
          </cell>
          <cell r="R36">
            <v>10.69149395128955</v>
          </cell>
          <cell r="S36">
            <v>11.940688049390305</v>
          </cell>
          <cell r="T36">
            <v>7.702841832818593</v>
          </cell>
        </row>
        <row r="37">
          <cell r="A37">
            <v>29</v>
          </cell>
          <cell r="B37">
            <v>2088</v>
          </cell>
          <cell r="C37">
            <v>1.4677341901735588</v>
          </cell>
          <cell r="D37">
            <v>7.8993017186577497</v>
          </cell>
          <cell r="E37">
            <v>9.2202624898139529</v>
          </cell>
          <cell r="F37">
            <v>5.3819702310836419</v>
          </cell>
          <cell r="H37">
            <v>29</v>
          </cell>
          <cell r="I37">
            <v>2088</v>
          </cell>
          <cell r="J37">
            <v>1.4303088058718405</v>
          </cell>
          <cell r="K37">
            <v>9.983818090036662</v>
          </cell>
          <cell r="L37">
            <v>11.271096015321319</v>
          </cell>
          <cell r="M37">
            <v>6.9801836142308131</v>
          </cell>
          <cell r="O37">
            <v>29</v>
          </cell>
          <cell r="P37">
            <v>2088</v>
          </cell>
          <cell r="Q37">
            <v>1.414586296492635</v>
          </cell>
          <cell r="R37">
            <v>10.8555410287647</v>
          </cell>
          <cell r="S37">
            <v>12.128668695608072</v>
          </cell>
          <cell r="T37">
            <v>7.6740040927020381</v>
          </cell>
        </row>
        <row r="38">
          <cell r="A38">
            <v>29.5</v>
          </cell>
          <cell r="B38">
            <v>2124</v>
          </cell>
          <cell r="C38">
            <v>1.4926102090904456</v>
          </cell>
          <cell r="D38">
            <v>8.0239933502750649</v>
          </cell>
          <cell r="E38">
            <v>9.3673425384564659</v>
          </cell>
          <cell r="F38">
            <v>5.3758129894908455</v>
          </cell>
          <cell r="H38">
            <v>29.5</v>
          </cell>
          <cell r="I38">
            <v>2124</v>
          </cell>
          <cell r="J38">
            <v>1.4565544197162885</v>
          </cell>
          <cell r="K38">
            <v>10.136223187227696</v>
          </cell>
          <cell r="L38">
            <v>11.447122164972356</v>
          </cell>
          <cell r="M38">
            <v>6.9590418662160634</v>
          </cell>
          <cell r="O38">
            <v>29.5</v>
          </cell>
          <cell r="P38">
            <v>2124</v>
          </cell>
          <cell r="Q38">
            <v>1.4413773425568854</v>
          </cell>
          <cell r="R38">
            <v>11.018850706527871</v>
          </cell>
          <cell r="S38">
            <v>12.316090314829069</v>
          </cell>
          <cell r="T38">
            <v>7.6446676253293475</v>
          </cell>
        </row>
        <row r="39">
          <cell r="A39">
            <v>30</v>
          </cell>
          <cell r="B39">
            <v>2160</v>
          </cell>
          <cell r="C39">
            <v>1.5176542606804555</v>
          </cell>
          <cell r="D39">
            <v>8.1481831734407582</v>
          </cell>
          <cell r="E39">
            <v>9.5140720080531676</v>
          </cell>
          <cell r="F39">
            <v>5.3689324271968495</v>
          </cell>
          <cell r="H39">
            <v>30</v>
          </cell>
          <cell r="I39">
            <v>2160</v>
          </cell>
          <cell r="J39">
            <v>1.4829898292813686</v>
          </cell>
          <cell r="K39">
            <v>10.287965199237789</v>
          </cell>
          <cell r="L39">
            <v>11.62265604559102</v>
          </cell>
          <cell r="M39">
            <v>6.9373133895484367</v>
          </cell>
          <cell r="O39">
            <v>30</v>
          </cell>
          <cell r="P39">
            <v>2160</v>
          </cell>
          <cell r="Q39">
            <v>1.4683664495074895</v>
          </cell>
          <cell r="R39">
            <v>11.181430010379065</v>
          </cell>
          <cell r="S39">
            <v>12.502959814935807</v>
          </cell>
          <cell r="T39">
            <v>7.6148770724974488</v>
          </cell>
        </row>
        <row r="40">
          <cell r="A40">
            <v>30.5</v>
          </cell>
          <cell r="B40">
            <v>2196</v>
          </cell>
          <cell r="C40">
            <v>1.5428663396921496</v>
          </cell>
          <cell r="D40">
            <v>8.2718757805048302</v>
          </cell>
          <cell r="E40">
            <v>9.6604554862277645</v>
          </cell>
          <cell r="F40">
            <v>5.3613690101991143</v>
          </cell>
          <cell r="H40">
            <v>30.5</v>
          </cell>
          <cell r="I40">
            <v>2196</v>
          </cell>
          <cell r="J40">
            <v>1.5096149456430157</v>
          </cell>
          <cell r="K40">
            <v>10.439050360063135</v>
          </cell>
          <cell r="L40">
            <v>11.797703811141849</v>
          </cell>
          <cell r="M40">
            <v>6.9150417397442068</v>
          </cell>
          <cell r="O40">
            <v>30.5</v>
          </cell>
          <cell r="P40">
            <v>2196</v>
          </cell>
          <cell r="Q40">
            <v>1.4955534918887015</v>
          </cell>
          <cell r="R40">
            <v>11.343285884611763</v>
          </cell>
          <cell r="S40">
            <v>12.689284027311594</v>
          </cell>
          <cell r="T40">
            <v>7.5846741331107976</v>
          </cell>
        </row>
        <row r="41">
          <cell r="A41">
            <v>31</v>
          </cell>
          <cell r="B41">
            <v>2232</v>
          </cell>
          <cell r="C41">
            <v>1.5682464444626376</v>
          </cell>
          <cell r="D41">
            <v>8.3950757184443443</v>
          </cell>
          <cell r="E41">
            <v>9.8064975184607182</v>
          </cell>
          <cell r="F41">
            <v>5.3531610086455075</v>
          </cell>
          <cell r="H41">
            <v>31</v>
          </cell>
          <cell r="I41">
            <v>2232</v>
          </cell>
          <cell r="J41">
            <v>1.5364296847536432</v>
          </cell>
          <cell r="K41">
            <v>10.589484834218284</v>
          </cell>
          <cell r="L41">
            <v>11.972271550496563</v>
          </cell>
          <cell r="M41">
            <v>6.8922677941595758</v>
          </cell>
          <cell r="O41">
            <v>31</v>
          </cell>
          <cell r="P41">
            <v>2232</v>
          </cell>
          <cell r="Q41">
            <v>1.5229383497228601</v>
          </cell>
          <cell r="R41">
            <v>11.504425193329036</v>
          </cell>
          <cell r="S41">
            <v>12.875069708079611</v>
          </cell>
          <cell r="T41">
            <v>7.5540977712082551</v>
          </cell>
        </row>
        <row r="42">
          <cell r="A42">
            <v>31.5</v>
          </cell>
          <cell r="B42">
            <v>2268</v>
          </cell>
          <cell r="C42">
            <v>1.5937945768697082</v>
          </cell>
          <cell r="D42">
            <v>8.5177874895181844</v>
          </cell>
          <cell r="E42">
            <v>9.9522026087009223</v>
          </cell>
          <cell r="F42">
            <v>5.3443446308165656</v>
          </cell>
          <cell r="H42">
            <v>31.5</v>
          </cell>
          <cell r="I42">
            <v>2268</v>
          </cell>
          <cell r="J42">
            <v>1.5634339673701381</v>
          </cell>
          <cell r="K42">
            <v>10.73927471782585</v>
          </cell>
          <cell r="L42">
            <v>12.146365288458975</v>
          </cell>
          <cell r="M42">
            <v>6.8690299315233956</v>
          </cell>
          <cell r="O42">
            <v>31.5</v>
          </cell>
          <cell r="P42">
            <v>2268</v>
          </cell>
          <cell r="Q42">
            <v>1.5505209084264604</v>
          </cell>
          <cell r="R42">
            <v>11.664854721733013</v>
          </cell>
          <cell r="S42">
            <v>13.060323539316828</v>
          </cell>
          <cell r="T42">
            <v>7.5231844074718355</v>
          </cell>
        </row>
        <row r="43">
          <cell r="A43">
            <v>32</v>
          </cell>
          <cell r="B43">
            <v>2304</v>
          </cell>
          <cell r="C43">
            <v>1.619510742284737</v>
          </cell>
          <cell r="D43">
            <v>8.6400155519098405</v>
          </cell>
          <cell r="E43">
            <v>10.097575219966103</v>
          </cell>
          <cell r="F43">
            <v>5.3349541477698832</v>
          </cell>
          <cell r="H43">
            <v>32</v>
          </cell>
          <cell r="I43">
            <v>2304</v>
          </cell>
          <cell r="J43">
            <v>1.5906277189832028</v>
          </cell>
          <cell r="K43">
            <v>10.888426039684825</v>
          </cell>
          <cell r="L43">
            <v>12.319990986769708</v>
          </cell>
          <cell r="M43">
            <v>6.8453641978810555</v>
          </cell>
          <cell r="O43">
            <v>32</v>
          </cell>
          <cell r="P43">
            <v>2304</v>
          </cell>
          <cell r="Q43">
            <v>1.5783010587278725</v>
          </cell>
          <cell r="R43">
            <v>11.824581177388561</v>
          </cell>
          <cell r="S43">
            <v>13.245052130243646</v>
          </cell>
          <cell r="T43">
            <v>7.4919680956935428</v>
          </cell>
        </row>
        <row r="44">
          <cell r="A44">
            <v>32.5</v>
          </cell>
          <cell r="B44">
            <v>2340</v>
          </cell>
          <cell r="C44">
            <v>1.6453949495263689</v>
          </cell>
          <cell r="D44">
            <v>8.7617643203585196</v>
          </cell>
          <cell r="E44">
            <v>10.242619774932251</v>
          </cell>
          <cell r="F44">
            <v>5.3250220093848082</v>
          </cell>
          <cell r="H44">
            <v>32.5</v>
          </cell>
          <cell r="I44">
            <v>2340</v>
          </cell>
          <cell r="J44">
            <v>1.6180108697480142</v>
          </cell>
          <cell r="K44">
            <v>11.036944762317958</v>
          </cell>
          <cell r="L44">
            <v>12.493154545091171</v>
          </cell>
          <cell r="M44">
            <v>6.8213044601096096</v>
          </cell>
          <cell r="O44">
            <v>32.5</v>
          </cell>
          <cell r="P44">
            <v>2340</v>
          </cell>
          <cell r="Q44">
            <v>1.6062786965866502</v>
          </cell>
          <cell r="R44">
            <v>11.983611191461618</v>
          </cell>
          <cell r="S44">
            <v>13.429262018389604</v>
          </cell>
          <cell r="T44">
            <v>7.4604806855291352</v>
          </cell>
        </row>
        <row r="45">
          <cell r="A45">
            <v>33</v>
          </cell>
          <cell r="B45">
            <v>2376</v>
          </cell>
          <cell r="C45">
            <v>1.6714472108149527</v>
          </cell>
          <cell r="D45">
            <v>8.883038166778821</v>
          </cell>
          <cell r="E45">
            <v>10.387340656512279</v>
          </cell>
          <cell r="F45">
            <v>5.3145789524801623</v>
          </cell>
          <cell r="H45">
            <v>33</v>
          </cell>
          <cell r="I45">
            <v>2376</v>
          </cell>
          <cell r="J45">
            <v>1.6455833544161689</v>
          </cell>
          <cell r="K45">
            <v>11.184836782998799</v>
          </cell>
          <cell r="L45">
            <v>12.665861801973351</v>
          </cell>
          <cell r="M45">
            <v>6.7968825480536239</v>
          </cell>
          <cell r="O45">
            <v>33</v>
          </cell>
          <cell r="P45">
            <v>2376</v>
          </cell>
          <cell r="Q45">
            <v>1.6344537231144038</v>
          </cell>
          <cell r="R45">
            <v>12.141951319932833</v>
          </cell>
          <cell r="S45">
            <v>13.612959670735796</v>
          </cell>
          <cell r="T45">
            <v>7.4287519727366149</v>
          </cell>
        </row>
        <row r="46">
          <cell r="A46">
            <v>33.5</v>
          </cell>
          <cell r="B46">
            <v>2412</v>
          </cell>
          <cell r="C46">
            <v>1.6976675417277074</v>
          </cell>
          <cell r="D46">
            <v>9.0038414208692235</v>
          </cell>
          <cell r="E46">
            <v>10.531742208424159</v>
          </cell>
          <cell r="F46">
            <v>5.3036541016187781</v>
          </cell>
          <cell r="H46">
            <v>33.5</v>
          </cell>
          <cell r="I46">
            <v>2412</v>
          </cell>
          <cell r="J46">
            <v>1.6733451122688812</v>
          </cell>
          <cell r="K46">
            <v>11.332107934758676</v>
          </cell>
          <cell r="L46">
            <v>12.838118535800669</v>
          </cell>
          <cell r="M46">
            <v>6.7721283862320076</v>
          </cell>
          <cell r="O46">
            <v>33.5</v>
          </cell>
          <cell r="P46">
            <v>2412</v>
          </cell>
          <cell r="Q46">
            <v>1.6628260444971952</v>
          </cell>
          <cell r="R46">
            <v>12.299608044787194</v>
          </cell>
          <cell r="S46">
            <v>13.79615148483467</v>
          </cell>
          <cell r="T46">
            <v>7.3968098379805838</v>
          </cell>
        </row>
        <row r="47">
          <cell r="A47">
            <v>34</v>
          </cell>
          <cell r="B47">
            <v>2448</v>
          </cell>
          <cell r="C47">
            <v>1.7240559611546176</v>
          </cell>
          <cell r="D47">
            <v>9.1241783707096644</v>
          </cell>
          <cell r="E47">
            <v>10.675828735748819</v>
          </cell>
          <cell r="F47">
            <v>5.2922750631592672</v>
          </cell>
          <cell r="H47">
            <v>34</v>
          </cell>
          <cell r="I47">
            <v>2448</v>
          </cell>
          <cell r="J47">
            <v>1.7012960870514127</v>
          </cell>
          <cell r="K47">
            <v>11.478763987374343</v>
          </cell>
          <cell r="L47">
            <v>13.009930465720615</v>
          </cell>
          <cell r="M47">
            <v>6.7470701159776771</v>
          </cell>
          <cell r="O47">
            <v>34</v>
          </cell>
          <cell r="P47">
            <v>2448</v>
          </cell>
          <cell r="Q47">
            <v>1.6913955719194151</v>
          </cell>
          <cell r="R47">
            <v>12.456587775180068</v>
          </cell>
          <cell r="S47">
            <v>13.978843789907542</v>
          </cell>
          <cell r="T47">
            <v>7.3646803751792902</v>
          </cell>
        </row>
        <row r="48">
          <cell r="A48">
            <v>34.5</v>
          </cell>
          <cell r="B48">
            <v>2484</v>
          </cell>
          <cell r="C48">
            <v>1.7506124912550223</v>
          </cell>
          <cell r="D48">
            <v>9.2440532633484054</v>
          </cell>
          <cell r="E48">
            <v>10.819604505477926</v>
          </cell>
          <cell r="F48">
            <v>5.2804680130674155</v>
          </cell>
          <cell r="H48">
            <v>34.5</v>
          </cell>
          <cell r="I48">
            <v>2484</v>
          </cell>
          <cell r="J48">
            <v>1.7294362269086929</v>
          </cell>
          <cell r="K48">
            <v>11.624810648336501</v>
          </cell>
          <cell r="L48">
            <v>13.181303252554326</v>
          </cell>
          <cell r="M48">
            <v>6.7217342087921015</v>
          </cell>
          <cell r="O48">
            <v>34.5</v>
          </cell>
          <cell r="P48">
            <v>2484</v>
          </cell>
          <cell r="Q48">
            <v>1.7201622214891155</v>
          </cell>
          <cell r="R48">
            <v>12.612896848580345</v>
          </cell>
          <cell r="S48">
            <v>14.161042847920548</v>
          </cell>
          <cell r="T48">
            <v>7.3323880102782235</v>
          </cell>
        </row>
        <row r="49">
          <cell r="A49">
            <v>35</v>
          </cell>
          <cell r="B49">
            <v>2520</v>
          </cell>
          <cell r="C49">
            <v>1.7773371574149091</v>
          </cell>
          <cell r="D49">
            <v>9.363470305378419</v>
          </cell>
          <cell r="E49">
            <v>10.963073747051837</v>
          </cell>
          <cell r="F49">
            <v>5.268257778955876</v>
          </cell>
          <cell r="H49">
            <v>35</v>
          </cell>
          <cell r="I49">
            <v>2520</v>
          </cell>
          <cell r="J49">
            <v>1.7577654843221151</v>
          </cell>
          <cell r="K49">
            <v>11.770253563799798</v>
          </cell>
          <cell r="L49">
            <v>13.352242499689702</v>
          </cell>
          <cell r="M49">
            <v>6.6961455716255651</v>
          </cell>
          <cell r="O49">
            <v>35</v>
          </cell>
          <cell r="P49">
            <v>2520</v>
          </cell>
          <cell r="Q49">
            <v>1.7491259141647537</v>
          </cell>
          <cell r="R49">
            <v>12.768541531891135</v>
          </cell>
          <cell r="S49">
            <v>14.342754854639413</v>
          </cell>
          <cell r="T49">
            <v>7.2999556112507742</v>
          </cell>
        </row>
        <row r="50">
          <cell r="A50">
            <v>35.5</v>
          </cell>
          <cell r="B50">
            <v>2556</v>
          </cell>
          <cell r="C50">
            <v>1.8042299882048756</v>
          </cell>
          <cell r="D50">
            <v>9.4824336635035493</v>
          </cell>
          <cell r="E50">
            <v>11.106240652887937</v>
          </cell>
          <cell r="F50">
            <v>5.255667916781567</v>
          </cell>
          <cell r="H50">
            <v>35.5</v>
          </cell>
          <cell r="I50">
            <v>2556</v>
          </cell>
          <cell r="J50">
            <v>1.786283816047475</v>
          </cell>
          <cell r="K50">
            <v>11.915098319514666</v>
          </cell>
          <cell r="L50">
            <v>13.522753753957394</v>
          </cell>
          <cell r="M50">
            <v>6.6703276447296611</v>
          </cell>
          <cell r="O50">
            <v>35.5</v>
          </cell>
          <cell r="P50">
            <v>2556</v>
          </cell>
          <cell r="Q50">
            <v>1.7782865756833202</v>
          </cell>
          <cell r="R50">
            <v>12.923528022548561</v>
          </cell>
          <cell r="S50">
            <v>14.52398594066355</v>
          </cell>
          <cell r="T50">
            <v>7.267404590051858</v>
          </cell>
        </row>
        <row r="51">
          <cell r="A51">
            <v>36</v>
          </cell>
          <cell r="B51">
            <v>2592</v>
          </cell>
          <cell r="C51">
            <v>1.8312910153387576</v>
          </cell>
          <cell r="D51">
            <v>9.6009474650946576</v>
          </cell>
          <cell r="E51">
            <v>11.24910937889954</v>
          </cell>
          <cell r="F51">
            <v>5.2427207825942652</v>
          </cell>
          <cell r="H51">
            <v>36</v>
          </cell>
          <cell r="I51">
            <v>2592</v>
          </cell>
          <cell r="J51">
            <v>1.814991183054026</v>
          </cell>
          <cell r="K51">
            <v>12.059350441741399</v>
          </cell>
          <cell r="L51">
            <v>13.692842506490022</v>
          </cell>
          <cell r="M51">
            <v>6.6443024926708061</v>
          </cell>
          <cell r="O51">
            <v>36</v>
          </cell>
          <cell r="P51">
            <v>2592</v>
          </cell>
          <cell r="Q51">
            <v>1.8076441364898139</v>
          </cell>
          <cell r="R51">
            <v>13.07786244959925</v>
          </cell>
          <cell r="S51">
            <v>14.704742172440083</v>
          </cell>
          <cell r="T51">
            <v>7.2347549971835639</v>
          </cell>
        </row>
        <row r="52">
          <cell r="A52">
            <v>36.5</v>
          </cell>
          <cell r="B52">
            <v>2628</v>
          </cell>
          <cell r="C52">
            <v>1.8585202736329001</v>
          </cell>
          <cell r="D52">
            <v>9.7190157987359544</v>
          </cell>
          <cell r="E52">
            <v>11.391684045005565</v>
          </cell>
          <cell r="F52">
            <v>5.2294375996974898</v>
          </cell>
          <cell r="H52">
            <v>36.5</v>
          </cell>
          <cell r="I52">
            <v>2628</v>
          </cell>
          <cell r="J52">
            <v>1.8438875504646228</v>
          </cell>
          <cell r="K52">
            <v>12.203015398146928</v>
          </cell>
          <cell r="L52">
            <v>13.862514193565088</v>
          </cell>
          <cell r="M52">
            <v>6.6180908890414774</v>
          </cell>
          <cell r="O52">
            <v>36.5</v>
          </cell>
          <cell r="P52">
            <v>2628</v>
          </cell>
          <cell r="Q52">
            <v>1.8371985316680388</v>
          </cell>
          <cell r="R52">
            <v>13.231550874756854</v>
          </cell>
          <cell r="S52">
            <v>14.885029553258089</v>
          </cell>
          <cell r="T52">
            <v>7.20202560947161</v>
          </cell>
        </row>
        <row r="53">
          <cell r="A53">
            <v>37</v>
          </cell>
          <cell r="B53">
            <v>2664</v>
          </cell>
          <cell r="C53">
            <v>1.8859178009660735</v>
          </cell>
          <cell r="D53">
            <v>9.8366427147617266</v>
          </cell>
          <cell r="E53">
            <v>11.533968735631193</v>
          </cell>
          <cell r="F53">
            <v>5.2158385215531888</v>
          </cell>
          <cell r="H53">
            <v>37</v>
          </cell>
          <cell r="I53">
            <v>2664</v>
          </cell>
          <cell r="J53">
            <v>1.8729728874969422</v>
          </cell>
          <cell r="K53">
            <v>12.346098598684655</v>
          </cell>
          <cell r="L53">
            <v>14.031774197431904</v>
          </cell>
          <cell r="M53">
            <v>6.5917123953588526</v>
          </cell>
          <cell r="O53">
            <v>37</v>
          </cell>
          <cell r="P53">
            <v>2664</v>
          </cell>
          <cell r="Q53">
            <v>1.8669497008726856</v>
          </cell>
          <cell r="R53">
            <v>13.384599293438253</v>
          </cell>
          <cell r="S53">
            <v>15.064854024223671</v>
          </cell>
          <cell r="T53">
            <v>7.1692340115975091</v>
          </cell>
        </row>
        <row r="54">
          <cell r="A54">
            <v>37.5</v>
          </cell>
          <cell r="B54">
            <v>2700</v>
          </cell>
          <cell r="C54">
            <v>1.9134836382400069</v>
          </cell>
          <cell r="D54">
            <v>9.9538322257836995</v>
          </cell>
          <cell r="E54">
            <v>11.675967500199706</v>
          </cell>
          <cell r="F54">
            <v>5.2019426907350423</v>
          </cell>
          <cell r="H54">
            <v>37.5</v>
          </cell>
          <cell r="I54">
            <v>2700</v>
          </cell>
          <cell r="J54">
            <v>1.9022471674057342</v>
          </cell>
          <cell r="K54">
            <v>12.488605396457739</v>
          </cell>
          <cell r="L54">
            <v>14.200627847122901</v>
          </cell>
          <cell r="M54">
            <v>6.5651854345981633</v>
          </cell>
          <cell r="O54">
            <v>37.5</v>
          </cell>
          <cell r="P54">
            <v>2700</v>
          </cell>
          <cell r="Q54">
            <v>1.8968975882626677</v>
          </cell>
          <cell r="R54">
            <v>13.537013635779783</v>
          </cell>
          <cell r="S54">
            <v>15.244221465216183</v>
          </cell>
          <cell r="T54">
            <v>7.136396671882574</v>
          </cell>
        </row>
        <row r="55">
          <cell r="A55">
            <v>38</v>
          </cell>
          <cell r="B55">
            <v>2736</v>
          </cell>
          <cell r="C55">
            <v>1.9412178293405296</v>
          </cell>
          <cell r="D55">
            <v>10.070588307209162</v>
          </cell>
          <cell r="E55">
            <v>11.817684353615638</v>
          </cell>
          <cell r="F55">
            <v>5.1877682942106205</v>
          </cell>
          <cell r="H55">
            <v>38</v>
          </cell>
          <cell r="I55">
            <v>2736</v>
          </cell>
          <cell r="J55">
            <v>1.9317103674261002</v>
          </cell>
          <cell r="K55">
            <v>12.630541088566179</v>
          </cell>
          <cell r="L55">
            <v>14.36908041924967</v>
          </cell>
          <cell r="M55">
            <v>6.5385273597696187</v>
          </cell>
          <cell r="O55">
            <v>38</v>
          </cell>
          <cell r="P55">
            <v>2736</v>
          </cell>
          <cell r="Q55">
            <v>1.9270421424356885</v>
          </cell>
          <cell r="R55">
            <v>13.688799767634055</v>
          </cell>
          <cell r="S55">
            <v>15.423137695826174</v>
          </cell>
          <cell r="T55">
            <v>7.1035290127760629</v>
          </cell>
        </row>
        <row r="56">
          <cell r="A56">
            <v>38.5</v>
          </cell>
          <cell r="B56">
            <v>2772</v>
          </cell>
          <cell r="C56">
            <v>1.9691204210993116</v>
          </cell>
          <cell r="D56">
            <v>10.186914897750137</v>
          </cell>
          <cell r="E56">
            <v>11.959123276739518</v>
          </cell>
          <cell r="F56">
            <v>5.1733326152105175</v>
          </cell>
          <cell r="H56">
            <v>38.5</v>
          </cell>
          <cell r="I56">
            <v>2772</v>
          </cell>
          <cell r="J56">
            <v>1.9613624687177689</v>
          </cell>
          <cell r="K56">
            <v>12.771910916938133</v>
          </cell>
          <cell r="L56">
            <v>14.537137138784125</v>
          </cell>
          <cell r="M56">
            <v>6.5117545179131051</v>
          </cell>
          <cell r="O56">
            <v>38.5</v>
          </cell>
          <cell r="P56">
            <v>2772</v>
          </cell>
          <cell r="Q56">
            <v>1.9573833163640069</v>
          </cell>
          <cell r="R56">
            <v>13.839963491547717</v>
          </cell>
          <cell r="S56">
            <v>15.601608476275324</v>
          </cell>
          <cell r="T56">
            <v>7.0706454764601423</v>
          </cell>
        </row>
        <row r="57">
          <cell r="A57">
            <v>39</v>
          </cell>
          <cell r="B57">
            <v>2808</v>
          </cell>
          <cell r="C57">
            <v>1.9971914632561949</v>
          </cell>
          <cell r="D57">
            <v>10.302815899923715</v>
          </cell>
          <cell r="E57">
            <v>12.10028821685429</v>
          </cell>
          <cell r="F57">
            <v>5.15865208192215</v>
          </cell>
          <cell r="H57">
            <v>39</v>
          </cell>
          <cell r="I57">
            <v>2808</v>
          </cell>
          <cell r="J57">
            <v>1.9912034563103422</v>
          </cell>
          <cell r="K57">
            <v>12.912720069145738</v>
          </cell>
          <cell r="L57">
            <v>14.704803179825046</v>
          </cell>
          <cell r="M57">
            <v>6.4848823098533259</v>
          </cell>
          <cell r="O57">
            <v>39</v>
          </cell>
          <cell r="P57">
            <v>2808</v>
          </cell>
          <cell r="Q57">
            <v>1.987921067331375</v>
          </cell>
          <cell r="R57">
            <v>13.99051054772066</v>
          </cell>
          <cell r="S57">
            <v>15.779639508318898</v>
          </cell>
          <cell r="T57">
            <v>7.0377595859486526</v>
          </cell>
        </row>
        <row r="58">
          <cell r="A58">
            <v>39.5</v>
          </cell>
          <cell r="B58">
            <v>2844</v>
          </cell>
          <cell r="C58">
            <v>2.0254310084220872</v>
          </cell>
          <cell r="D58">
            <v>10.418295180543785</v>
          </cell>
          <cell r="E58">
            <v>12.241183088123663</v>
          </cell>
          <cell r="F58">
            <v>5.1437423132275244</v>
          </cell>
          <cell r="H58">
            <v>39.5</v>
          </cell>
          <cell r="I58">
            <v>2844</v>
          </cell>
          <cell r="J58">
            <v>2.0212333190494944</v>
          </cell>
          <cell r="K58">
            <v>13.052973679205845</v>
          </cell>
          <cell r="L58">
            <v>14.87208366635039</v>
          </cell>
          <cell r="M58">
            <v>6.4579252460295571</v>
          </cell>
          <cell r="O58">
            <v>39.5</v>
          </cell>
          <cell r="P58">
            <v>2844</v>
          </cell>
          <cell r="Q58">
            <v>2.018655356871117</v>
          </cell>
          <cell r="R58">
            <v>14.140446614947066</v>
          </cell>
          <cell r="S58">
            <v>15.957236436131073</v>
          </cell>
          <cell r="T58">
            <v>7.0048840020242631</v>
          </cell>
        </row>
        <row r="59">
          <cell r="A59">
            <v>40</v>
          </cell>
          <cell r="B59">
            <v>2880</v>
          </cell>
          <cell r="C59">
            <v>2.0538391120424291</v>
          </cell>
          <cell r="D59">
            <v>10.53335657120429</v>
          </cell>
          <cell r="E59">
            <v>12.381811772042477</v>
          </cell>
          <cell r="F59">
            <v>5.1286181616871884</v>
          </cell>
          <cell r="H59">
            <v>40</v>
          </cell>
          <cell r="I59">
            <v>2880</v>
          </cell>
          <cell r="J59">
            <v>2.0514520495441082</v>
          </cell>
          <cell r="K59">
            <v>13.192676828365947</v>
          </cell>
          <cell r="L59">
            <v>15.038983672955645</v>
          </cell>
          <cell r="M59">
            <v>6.4308969986881923</v>
          </cell>
          <cell r="O59">
            <v>40</v>
          </cell>
          <cell r="P59">
            <v>2880</v>
          </cell>
          <cell r="Q59">
            <v>2.049586150705335</v>
          </cell>
          <cell r="R59">
            <v>14.289777311538707</v>
          </cell>
          <cell r="S59">
            <v>16.13440484717351</v>
          </cell>
          <cell r="T59">
            <v>6.9720305763293187</v>
          </cell>
        </row>
        <row r="60">
          <cell r="A60">
            <v>40.5</v>
          </cell>
          <cell r="B60">
            <v>2916</v>
          </cell>
          <cell r="C60">
            <v>2.0824158323612019</v>
          </cell>
          <cell r="D60">
            <v>10.648003868754243</v>
          </cell>
          <cell r="E60">
            <v>12.522178117879324</v>
          </cell>
          <cell r="F60">
            <v>5.1132937539572607</v>
          </cell>
          <cell r="H60">
            <v>40.5</v>
          </cell>
          <cell r="I60">
            <v>2916</v>
          </cell>
          <cell r="J60">
            <v>2.0818596441143145</v>
          </cell>
          <cell r="K60">
            <v>13.33183454587572</v>
          </cell>
          <cell r="L60">
            <v>15.205508225578603</v>
          </cell>
          <cell r="M60">
            <v>6.4038104507028297</v>
          </cell>
          <cell r="O60">
            <v>40.5</v>
          </cell>
          <cell r="P60">
            <v>2916</v>
          </cell>
          <cell r="Q60">
            <v>2.0807134186851948</v>
          </cell>
          <cell r="R60">
            <v>14.438508196230913</v>
          </cell>
          <cell r="S60">
            <v>16.311150273047588</v>
          </cell>
          <cell r="T60">
            <v>6.9392104008992375</v>
          </cell>
        </row>
        <row r="61">
          <cell r="A61">
            <v>41</v>
          </cell>
          <cell r="B61">
            <v>2952</v>
          </cell>
          <cell r="C61">
            <v>2.1111612303854863</v>
          </cell>
          <cell r="D61">
            <v>10.76224083576462</v>
          </cell>
          <cell r="E61">
            <v>12.662285943111558</v>
          </cell>
          <cell r="F61">
            <v>5.0977825288121146</v>
          </cell>
          <cell r="H61">
            <v>41</v>
          </cell>
          <cell r="I61">
            <v>2952</v>
          </cell>
          <cell r="J61">
            <v>2.1124561027404307</v>
          </cell>
          <cell r="K61">
            <v>13.470451809744349</v>
          </cell>
          <cell r="L61">
            <v>15.371662302210737</v>
          </cell>
          <cell r="M61">
            <v>6.3766777412650164</v>
          </cell>
          <cell r="O61">
            <v>41</v>
          </cell>
          <cell r="P61">
            <v>2952</v>
          </cell>
          <cell r="Q61">
            <v>2.1120371347322986</v>
          </cell>
          <cell r="R61">
            <v>14.586644769071574</v>
          </cell>
          <cell r="S61">
            <v>16.487478190330641</v>
          </cell>
          <cell r="T61">
            <v>6.9064338544030557</v>
          </cell>
        </row>
        <row r="62">
          <cell r="A62">
            <v>41.5</v>
          </cell>
          <cell r="B62">
            <v>2988</v>
          </cell>
          <cell r="C62">
            <v>2.1400753698505368</v>
          </cell>
          <cell r="D62">
            <v>10.87607120098736</v>
          </cell>
          <cell r="E62">
            <v>12.802139033852843</v>
          </cell>
          <cell r="F62">
            <v>5.0820972729324696</v>
          </cell>
          <cell r="H62">
            <v>41.5</v>
          </cell>
          <cell r="I62">
            <v>2988</v>
          </cell>
          <cell r="J62">
            <v>2.1432414290127646</v>
          </cell>
          <cell r="K62">
            <v>13.608533547484148</v>
          </cell>
          <cell r="L62">
            <v>15.537450833595637</v>
          </cell>
          <cell r="M62">
            <v>6.3495103086695233</v>
          </cell>
          <cell r="O62">
            <v>41.5</v>
          </cell>
          <cell r="P62">
            <v>2988</v>
          </cell>
          <cell r="Q62">
            <v>2.1435572767810807</v>
          </cell>
          <cell r="R62">
            <v>14.734192472293589</v>
          </cell>
          <cell r="S62">
            <v>16.663394021396563</v>
          </cell>
          <cell r="T62">
            <v>6.873710645334147</v>
          </cell>
        </row>
        <row r="63">
          <cell r="A63">
            <v>42</v>
          </cell>
          <cell r="B63">
            <v>3024</v>
          </cell>
          <cell r="C63">
            <v>2.1691583171853859</v>
          </cell>
          <cell r="D63">
            <v>10.989498659806546</v>
          </cell>
          <cell r="E63">
            <v>12.941741145273394</v>
          </cell>
          <cell r="F63">
            <v>5.0662501546065508</v>
          </cell>
          <cell r="H63">
            <v>42</v>
          </cell>
          <cell r="I63">
            <v>3024</v>
          </cell>
          <cell r="J63">
            <v>2.1742156300822719</v>
          </cell>
          <cell r="K63">
            <v>13.746084636840532</v>
          </cell>
          <cell r="L63">
            <v>15.702878703914577</v>
          </cell>
          <cell r="M63">
            <v>6.3223189303999172</v>
          </cell>
          <cell r="O63">
            <v>42</v>
          </cell>
          <cell r="P63">
            <v>3024</v>
          </cell>
          <cell r="Q63">
            <v>2.1752738267222429</v>
          </cell>
          <cell r="R63">
            <v>14.881156691171093</v>
          </cell>
          <cell r="S63">
            <v>16.838903135221113</v>
          </cell>
          <cell r="T63">
            <v>6.8410498523739385</v>
          </cell>
        </row>
        <row r="64">
          <cell r="A64">
            <v>42.5</v>
          </cell>
          <cell r="B64">
            <v>3060</v>
          </cell>
          <cell r="C64">
            <v>2.1984101414789525</v>
          </cell>
          <cell r="D64">
            <v>11.102526874682059</v>
          </cell>
          <cell r="E64">
            <v>13.081096002013117</v>
          </cell>
          <cell r="F64">
            <v>5.0502527554812753</v>
          </cell>
          <cell r="H64">
            <v>42.5</v>
          </cell>
          <cell r="I64">
            <v>3060</v>
          </cell>
          <cell r="J64">
            <v>2.2053787166120573</v>
          </cell>
          <cell r="K64">
            <v>13.883109906508928</v>
          </cell>
          <cell r="L64">
            <v>15.86795075145978</v>
          </cell>
          <cell r="M64">
            <v>6.2951137607042895</v>
          </cell>
          <cell r="O64">
            <v>42.5</v>
          </cell>
          <cell r="P64">
            <v>3060</v>
          </cell>
          <cell r="Q64">
            <v>2.2071867703471755</v>
          </cell>
          <cell r="R64">
            <v>15.027542754859882</v>
          </cell>
          <cell r="S64">
            <v>17.01401084817234</v>
          </cell>
          <cell r="T64">
            <v>6.8084599621336759</v>
          </cell>
        </row>
        <row r="65">
          <cell r="A65">
            <v>43</v>
          </cell>
          <cell r="B65">
            <v>3096</v>
          </cell>
          <cell r="C65">
            <v>2.2278309144466477</v>
          </cell>
          <cell r="D65">
            <v>11.215159475585692</v>
          </cell>
          <cell r="E65">
            <v>13.220207298587674</v>
          </cell>
          <cell r="F65">
            <v>5.0341161004902073</v>
          </cell>
          <cell r="H65">
            <v>43</v>
          </cell>
          <cell r="I65">
            <v>3096</v>
          </cell>
          <cell r="J65">
            <v>2.2367307027296737</v>
          </cell>
          <cell r="K65">
            <v>14.019614136838602</v>
          </cell>
          <cell r="L65">
            <v>16.032671769295309</v>
          </cell>
          <cell r="M65">
            <v>6.2679043658359355</v>
          </cell>
          <cell r="O65">
            <v>43</v>
          </cell>
          <cell r="P65">
            <v>3096</v>
          </cell>
          <cell r="Q65">
            <v>2.2392960972933631</v>
          </cell>
          <cell r="R65">
            <v>15.173355937222327</v>
          </cell>
          <cell r="S65">
            <v>17.188722424786356</v>
          </cell>
          <cell r="T65">
            <v>6.7759489044625942</v>
          </cell>
        </row>
        <row r="66">
          <cell r="A66">
            <v>43.5</v>
          </cell>
          <cell r="B66">
            <v>3132</v>
          </cell>
          <cell r="C66">
            <v>2.2574207103974677</v>
          </cell>
          <cell r="D66">
            <v>11.327400060429994</v>
          </cell>
          <cell r="E66">
            <v>13.359078699787716</v>
          </cell>
          <cell r="F66">
            <v>5.0178506860759509</v>
          </cell>
          <cell r="H66">
            <v>43.5</v>
          </cell>
          <cell r="I66">
            <v>3132</v>
          </cell>
          <cell r="J66">
            <v>2.2682716059802379</v>
          </cell>
          <cell r="K66">
            <v>14.155602060523956</v>
          </cell>
          <cell r="L66">
            <v>16.197046505906169</v>
          </cell>
          <cell r="M66">
            <v>6.2406997571203933</v>
          </cell>
          <cell r="O66">
            <v>43.5</v>
          </cell>
          <cell r="P66">
            <v>3132</v>
          </cell>
          <cell r="Q66">
            <v>2.2716018009907346</v>
          </cell>
          <cell r="R66">
            <v>15.318601457637129</v>
          </cell>
          <cell r="S66">
            <v>17.36304307852879</v>
          </cell>
          <cell r="T66">
            <v>6.7435240854960083</v>
          </cell>
        </row>
        <row r="67">
          <cell r="A67">
            <v>44</v>
          </cell>
          <cell r="B67">
            <v>3168</v>
          </cell>
          <cell r="C67">
            <v>2.2871796062015708</v>
          </cell>
          <cell r="D67">
            <v>11.439252195490036</v>
          </cell>
          <cell r="E67">
            <v>13.49771384107145</v>
          </cell>
          <cell r="F67">
            <v>5.0014665068161186</v>
          </cell>
          <cell r="H67">
            <v>44</v>
          </cell>
          <cell r="I67">
            <v>3168</v>
          </cell>
          <cell r="J67">
            <v>2.3000014472803145</v>
          </cell>
          <cell r="K67">
            <v>14.291078363283411</v>
          </cell>
          <cell r="L67">
            <v>16.361079665835696</v>
          </cell>
          <cell r="M67">
            <v>6.2135084219978207</v>
          </cell>
          <cell r="O67">
            <v>44</v>
          </cell>
          <cell r="P67">
            <v>3168</v>
          </cell>
          <cell r="Q67">
            <v>2.3041038786089567</v>
          </cell>
          <cell r="R67">
            <v>15.463284481794306</v>
          </cell>
          <cell r="S67">
            <v>17.536977972542367</v>
          </cell>
          <cell r="T67">
            <v>6.7111924186030469</v>
          </cell>
        </row>
        <row r="68">
          <cell r="A68">
            <v>44.5</v>
          </cell>
          <cell r="B68">
            <v>3204</v>
          </cell>
          <cell r="C68">
            <v>2.3171076812583205</v>
          </cell>
          <cell r="D68">
            <v>11.550719415818074</v>
          </cell>
          <cell r="E68">
            <v>13.636116328950562</v>
          </cell>
          <cell r="F68">
            <v>4.9849730805541936</v>
          </cell>
          <cell r="H68">
            <v>44.5</v>
          </cell>
          <cell r="I68">
            <v>3204</v>
          </cell>
          <cell r="J68">
            <v>2.331920250872578</v>
          </cell>
          <cell r="K68">
            <v>14.426047684526136</v>
          </cell>
          <cell r="L68">
            <v>16.524775910311455</v>
          </cell>
          <cell r="M68">
            <v>6.1863383531782761</v>
          </cell>
          <cell r="O68">
            <v>44.5</v>
          </cell>
          <cell r="P68">
            <v>3204</v>
          </cell>
          <cell r="Q68">
            <v>2.3368023310056287</v>
          </cell>
          <cell r="R68">
            <v>15.60741012247567</v>
          </cell>
          <cell r="S68">
            <v>17.710532220380735</v>
          </cell>
          <cell r="T68">
            <v>6.6789603533813304</v>
          </cell>
        </row>
        <row r="69">
          <cell r="A69">
            <v>45</v>
          </cell>
          <cell r="B69">
            <v>3240</v>
          </cell>
          <cell r="C69">
            <v>2.3472050174647907</v>
          </cell>
          <cell r="D69">
            <v>11.661805225651378</v>
          </cell>
          <cell r="E69">
            <v>13.774289741369689</v>
          </cell>
          <cell r="F69">
            <v>4.9683794721294774</v>
          </cell>
          <cell r="H69">
            <v>45</v>
          </cell>
          <cell r="I69">
            <v>3240</v>
          </cell>
          <cell r="J69">
            <v>2.3640280442812052</v>
          </cell>
          <cell r="K69">
            <v>14.560514618007019</v>
          </cell>
          <cell r="L69">
            <v>16.688139857860104</v>
          </cell>
          <cell r="M69">
            <v>6.1591970760373185</v>
          </cell>
          <cell r="O69">
            <v>45</v>
          </cell>
          <cell r="P69">
            <v>3240</v>
          </cell>
          <cell r="Q69">
            <v>2.3696971626753847</v>
          </cell>
          <cell r="R69">
            <v>15.750983440321139</v>
          </cell>
          <cell r="S69">
            <v>17.883710886728984</v>
          </cell>
          <cell r="T69">
            <v>6.646833902834361</v>
          </cell>
        </row>
        <row r="70">
          <cell r="A70">
            <v>45.5</v>
          </cell>
          <cell r="B70">
            <v>3276</v>
          </cell>
          <cell r="C70">
            <v>2.3774716991847176</v>
          </cell>
          <cell r="D70">
            <v>11.772513098813377</v>
          </cell>
          <cell r="E70">
            <v>13.912237628079623</v>
          </cell>
          <cell r="F70">
            <v>4.9516943157937092</v>
          </cell>
          <cell r="H70">
            <v>45.5</v>
          </cell>
          <cell r="I70">
            <v>3276</v>
          </cell>
          <cell r="J70">
            <v>2.3963248582680192</v>
          </cell>
          <cell r="K70">
            <v>14.694483712469955</v>
          </cell>
          <cell r="L70">
            <v>16.851176084911174</v>
          </cell>
          <cell r="M70">
            <v>6.1320916743694847</v>
          </cell>
          <cell r="O70">
            <v>45.5</v>
          </cell>
          <cell r="P70">
            <v>3276</v>
          </cell>
          <cell r="Q70">
            <v>2.4027883816998514</v>
          </cell>
          <cell r="R70">
            <v>15.894009444581192</v>
          </cell>
          <cell r="S70">
            <v>18.056518988111058</v>
          </cell>
          <cell r="T70">
            <v>6.6148186688571311</v>
          </cell>
        </row>
        <row r="71">
          <cell r="A71">
            <v>46</v>
          </cell>
          <cell r="B71">
            <v>3312</v>
          </cell>
          <cell r="C71">
            <v>2.4079078132179026</v>
          </cell>
          <cell r="D71">
            <v>11.882846479108167</v>
          </cell>
          <cell r="E71">
            <v>14.049963511004279</v>
          </cell>
          <cell r="F71">
            <v>4.9349258363957285</v>
          </cell>
          <cell r="H71">
            <v>46</v>
          </cell>
          <cell r="I71">
            <v>3312</v>
          </cell>
          <cell r="J71">
            <v>2.4288107267893371</v>
          </cell>
          <cell r="K71">
            <v>14.827959472279877</v>
          </cell>
          <cell r="L71">
            <v>17.013889126390282</v>
          </cell>
          <cell r="M71">
            <v>6.1050288146088132</v>
          </cell>
          <cell r="O71">
            <v>46</v>
          </cell>
          <cell r="P71">
            <v>3312</v>
          </cell>
          <cell r="Q71">
            <v>2.4360759996984749</v>
          </cell>
          <cell r="R71">
            <v>16.036493093855778</v>
          </cell>
          <cell r="S71">
            <v>18.228961493584407</v>
          </cell>
          <cell r="T71">
            <v>6.5829198661456765</v>
          </cell>
        </row>
        <row r="72">
          <cell r="A72">
            <v>46.5</v>
          </cell>
          <cell r="B72">
            <v>3348</v>
          </cell>
          <cell r="C72">
            <v>2.4385134487700464</v>
          </cell>
          <cell r="D72">
            <v>11.992808780708581</v>
          </cell>
          <cell r="E72">
            <v>14.187470884601623</v>
          </cell>
          <cell r="F72">
            <v>4.9180818694100674</v>
          </cell>
          <cell r="H72">
            <v>46.5</v>
          </cell>
          <cell r="I72">
            <v>3348</v>
          </cell>
          <cell r="J72">
            <v>2.4614856869535302</v>
          </cell>
          <cell r="K72">
            <v>14.960946358043586</v>
          </cell>
          <cell r="L72">
            <v>17.176283476301762</v>
          </cell>
          <cell r="M72">
            <v>6.0780147686172716</v>
          </cell>
          <cell r="O72">
            <v>46.5</v>
          </cell>
          <cell r="P72">
            <v>3348</v>
          </cell>
          <cell r="Q72">
            <v>2.4695600317801678</v>
          </cell>
          <cell r="R72">
            <v>16.178439296819942</v>
          </cell>
          <cell r="S72">
            <v>18.401043325422094</v>
          </cell>
          <cell r="T72">
            <v>6.5511423446377242</v>
          </cell>
        </row>
        <row r="73">
          <cell r="A73">
            <v>47</v>
          </cell>
          <cell r="B73">
            <v>3384</v>
          </cell>
          <cell r="C73">
            <v>2.4692886974230062</v>
          </cell>
          <cell r="D73">
            <v>12.102403388537917</v>
          </cell>
          <cell r="E73">
            <v>14.324763216218622</v>
          </cell>
          <cell r="F73">
            <v>4.9011698798800651</v>
          </cell>
          <cell r="H73">
            <v>47</v>
          </cell>
          <cell r="I73">
            <v>3384</v>
          </cell>
          <cell r="J73">
            <v>2.4943497789792564</v>
          </cell>
          <cell r="K73">
            <v>15.093448787219808</v>
          </cell>
          <cell r="L73">
            <v>17.338363588301139</v>
          </cell>
          <cell r="M73">
            <v>6.0510554351348365</v>
          </cell>
          <cell r="O73">
            <v>47</v>
          </cell>
          <cell r="P73">
            <v>3384</v>
          </cell>
          <cell r="Q73">
            <v>2.5032404964957937</v>
          </cell>
          <cell r="R73">
            <v>16.319852912936508</v>
          </cell>
          <cell r="S73">
            <v>18.572769359782722</v>
          </cell>
          <cell r="T73">
            <v>6.5194906105834205</v>
          </cell>
        </row>
        <row r="74">
          <cell r="A74">
            <v>47.5</v>
          </cell>
          <cell r="B74">
            <v>3420</v>
          </cell>
          <cell r="C74">
            <v>2.5002336531054739</v>
          </cell>
          <cell r="D74">
            <v>12.211633658645498</v>
          </cell>
          <cell r="E74">
            <v>14.461843946440425</v>
          </cell>
          <cell r="F74">
            <v>4.8841969803413186</v>
          </cell>
          <cell r="H74">
            <v>47.5</v>
          </cell>
          <cell r="I74">
            <v>3420</v>
          </cell>
          <cell r="J74">
            <v>2.5274030461543853</v>
          </cell>
          <cell r="K74">
            <v>15.225471134718513</v>
          </cell>
          <cell r="L74">
            <v>17.500133876257458</v>
          </cell>
          <cell r="M74">
            <v>6.0241563599779218</v>
          </cell>
          <cell r="O74">
            <v>47.5</v>
          </cell>
          <cell r="P74">
            <v>3420</v>
          </cell>
          <cell r="Q74">
            <v>2.5371174157914278</v>
          </cell>
          <cell r="R74">
            <v>16.460738753156043</v>
          </cell>
          <cell r="S74">
            <v>18.74414442736833</v>
          </cell>
          <cell r="T74">
            <v>6.4879688463378757</v>
          </cell>
        </row>
        <row r="75">
          <cell r="A75">
            <v>48</v>
          </cell>
          <cell r="B75">
            <v>3456</v>
          </cell>
          <cell r="C75">
            <v>2.5313484120640646</v>
          </cell>
          <cell r="D75">
            <v>12.320502918576095</v>
          </cell>
          <cell r="E75">
            <v>14.598716489433752</v>
          </cell>
          <cell r="F75">
            <v>4.8671699477868167</v>
          </cell>
          <cell r="H75">
            <v>48</v>
          </cell>
          <cell r="I75">
            <v>3456</v>
          </cell>
          <cell r="J75">
            <v>2.5606455347955648</v>
          </cell>
          <cell r="K75">
            <v>15.35701773348992</v>
          </cell>
          <cell r="L75">
            <v>17.66159871480593</v>
          </cell>
          <cell r="M75">
            <v>5.9973227550669108</v>
          </cell>
          <cell r="O75">
            <v>48</v>
          </cell>
          <cell r="P75">
            <v>3456</v>
          </cell>
          <cell r="Q75">
            <v>2.5711908149624225</v>
          </cell>
          <cell r="R75">
            <v>16.601101580604343</v>
          </cell>
          <cell r="S75">
            <v>18.915173314070522</v>
          </cell>
          <cell r="T75">
            <v>6.4565809289603289</v>
          </cell>
        </row>
        <row r="76">
          <cell r="A76">
            <v>48.5</v>
          </cell>
          <cell r="B76">
            <v>3492</v>
          </cell>
          <cell r="C76">
            <v>2.5626330728348088</v>
          </cell>
          <cell r="D76">
            <v>12.429014467733442</v>
          </cell>
          <cell r="E76">
            <v>14.735384233284769</v>
          </cell>
          <cell r="F76">
            <v>4.8500952397310435</v>
          </cell>
          <cell r="H76">
            <v>48.5</v>
          </cell>
          <cell r="I76">
            <v>3492</v>
          </cell>
          <cell r="J76">
            <v>2.594077294208446</v>
          </cell>
          <cell r="K76">
            <v>15.48809287510324</v>
          </cell>
          <cell r="L76">
            <v>17.822762439890841</v>
          </cell>
          <cell r="M76">
            <v>5.9705595163575342</v>
          </cell>
          <cell r="O76">
            <v>48.5</v>
          </cell>
          <cell r="P76">
            <v>3492</v>
          </cell>
          <cell r="Q76">
            <v>2.6054607226082203</v>
          </cell>
          <cell r="R76">
            <v>16.740946111257916</v>
          </cell>
          <cell r="S76">
            <v>19.085860761605314</v>
          </cell>
          <cell r="T76">
            <v>6.4253304476988005</v>
          </cell>
        </row>
        <row r="77">
          <cell r="A77">
            <v>49</v>
          </cell>
          <cell r="B77">
            <v>3528</v>
          </cell>
          <cell r="C77">
            <v>2.5940877362150321</v>
          </cell>
          <cell r="D77">
            <v>12.537171577737878</v>
          </cell>
          <cell r="E77">
            <v>14.871850540331407</v>
          </cell>
          <cell r="F77">
            <v>4.8329790094264693</v>
          </cell>
          <cell r="H77">
            <v>49</v>
          </cell>
          <cell r="I77">
            <v>3528</v>
          </cell>
          <cell r="J77">
            <v>2.6276983766485271</v>
          </cell>
          <cell r="K77">
            <v>15.618700810315406</v>
          </cell>
          <cell r="L77">
            <v>17.983629349299079</v>
          </cell>
          <cell r="M77">
            <v>5.9438712407457244</v>
          </cell>
          <cell r="O77">
            <v>49</v>
          </cell>
          <cell r="P77">
            <v>3528</v>
          </cell>
          <cell r="Q77">
            <v>2.639927170587931</v>
          </cell>
          <cell r="R77">
            <v>16.880277014607355</v>
          </cell>
          <cell r="S77">
            <v>19.256211468136492</v>
          </cell>
          <cell r="T77">
            <v>6.3942207204329788</v>
          </cell>
        </row>
        <row r="78">
          <cell r="A78">
            <v>49.5</v>
          </cell>
          <cell r="B78">
            <v>3564</v>
          </cell>
          <cell r="C78">
            <v>2.6257125052356352</v>
          </cell>
          <cell r="D78">
            <v>12.644977492778281</v>
          </cell>
          <cell r="E78">
            <v>15.008118747490354</v>
          </cell>
          <cell r="F78">
            <v>4.815827120282349</v>
          </cell>
          <cell r="H78">
            <v>49.5</v>
          </cell>
          <cell r="I78">
            <v>3564</v>
          </cell>
          <cell r="J78">
            <v>2.6615088372826339</v>
          </cell>
          <cell r="K78">
            <v>15.748845749630142</v>
          </cell>
          <cell r="L78">
            <v>18.144203703184512</v>
          </cell>
          <cell r="M78">
            <v>5.9172622420106293</v>
          </cell>
          <cell r="O78">
            <v>49.5</v>
          </cell>
          <cell r="P78">
            <v>3564</v>
          </cell>
          <cell r="Q78">
            <v>2.6745901939766301</v>
          </cell>
          <cell r="R78">
            <v>17.019098914309254</v>
          </cell>
          <cell r="S78">
            <v>19.426230088888222</v>
          </cell>
          <cell r="T78">
            <v>6.3632548091432817</v>
          </cell>
        </row>
        <row r="79">
          <cell r="A79">
            <v>50</v>
          </cell>
          <cell r="B79">
            <v>3600</v>
          </cell>
          <cell r="C79">
            <v>2.6575074851337375</v>
          </cell>
          <cell r="D79">
            <v>12.752435429958361</v>
          </cell>
          <cell r="E79">
            <v>15.144192166578724</v>
          </cell>
          <cell r="F79">
            <v>4.7986451595324864</v>
          </cell>
          <cell r="H79">
            <v>50</v>
          </cell>
          <cell r="I79">
            <v>3600</v>
          </cell>
          <cell r="J79">
            <v>2.6955087341509869</v>
          </cell>
          <cell r="K79">
            <v>15.878531863847336</v>
          </cell>
          <cell r="L79">
            <v>18.304489724583224</v>
          </cell>
          <cell r="M79">
            <v>5.8907365658559616</v>
          </cell>
          <cell r="O79">
            <v>50</v>
          </cell>
          <cell r="P79">
            <v>3600</v>
          </cell>
          <cell r="Q79">
            <v>2.709449831022384</v>
          </cell>
          <cell r="R79">
            <v>17.157416388826583</v>
          </cell>
          <cell r="S79">
            <v>19.595921236746729</v>
          </cell>
          <cell r="T79">
            <v>6.3324355344687824</v>
          </cell>
        </row>
        <row r="80">
          <cell r="A80">
            <v>50.5</v>
          </cell>
          <cell r="B80">
            <v>3636</v>
          </cell>
          <cell r="C80">
            <v>2.6894727833257144</v>
          </cell>
          <cell r="D80">
            <v>12.859548579637469</v>
          </cell>
          <cell r="E80">
            <v>15.280074084630613</v>
          </cell>
          <cell r="F80">
            <v>4.7814384511955428</v>
          </cell>
          <cell r="H80">
            <v>50.5</v>
          </cell>
          <cell r="I80">
            <v>3636</v>
          </cell>
          <cell r="J80">
            <v>2.7296981281298773</v>
          </cell>
          <cell r="K80">
            <v>16.00776328460309</v>
          </cell>
          <cell r="L80">
            <v>18.464491599919981</v>
          </cell>
          <cell r="M80">
            <v>5.8642980041056942</v>
          </cell>
          <cell r="O80">
            <v>50.5</v>
          </cell>
          <cell r="P80">
            <v>3636</v>
          </cell>
          <cell r="Q80">
            <v>2.7445061231039762</v>
          </cell>
          <cell r="R80">
            <v>17.295233972057996</v>
          </cell>
          <cell r="S80">
            <v>19.765289482851575</v>
          </cell>
          <cell r="T80">
            <v>6.3017654894125235</v>
          </cell>
        </row>
        <row r="81">
          <cell r="A81">
            <v>51</v>
          </cell>
          <cell r="B81">
            <v>3672</v>
          </cell>
          <cell r="C81">
            <v>2.7216085093805784</v>
          </cell>
          <cell r="D81">
            <v>12.966320105766009</v>
          </cell>
          <cell r="E81">
            <v>15.41576776420853</v>
          </cell>
          <cell r="F81">
            <v>4.7642120683687397</v>
          </cell>
          <cell r="H81">
            <v>51</v>
          </cell>
          <cell r="I81">
            <v>3672</v>
          </cell>
          <cell r="J81">
            <v>2.7640770828949135</v>
          </cell>
          <cell r="K81">
            <v>16.136544104900629</v>
          </cell>
          <cell r="L81">
            <v>18.62421347950605</v>
          </cell>
          <cell r="M81">
            <v>5.8379501081063445</v>
          </cell>
          <cell r="O81">
            <v>51</v>
          </cell>
          <cell r="P81">
            <v>3672</v>
          </cell>
          <cell r="Q81">
            <v>2.7797591146893215</v>
          </cell>
          <cell r="R81">
            <v>17.432556153956135</v>
          </cell>
          <cell r="S81">
            <v>19.934339357176526</v>
          </cell>
          <cell r="T81">
            <v>6.2712470522484383</v>
          </cell>
        </row>
        <row r="82">
          <cell r="A82">
            <v>51.5</v>
          </cell>
          <cell r="B82">
            <v>3708</v>
          </cell>
          <cell r="C82">
            <v>2.7539147749937336</v>
          </cell>
          <cell r="D82">
            <v>13.072753146215524</v>
          </cell>
          <cell r="E82">
            <v>15.551276443709884</v>
          </cell>
          <cell r="F82">
            <v>4.7469708448930739</v>
          </cell>
          <cell r="H82">
            <v>51.5</v>
          </cell>
          <cell r="I82">
            <v>3708</v>
          </cell>
          <cell r="J82">
            <v>2.7986456648848534</v>
          </cell>
          <cell r="K82">
            <v>16.264878379632101</v>
          </cell>
          <cell r="L82">
            <v>18.783659478028468</v>
          </cell>
          <cell r="M82">
            <v>5.8116962013843567</v>
          </cell>
          <cell r="O82">
            <v>51.5</v>
          </cell>
          <cell r="P82">
            <v>3708</v>
          </cell>
          <cell r="Q82">
            <v>2.8152088532945503</v>
          </cell>
          <cell r="R82">
            <v>17.569387381135307</v>
          </cell>
          <cell r="S82">
            <v>20.103075349100401</v>
          </cell>
          <cell r="T82">
            <v>6.2408823986804416</v>
          </cell>
        </row>
        <row r="83">
          <cell r="A83">
            <v>52</v>
          </cell>
          <cell r="B83">
            <v>3744</v>
          </cell>
          <cell r="C83">
            <v>2.7863916939610851</v>
          </cell>
          <cell r="D83">
            <v>13.178850813103642</v>
          </cell>
          <cell r="E83">
            <v>15.686603337668618</v>
          </cell>
          <cell r="F83">
            <v>4.7297193864258258</v>
          </cell>
          <cell r="H83">
            <v>52</v>
          </cell>
          <cell r="I83">
            <v>3744</v>
          </cell>
          <cell r="J83">
            <v>2.8334039432659734</v>
          </cell>
          <cell r="K83">
            <v>16.392770126091747</v>
          </cell>
          <cell r="L83">
            <v>18.942833675031125</v>
          </cell>
          <cell r="M83">
            <v>5.7855393916041242</v>
          </cell>
          <cell r="O83">
            <v>52</v>
          </cell>
          <cell r="P83">
            <v>3744</v>
          </cell>
          <cell r="Q83">
            <v>2.8508553894437574</v>
          </cell>
          <cell r="R83">
            <v>17.705732057468616</v>
          </cell>
          <cell r="S83">
            <v>20.271501907967998</v>
          </cell>
          <cell r="T83">
            <v>6.2106735133006019</v>
          </cell>
        </row>
        <row r="84">
          <cell r="A84">
            <v>52.5</v>
          </cell>
          <cell r="B84">
            <v>3780</v>
          </cell>
          <cell r="C84">
            <v>2.8190393821534809</v>
          </cell>
          <cell r="D84">
            <v>13.284616193113855</v>
          </cell>
          <cell r="E84">
            <v>15.821751637051989</v>
          </cell>
          <cell r="F84">
            <v>4.7124620809538529</v>
          </cell>
          <cell r="H84">
            <v>52.5</v>
          </cell>
          <cell r="I84">
            <v>3780</v>
          </cell>
          <cell r="J84">
            <v>2.8683519898970062</v>
          </cell>
          <cell r="K84">
            <v>16.520223324480234</v>
          </cell>
          <cell r="L84">
            <v>19.101740115387539</v>
          </cell>
          <cell r="M84">
            <v>5.7594825818687001</v>
          </cell>
          <cell r="O84">
            <v>52.5</v>
          </cell>
          <cell r="P84">
            <v>3780</v>
          </cell>
          <cell r="Q84">
            <v>2.8866987766293977</v>
          </cell>
          <cell r="R84">
            <v>17.841594544674923</v>
          </cell>
          <cell r="S84">
            <v>20.439623443641381</v>
          </cell>
          <cell r="T84">
            <v>6.1806222003902125</v>
          </cell>
        </row>
        <row r="85">
          <cell r="A85">
            <v>53</v>
          </cell>
          <cell r="B85">
            <v>3816</v>
          </cell>
          <cell r="C85">
            <v>2.8518579574915051</v>
          </cell>
          <cell r="D85">
            <v>13.390052347810407</v>
          </cell>
          <cell r="E85">
            <v>15.956724509552762</v>
          </cell>
          <cell r="F85">
            <v>4.6952031087790571</v>
          </cell>
          <cell r="H85">
            <v>53</v>
          </cell>
          <cell r="I85">
            <v>3816</v>
          </cell>
          <cell r="J85">
            <v>2.9034898792946002</v>
          </cell>
          <cell r="K85">
            <v>16.647241918400677</v>
          </cell>
          <cell r="L85">
            <v>19.260382809765819</v>
          </cell>
          <cell r="M85">
            <v>5.7335284814029066</v>
          </cell>
          <cell r="O85">
            <v>53</v>
          </cell>
          <cell r="P85">
            <v>3816</v>
          </cell>
          <cell r="Q85">
            <v>2.9227390712733108</v>
          </cell>
          <cell r="R85">
            <v>17.976979162895638</v>
          </cell>
          <cell r="S85">
            <v>20.60744432704162</v>
          </cell>
          <cell r="T85">
            <v>6.150730094104448</v>
          </cell>
        </row>
        <row r="86">
          <cell r="A86">
            <v>53.5</v>
          </cell>
          <cell r="B86">
            <v>3852</v>
          </cell>
          <cell r="C86">
            <v>2.8848475399206057</v>
          </cell>
          <cell r="D86">
            <v>13.495162313948178</v>
          </cell>
          <cell r="E86">
            <v>16.091525099876723</v>
          </cell>
          <cell r="F86">
            <v>4.6779464520054255</v>
          </cell>
          <cell r="H86">
            <v>53.5</v>
          </cell>
          <cell r="I86">
            <v>3852</v>
          </cell>
          <cell r="J86">
            <v>2.9388176885993076</v>
          </cell>
          <cell r="K86">
            <v>16.77382981534636</v>
          </cell>
          <cell r="L86">
            <v>19.418765735085739</v>
          </cell>
          <cell r="M86">
            <v>5.7076796156555947</v>
          </cell>
          <cell r="O86">
            <v>53.5</v>
          </cell>
          <cell r="P86">
            <v>3852</v>
          </cell>
          <cell r="Q86">
            <v>2.9589763326883678</v>
          </cell>
          <cell r="R86">
            <v>18.111890191261836</v>
          </cell>
          <cell r="S86">
            <v>20.774968890681368</v>
          </cell>
          <cell r="T86">
            <v>6.1209986680786796</v>
          </cell>
        </row>
        <row r="87">
          <cell r="A87">
            <v>54</v>
          </cell>
          <cell r="B87">
            <v>3888</v>
          </cell>
          <cell r="C87">
            <v>2.9180082513865391</v>
          </cell>
          <cell r="D87">
            <v>13.599949103777817</v>
          </cell>
          <cell r="E87">
            <v>16.226156530025701</v>
          </cell>
          <cell r="F87">
            <v>4.6606959035553039</v>
          </cell>
          <cell r="H87">
            <v>54</v>
          </cell>
          <cell r="I87">
            <v>3888</v>
          </cell>
          <cell r="J87">
            <v>2.9743354975420959</v>
          </cell>
          <cell r="K87">
            <v>16.899990887180316</v>
          </cell>
          <cell r="L87">
            <v>19.576892834968202</v>
          </cell>
          <cell r="M87">
            <v>5.6819383358555129</v>
          </cell>
          <cell r="O87">
            <v>54</v>
          </cell>
          <cell r="P87">
            <v>3888</v>
          </cell>
          <cell r="Q87">
            <v>2.9954106230407236</v>
          </cell>
          <cell r="R87">
            <v>18.246331868451549</v>
          </cell>
          <cell r="S87">
            <v>20.942201429188199</v>
          </cell>
          <cell r="T87">
            <v>6.0914292444917608</v>
          </cell>
        </row>
        <row r="88">
          <cell r="A88">
            <v>54.5</v>
          </cell>
          <cell r="B88">
            <v>3924</v>
          </cell>
          <cell r="C88">
            <v>2.9513402158111455</v>
          </cell>
          <cell r="D88">
            <v>13.704415705346197</v>
          </cell>
          <cell r="E88">
            <v>16.360621899576227</v>
          </cell>
          <cell r="F88">
            <v>4.6434550757407953</v>
          </cell>
          <cell r="H88">
            <v>54.5</v>
          </cell>
          <cell r="I88">
            <v>3924</v>
          </cell>
          <cell r="J88">
            <v>3.0100433884113498</v>
          </cell>
          <cell r="K88">
            <v>17.02572897060692</v>
          </cell>
          <cell r="L88">
            <v>19.734768020177135</v>
          </cell>
          <cell r="M88">
            <v>5.6563068280530047</v>
          </cell>
          <cell r="O88">
            <v>54.5</v>
          </cell>
          <cell r="P88">
            <v>3924</v>
          </cell>
          <cell r="Q88">
            <v>3.032042007312667</v>
          </cell>
          <cell r="R88">
            <v>18.380308393237794</v>
          </cell>
          <cell r="S88">
            <v>21.109146199819193</v>
          </cell>
          <cell r="T88">
            <v>6.0620230026194353</v>
          </cell>
        </row>
        <row r="89">
          <cell r="A89">
            <v>55</v>
          </cell>
          <cell r="B89">
            <v>3960</v>
          </cell>
          <cell r="C89">
            <v>2.9848435590684379</v>
          </cell>
          <cell r="D89">
            <v>13.808565082792132</v>
          </cell>
          <cell r="E89">
            <v>16.494924285953726</v>
          </cell>
          <cell r="F89">
            <v>4.6262274084145805</v>
          </cell>
          <cell r="H89">
            <v>55</v>
          </cell>
          <cell r="I89">
            <v>3960</v>
          </cell>
          <cell r="J89">
            <v>3.0459414460203864</v>
          </cell>
          <cell r="K89">
            <v>17.15104786763581</v>
          </cell>
          <cell r="L89">
            <v>19.892395169054158</v>
          </cell>
          <cell r="M89">
            <v>5.6307871216776562</v>
          </cell>
          <cell r="O89">
            <v>55</v>
          </cell>
          <cell r="P89">
            <v>3960</v>
          </cell>
          <cell r="Q89">
            <v>3.0688705532660498</v>
          </cell>
          <cell r="R89">
            <v>18.513823925027268</v>
          </cell>
          <cell r="S89">
            <v>21.275807422966714</v>
          </cell>
          <cell r="T89">
            <v>6.0327809869086542</v>
          </cell>
        </row>
        <row r="90">
          <cell r="A90">
            <v>55.5</v>
          </cell>
          <cell r="B90">
            <v>3996</v>
          </cell>
          <cell r="C90">
            <v>3.0185184089610035</v>
          </cell>
          <cell r="D90">
            <v>13.9124001766377</v>
          </cell>
          <cell r="E90">
            <v>16.629066744702602</v>
          </cell>
          <cell r="F90">
            <v>4.6090161767230873</v>
          </cell>
          <cell r="H90">
            <v>55.5</v>
          </cell>
          <cell r="I90">
            <v>3996</v>
          </cell>
          <cell r="J90">
            <v>3.0820297576754321</v>
          </cell>
          <cell r="K90">
            <v>17.275951346038006</v>
          </cell>
          <cell r="L90">
            <v>20.049778127945896</v>
          </cell>
          <cell r="M90">
            <v>5.6053810976400484</v>
          </cell>
          <cell r="O90">
            <v>55.5</v>
          </cell>
          <cell r="P90">
            <v>3996</v>
          </cell>
          <cell r="Q90">
            <v>3.1058963314062882</v>
          </cell>
          <cell r="R90">
            <v>18.646882584389949</v>
          </cell>
          <cell r="S90">
            <v>21.442189282655608</v>
          </cell>
          <cell r="T90">
            <v>6.003704114601601</v>
          </cell>
        </row>
        <row r="91">
          <cell r="A91">
            <v>56</v>
          </cell>
          <cell r="B91">
            <v>4032</v>
          </cell>
          <cell r="C91">
            <v>3.052364895196698</v>
          </cell>
          <cell r="D91">
            <v>14.015923904074988</v>
          </cell>
          <cell r="E91">
            <v>16.763052309752016</v>
          </cell>
          <cell r="F91">
            <v>4.5918244984834242</v>
          </cell>
          <cell r="H91">
            <v>56</v>
          </cell>
          <cell r="I91">
            <v>4032</v>
          </cell>
          <cell r="J91">
            <v>3.1183084131440983</v>
          </cell>
          <cell r="K91">
            <v>17.400443139794717</v>
          </cell>
          <cell r="L91">
            <v>20.206920711624406</v>
          </cell>
          <cell r="M91">
            <v>5.5800904960040061</v>
          </cell>
          <cell r="O91">
            <v>56</v>
          </cell>
          <cell r="P91">
            <v>4032</v>
          </cell>
          <cell r="Q91">
            <v>3.1431194149469257</v>
          </cell>
          <cell r="R91">
            <v>18.77948845357994</v>
          </cell>
          <cell r="S91">
            <v>21.608295927032174</v>
          </cell>
          <cell r="T91">
            <v>5.9747931829364012</v>
          </cell>
        </row>
        <row r="92">
          <cell r="A92">
            <v>56.5</v>
          </cell>
          <cell r="B92">
            <v>4068</v>
          </cell>
          <cell r="C92">
            <v>3.0863831493656591</v>
          </cell>
          <cell r="D92">
            <v>14.119139159248569</v>
          </cell>
          <cell r="E92">
            <v>16.896883993677662</v>
          </cell>
          <cell r="F92">
            <v>4.5746553412043021</v>
          </cell>
          <cell r="H92">
            <v>56.5</v>
          </cell>
          <cell r="I92">
            <v>4068</v>
          </cell>
          <cell r="J92">
            <v>3.1547775046243083</v>
          </cell>
          <cell r="K92">
            <v>17.524526949538668</v>
          </cell>
          <cell r="L92">
            <v>20.363826703700546</v>
          </cell>
          <cell r="M92">
            <v>5.554916923254023</v>
          </cell>
          <cell r="O92">
            <v>56.5</v>
          </cell>
          <cell r="P92">
            <v>4068</v>
          </cell>
          <cell r="Q92">
            <v>3.1805398797747317</v>
          </cell>
          <cell r="R92">
            <v>18.911645577047501</v>
          </cell>
          <cell r="S92">
            <v>21.774131468844761</v>
          </cell>
          <cell r="T92">
            <v>5.9460488759496259</v>
          </cell>
        </row>
        <row r="93">
          <cell r="A93">
            <v>57</v>
          </cell>
          <cell r="B93">
            <v>4104</v>
          </cell>
          <cell r="C93">
            <v>3.1205733049175923</v>
          </cell>
          <cell r="D93">
            <v>14.222048813533613</v>
          </cell>
          <cell r="E93">
            <v>17.030564787959445</v>
          </cell>
          <cell r="F93">
            <v>4.5575115287699308</v>
          </cell>
          <cell r="H93">
            <v>57</v>
          </cell>
          <cell r="I93">
            <v>4104</v>
          </cell>
          <cell r="J93">
            <v>3.1914371267136858</v>
          </cell>
          <cell r="K93">
            <v>17.648206442988361</v>
          </cell>
          <cell r="L93">
            <v>20.520499857030678</v>
          </cell>
          <cell r="M93">
            <v>5.5298618591810467</v>
          </cell>
          <cell r="O93">
            <v>57</v>
          </cell>
          <cell r="P93">
            <v>4104</v>
          </cell>
          <cell r="Q93">
            <v>3.2181578044153616</v>
          </cell>
          <cell r="R93">
            <v>19.043357961942665</v>
          </cell>
          <cell r="S93">
            <v>21.939699985916491</v>
          </cell>
          <cell r="T93">
            <v>5.9174717709041138</v>
          </cell>
        </row>
        <row r="94">
          <cell r="A94">
            <v>57.5</v>
          </cell>
          <cell r="B94">
            <v>4140</v>
          </cell>
          <cell r="C94">
            <v>3.1549354971393648</v>
          </cell>
          <cell r="D94">
            <v>14.324655715809865</v>
          </cell>
          <cell r="E94">
            <v>17.164097663235292</v>
          </cell>
          <cell r="F94">
            <v>4.5403957478047587</v>
          </cell>
          <cell r="H94">
            <v>57.5</v>
          </cell>
          <cell r="I94">
            <v>4140</v>
          </cell>
          <cell r="J94">
            <v>3.2282873763793987</v>
          </cell>
          <cell r="K94">
            <v>17.7714852553752</v>
          </cell>
          <cell r="L94">
            <v>20.676943894116658</v>
          </cell>
          <cell r="M94">
            <v>5.504926663408245</v>
          </cell>
          <cell r="O94">
            <v>57.5</v>
          </cell>
          <cell r="P94">
            <v>4140</v>
          </cell>
          <cell r="Q94">
            <v>3.2559732699995192</v>
          </cell>
          <cell r="R94">
            <v>19.174629578610407</v>
          </cell>
          <cell r="S94">
            <v>22.105005521609975</v>
          </cell>
          <cell r="T94">
            <v>5.8890623443641594</v>
          </cell>
        </row>
        <row r="95">
          <cell r="A95">
            <v>58</v>
          </cell>
          <cell r="B95">
            <v>4176</v>
          </cell>
          <cell r="C95">
            <v>3.1894698631328593</v>
          </cell>
          <cell r="D95">
            <v>14.426962692731427</v>
          </cell>
          <cell r="E95">
            <v>17.297485569551</v>
          </cell>
          <cell r="F95">
            <v>4.5233105537358904</v>
          </cell>
          <cell r="H95">
            <v>58</v>
          </cell>
          <cell r="I95">
            <v>4176</v>
          </cell>
          <cell r="J95">
            <v>3.2653283529284214</v>
          </cell>
          <cell r="K95">
            <v>17.894366989863716</v>
          </cell>
          <cell r="L95">
            <v>20.833162507499296</v>
          </cell>
          <cell r="M95">
            <v>5.480112581577175</v>
          </cell>
          <cell r="O95">
            <v>58</v>
          </cell>
          <cell r="P95">
            <v>4176</v>
          </cell>
          <cell r="Q95">
            <v>3.2939863602296415</v>
          </cell>
          <cell r="R95">
            <v>19.305464361077703</v>
          </cell>
          <cell r="S95">
            <v>22.27005208528438</v>
          </cell>
          <cell r="T95">
            <v>5.8608209779386629</v>
          </cell>
        </row>
        <row r="96">
          <cell r="A96">
            <v>58.5</v>
          </cell>
          <cell r="B96">
            <v>4212</v>
          </cell>
          <cell r="C96">
            <v>3.2241765417931401</v>
          </cell>
          <cell r="D96">
            <v>14.528972548992554</v>
          </cell>
          <cell r="E96">
            <v>17.430731436606379</v>
          </cell>
          <cell r="F96">
            <v>4.506258376568983</v>
          </cell>
          <cell r="H96">
            <v>58.5</v>
          </cell>
          <cell r="I96">
            <v>4212</v>
          </cell>
          <cell r="J96">
            <v>3.30256015797826</v>
          </cell>
          <cell r="K96">
            <v>18.016855217965105</v>
          </cell>
          <cell r="L96">
            <v>20.989159360145539</v>
          </cell>
          <cell r="M96">
            <v>5.4554207512133699</v>
          </cell>
          <cell r="O96">
            <v>58.5</v>
          </cell>
          <cell r="P96">
            <v>4212</v>
          </cell>
          <cell r="Q96">
            <v>3.3321971613470951</v>
          </cell>
          <cell r="R96">
            <v>19.435866207532602</v>
          </cell>
          <cell r="S96">
            <v>22.434843652744988</v>
          </cell>
          <cell r="T96">
            <v>5.8327479637115278</v>
          </cell>
        </row>
        <row r="97">
          <cell r="A97">
            <v>59</v>
          </cell>
          <cell r="B97">
            <v>4248</v>
          </cell>
          <cell r="C97">
            <v>3.2590556737868486</v>
          </cell>
          <cell r="D97">
            <v>14.63068806758942</v>
          </cell>
          <cell r="E97">
            <v>17.563838173997585</v>
          </cell>
          <cell r="F97">
            <v>4.4892415263926262</v>
          </cell>
          <cell r="H97">
            <v>59</v>
          </cell>
          <cell r="I97">
            <v>4248</v>
          </cell>
          <cell r="J97">
            <v>3.3399828954280681</v>
          </cell>
          <cell r="K97">
            <v>18.138953479944</v>
          </cell>
          <cell r="L97">
            <v>21.14493808582926</v>
          </cell>
          <cell r="M97">
            <v>5.4308522072892904</v>
          </cell>
          <cell r="O97">
            <v>59</v>
          </cell>
          <cell r="P97">
            <v>4248</v>
          </cell>
          <cell r="Q97">
            <v>3.3706057620998644</v>
          </cell>
          <cell r="R97">
            <v>19.565838980795316</v>
          </cell>
          <cell r="S97">
            <v>22.599384166685194</v>
          </cell>
          <cell r="T97">
            <v>5.8048435093773563</v>
          </cell>
        </row>
        <row r="98">
          <cell r="A98">
            <v>59.5</v>
          </cell>
          <cell r="B98">
            <v>4284</v>
          </cell>
          <cell r="C98">
            <v>3.2941074015309124</v>
          </cell>
          <cell r="D98">
            <v>14.732112010078032</v>
          </cell>
          <cell r="E98">
            <v>17.696808671455852</v>
          </cell>
          <cell r="F98">
            <v>4.4722621986251543</v>
          </cell>
          <cell r="H98">
            <v>59.5</v>
          </cell>
          <cell r="I98">
            <v>4284</v>
          </cell>
          <cell r="J98">
            <v>3.3775966714302048</v>
          </cell>
          <cell r="K98">
            <v>18.260665285218877</v>
          </cell>
          <cell r="L98">
            <v>21.300502289506063</v>
          </cell>
          <cell r="M98">
            <v>5.4064078875014427</v>
          </cell>
          <cell r="O98">
            <v>59.5</v>
          </cell>
          <cell r="P98">
            <v>4284</v>
          </cell>
          <cell r="Q98">
            <v>3.4092122537107254</v>
          </cell>
          <cell r="R98">
            <v>19.695386508781731</v>
          </cell>
          <cell r="S98">
            <v>22.763677537121385</v>
          </cell>
          <cell r="T98">
            <v>5.7771077430994415</v>
          </cell>
        </row>
        <row r="99">
          <cell r="A99">
            <v>60</v>
          </cell>
          <cell r="B99">
            <v>4320</v>
          </cell>
          <cell r="C99">
            <v>3.329331869171483</v>
          </cell>
          <cell r="D99">
            <v>14.833247116828259</v>
          </cell>
          <cell r="E99">
            <v>17.829645799082595</v>
          </cell>
          <cell r="F99">
            <v>4.4553224790172594</v>
          </cell>
          <cell r="H99">
            <v>60</v>
          </cell>
          <cell r="I99">
            <v>4320</v>
          </cell>
          <cell r="J99">
            <v>3.4154015943621729</v>
          </cell>
          <cell r="K99">
            <v>18.381994112755876</v>
          </cell>
          <cell r="L99">
            <v>21.455855547681832</v>
          </cell>
          <cell r="M99">
            <v>5.3820886372774321</v>
          </cell>
          <cell r="O99">
            <v>60</v>
          </cell>
          <cell r="P99">
            <v>4320</v>
          </cell>
          <cell r="Q99">
            <v>3.4480167298458886</v>
          </cell>
          <cell r="R99">
            <v>19.82451258495934</v>
          </cell>
          <cell r="S99">
            <v>22.927727641820638</v>
          </cell>
          <cell r="T99">
            <v>5.7495407181059157</v>
          </cell>
        </row>
        <row r="100">
          <cell r="A100">
            <v>60.5</v>
          </cell>
          <cell r="B100">
            <v>4356</v>
          </cell>
          <cell r="C100">
            <v>3.3647292225631507</v>
          </cell>
          <cell r="D100">
            <v>14.934096107274167</v>
          </cell>
          <cell r="E100">
            <v>17.962352407581001</v>
          </cell>
          <cell r="F100">
            <v>4.4384243484228474</v>
          </cell>
          <cell r="H100">
            <v>60.5</v>
          </cell>
          <cell r="I100">
            <v>4356</v>
          </cell>
          <cell r="J100">
            <v>3.4533977747989826</v>
          </cell>
          <cell r="K100">
            <v>18.502943411456627</v>
          </cell>
          <cell r="L100">
            <v>21.61100140877571</v>
          </cell>
          <cell r="M100">
            <v>5.3578952145278596</v>
          </cell>
          <cell r="O100">
            <v>60.5</v>
          </cell>
          <cell r="P100">
            <v>4356</v>
          </cell>
          <cell r="Q100">
            <v>3.4870192865841214</v>
          </cell>
          <cell r="R100">
            <v>19.953220968795716</v>
          </cell>
          <cell r="S100">
            <v>23.091538326721427</v>
          </cell>
          <cell r="T100">
            <v>5.7221424170388975</v>
          </cell>
        </row>
        <row r="101">
          <cell r="A101">
            <v>61</v>
          </cell>
          <cell r="B101">
            <v>4392</v>
          </cell>
          <cell r="C101">
            <v>3.4002996092484152</v>
          </cell>
          <cell r="D101">
            <v>15.034661680160589</v>
          </cell>
          <cell r="E101">
            <v>18.094931328484162</v>
          </cell>
          <cell r="F101">
            <v>4.4215696873499253</v>
          </cell>
          <cell r="H101">
            <v>61</v>
          </cell>
          <cell r="I101">
            <v>4392</v>
          </cell>
          <cell r="J101">
            <v>3.4915853254858837</v>
          </cell>
          <cell r="K101">
            <v>18.623516600539709</v>
          </cell>
          <cell r="L101">
            <v>21.765943393477006</v>
          </cell>
          <cell r="M101">
            <v>5.3338282941569206</v>
          </cell>
          <cell r="O101">
            <v>61</v>
          </cell>
          <cell r="P101">
            <v>4392</v>
          </cell>
          <cell r="Q101">
            <v>3.5262200223863176</v>
          </cell>
          <cell r="R101">
            <v>20.081515386199847</v>
          </cell>
          <cell r="S101">
            <v>23.255113406347533</v>
          </cell>
          <cell r="T101">
            <v>5.6949127560707273</v>
          </cell>
        </row>
        <row r="102">
          <cell r="A102">
            <v>61.5</v>
          </cell>
          <cell r="B102">
            <v>4428</v>
          </cell>
          <cell r="C102">
            <v>3.4360431784373886</v>
          </cell>
          <cell r="D102">
            <v>15.134946513786158</v>
          </cell>
          <cell r="E102">
            <v>18.227385374379807</v>
          </cell>
          <cell r="F102">
            <v>4.4047602803027308</v>
          </cell>
          <cell r="H102">
            <v>61.5</v>
          </cell>
          <cell r="I102">
            <v>4428</v>
          </cell>
          <cell r="J102">
            <v>3.5299643613115004</v>
          </cell>
          <cell r="K102">
            <v>18.743717069916169</v>
          </cell>
          <cell r="L102">
            <v>21.920684995096519</v>
          </cell>
          <cell r="M102">
            <v>5.3098884723448734</v>
          </cell>
          <cell r="O102">
            <v>61.5</v>
          </cell>
          <cell r="P102">
            <v>4428</v>
          </cell>
          <cell r="Q102">
            <v>3.5656190380655226</v>
          </cell>
          <cell r="R102">
            <v>20.209399529956208</v>
          </cell>
          <cell r="S102">
            <v>23.418456664215178</v>
          </cell>
          <cell r="T102">
            <v>5.6678515888002829</v>
          </cell>
        </row>
        <row r="103">
          <cell r="A103">
            <v>62</v>
          </cell>
          <cell r="B103">
            <v>4464</v>
          </cell>
          <cell r="C103">
            <v>3.4719600809877726</v>
          </cell>
          <cell r="D103">
            <v>15.234953266242671</v>
          </cell>
          <cell r="E103">
            <v>18.359717339131667</v>
          </cell>
          <cell r="F103">
            <v>4.3879978199254897</v>
          </cell>
          <cell r="H103">
            <v>62</v>
          </cell>
          <cell r="I103">
            <v>4464</v>
          </cell>
          <cell r="J103">
            <v>3.5685349992813244</v>
          </cell>
          <cell r="K103">
            <v>18.863548180559185</v>
          </cell>
          <cell r="L103">
            <v>22.075229679912376</v>
          </cell>
          <cell r="M103">
            <v>5.2860762706147364</v>
          </cell>
          <cell r="O103">
            <v>62</v>
          </cell>
          <cell r="P103">
            <v>4464</v>
          </cell>
          <cell r="Q103">
            <v>3.6052164367573929</v>
          </cell>
          <cell r="R103">
            <v>20.336877060151991</v>
          </cell>
          <cell r="S103">
            <v>23.581571853233644</v>
          </cell>
          <cell r="T103">
            <v>5.6409587099418097</v>
          </cell>
        </row>
        <row r="104">
          <cell r="A104">
            <v>62.5</v>
          </cell>
          <cell r="B104">
            <v>4500</v>
          </cell>
          <cell r="C104">
            <v>3.5080504693850481</v>
          </cell>
          <cell r="D104">
            <v>15.334684575651107</v>
          </cell>
          <cell r="E104">
            <v>18.49192999809765</v>
          </cell>
          <cell r="F104">
            <v>4.3712839109578816</v>
          </cell>
          <cell r="H104">
            <v>62.5</v>
          </cell>
          <cell r="I104">
            <v>4500</v>
          </cell>
          <cell r="J104">
            <v>3.6072973584915982</v>
          </cell>
          <cell r="K104">
            <v>18.983013264867886</v>
          </cell>
          <cell r="L104">
            <v>22.229580887510323</v>
          </cell>
          <cell r="M104">
            <v>5.2623921396947679</v>
          </cell>
          <cell r="O104">
            <v>62.5</v>
          </cell>
          <cell r="P104">
            <v>4500</v>
          </cell>
          <cell r="Q104">
            <v>3.6450123238910903</v>
          </cell>
          <cell r="R104">
            <v>20.463951604597487</v>
          </cell>
          <cell r="S104">
            <v>23.744462696099468</v>
          </cell>
          <cell r="T104">
            <v>5.6142338588177925</v>
          </cell>
        </row>
        <row r="105">
          <cell r="A105">
            <v>63</v>
          </cell>
          <cell r="B105">
            <v>4536</v>
          </cell>
          <cell r="C105">
            <v>3.5443144977229277</v>
          </cell>
          <cell r="D105">
            <v>15.434143060394067</v>
          </cell>
          <cell r="E105">
            <v>18.624026108344701</v>
          </cell>
          <cell r="F105">
            <v>4.3546200740114491</v>
          </cell>
          <cell r="H105">
            <v>63</v>
          </cell>
          <cell r="I105">
            <v>4536</v>
          </cell>
          <cell r="J105">
            <v>3.6462515601035408</v>
          </cell>
          <cell r="K105">
            <v>19.102115627025452</v>
          </cell>
          <cell r="L105">
            <v>22.383742031118636</v>
          </cell>
          <cell r="M105">
            <v>5.2388364631876954</v>
          </cell>
          <cell r="O105">
            <v>63</v>
          </cell>
          <cell r="P105">
            <v>4536</v>
          </cell>
          <cell r="Q105">
            <v>3.6850068071605957</v>
          </cell>
          <cell r="R105">
            <v>20.59062675923963</v>
          </cell>
          <cell r="S105">
            <v>23.907132885684167</v>
          </cell>
          <cell r="T105">
            <v>5.5876767226667088</v>
          </cell>
        </row>
        <row r="106">
          <cell r="A106">
            <v>63.5</v>
          </cell>
          <cell r="B106">
            <v>4572</v>
          </cell>
          <cell r="C106">
            <v>3.5807523216840158</v>
          </cell>
          <cell r="D106">
            <v>15.53333131934494</v>
          </cell>
          <cell r="E106">
            <v>18.756008408860556</v>
          </cell>
          <cell r="F106">
            <v>4.3380077491759232</v>
          </cell>
          <cell r="H106">
            <v>63.5</v>
          </cell>
          <cell r="I106">
            <v>4572</v>
          </cell>
          <cell r="J106">
            <v>3.685397727317945</v>
          </cell>
          <cell r="K106">
            <v>19.220858543351781</v>
          </cell>
          <cell r="L106">
            <v>22.537716497937932</v>
          </cell>
          <cell r="M106">
            <v>5.215409561057009</v>
          </cell>
          <cell r="O106">
            <v>63.5</v>
          </cell>
          <cell r="P106">
            <v>4572</v>
          </cell>
          <cell r="Q106">
            <v>3.7251999964964435</v>
          </cell>
          <cell r="R106">
            <v>20.716906088569182</v>
          </cell>
          <cell r="S106">
            <v>24.069586085415981</v>
          </cell>
          <cell r="T106">
            <v>5.5612869397759761</v>
          </cell>
        </row>
        <row r="107">
          <cell r="A107">
            <v>64</v>
          </cell>
          <cell r="B107">
            <v>4608</v>
          </cell>
          <cell r="C107">
            <v>3.6173640985207269</v>
          </cell>
          <cell r="D107">
            <v>15.632251932093732</v>
          </cell>
          <cell r="E107">
            <v>18.887879620762387</v>
          </cell>
          <cell r="F107">
            <v>4.321448299463782</v>
          </cell>
          <cell r="H107">
            <v>64</v>
          </cell>
          <cell r="I107">
            <v>4608</v>
          </cell>
          <cell r="J107">
            <v>3.7247359853501161</v>
          </cell>
          <cell r="K107">
            <v>19.339245262650486</v>
          </cell>
          <cell r="L107">
            <v>22.691507649465592</v>
          </cell>
          <cell r="M107">
            <v>5.1921116929399345</v>
          </cell>
          <cell r="O107">
            <v>64</v>
          </cell>
          <cell r="P107">
            <v>4608</v>
          </cell>
          <cell r="Q107">
            <v>3.7655920040378605</v>
          </cell>
          <cell r="R107">
            <v>20.842793126021235</v>
          </cell>
          <cell r="S107">
            <v>24.231825929655308</v>
          </cell>
          <cell r="T107">
            <v>5.5350641024496063</v>
          </cell>
        </row>
        <row r="108">
          <cell r="A108">
            <v>64.5</v>
          </cell>
          <cell r="B108">
            <v>4644</v>
          </cell>
          <cell r="C108">
            <v>3.6541499870364014</v>
          </cell>
          <cell r="D108">
            <v>15.730907459169647</v>
          </cell>
          <cell r="E108">
            <v>19.019642447502406</v>
          </cell>
          <cell r="F108">
            <v>4.3049430141010081</v>
          </cell>
          <cell r="H108">
            <v>64.5</v>
          </cell>
          <cell r="I108">
            <v>4644</v>
          </cell>
          <cell r="J108">
            <v>3.7642664614051502</v>
          </cell>
          <cell r="K108">
            <v>19.457279006550714</v>
          </cell>
          <cell r="L108">
            <v>22.845118821815348</v>
          </cell>
          <cell r="M108">
            <v>5.168943061296349</v>
          </cell>
          <cell r="O108">
            <v>64.5</v>
          </cell>
          <cell r="P108">
            <v>4644</v>
          </cell>
          <cell r="Q108">
            <v>3.8061829441052981</v>
          </cell>
          <cell r="R108">
            <v>20.968291374369549</v>
          </cell>
          <cell r="S108">
            <v>24.393856024064316</v>
          </cell>
          <cell r="T108">
            <v>5.5090077598197187</v>
          </cell>
        </row>
        <row r="109">
          <cell r="A109">
            <v>65</v>
          </cell>
          <cell r="B109">
            <v>4680</v>
          </cell>
          <cell r="C109">
            <v>3.6911101475666657</v>
          </cell>
          <cell r="D109">
            <v>15.829300442260497</v>
          </cell>
          <cell r="E109">
            <v>19.151299575070496</v>
          </cell>
          <cell r="F109">
            <v>4.2884931116715208</v>
          </cell>
          <cell r="H109">
            <v>65</v>
          </cell>
          <cell r="I109">
            <v>4680</v>
          </cell>
          <cell r="J109">
            <v>3.8039892846535639</v>
          </cell>
          <cell r="K109">
            <v>19.574962969843611</v>
          </cell>
          <cell r="L109">
            <v>22.998553326031818</v>
          </cell>
          <cell r="M109">
            <v>5.1459038144021321</v>
          </cell>
          <cell r="O109">
            <v>65</v>
          </cell>
          <cell r="P109">
            <v>4680</v>
          </cell>
          <cell r="Q109">
            <v>3.8469729331733653</v>
          </cell>
          <cell r="R109">
            <v>21.093404306114746</v>
          </cell>
          <cell r="S109">
            <v>24.555679945970773</v>
          </cell>
          <cell r="T109">
            <v>5.4831174205103679</v>
          </cell>
        </row>
        <row r="110">
          <cell r="A110">
            <v>65.5</v>
          </cell>
          <cell r="B110">
            <v>4716</v>
          </cell>
          <cell r="C110">
            <v>3.7282447419609919</v>
          </cell>
          <cell r="D110">
            <v>15.927433404428958</v>
          </cell>
          <cell r="E110">
            <v>19.282853672193852</v>
          </cell>
          <cell r="F110">
            <v>4.272099743122391</v>
          </cell>
          <cell r="H110">
            <v>65.5</v>
          </cell>
          <cell r="I110">
            <v>4716</v>
          </cell>
          <cell r="J110">
            <v>3.8439045862072327</v>
          </cell>
          <cell r="K110">
            <v>19.69230032081364</v>
          </cell>
          <cell r="L110">
            <v>23.151814448400149</v>
          </cell>
          <cell r="M110">
            <v>5.1229940491951611</v>
          </cell>
          <cell r="O110">
            <v>65.5</v>
          </cell>
          <cell r="P110">
            <v>4716</v>
          </cell>
          <cell r="Q110">
            <v>3.8879620898441414</v>
          </cell>
          <cell r="R110">
            <v>21.218135363866118</v>
          </cell>
          <cell r="S110">
            <v>24.717301244725846</v>
          </cell>
          <cell r="T110">
            <v>5.4573925551616425</v>
          </cell>
        </row>
        <row r="111">
          <cell r="A111">
            <v>66</v>
          </cell>
          <cell r="B111">
            <v>4752</v>
          </cell>
          <cell r="C111">
            <v>3.7655539335644868</v>
          </cell>
          <cell r="D111">
            <v>16.025308850325747</v>
          </cell>
          <cell r="E111">
            <v>19.414307390533786</v>
          </cell>
          <cell r="F111">
            <v>4.2557639946365429</v>
          </cell>
          <cell r="H111">
            <v>66</v>
          </cell>
          <cell r="I111">
            <v>4752</v>
          </cell>
          <cell r="J111">
            <v>3.8840124990956695</v>
          </cell>
          <cell r="K111">
            <v>19.809294201564793</v>
          </cell>
          <cell r="L111">
            <v>23.304905450750894</v>
          </cell>
          <cell r="M111">
            <v>5.1002138139815649</v>
          </cell>
          <cell r="O111">
            <v>66</v>
          </cell>
          <cell r="P111">
            <v>4752</v>
          </cell>
          <cell r="Q111">
            <v>3.9291505348208609</v>
          </cell>
          <cell r="R111">
            <v>21.34248796071785</v>
          </cell>
          <cell r="S111">
            <v>24.878723442056625</v>
          </cell>
          <cell r="T111">
            <v>5.431832598821746</v>
          </cell>
        </row>
        <row r="112">
          <cell r="A112">
            <v>66.5</v>
          </cell>
          <cell r="B112">
            <v>4788</v>
          </cell>
          <cell r="C112">
            <v>3.803037887199876</v>
          </cell>
          <cell r="D112">
            <v>16.122929266399819</v>
          </cell>
          <cell r="E112">
            <v>19.545663364879708</v>
          </cell>
          <cell r="F112">
            <v>4.2394868903793403</v>
          </cell>
          <cell r="H112">
            <v>66.5</v>
          </cell>
          <cell r="I112">
            <v>4788</v>
          </cell>
          <cell r="J112">
            <v>3.9243131582426187</v>
          </cell>
          <cell r="K112">
            <v>19.925947728341932</v>
          </cell>
          <cell r="L112">
            <v>23.457829570760289</v>
          </cell>
          <cell r="M112">
            <v>5.0775631110095061</v>
          </cell>
          <cell r="O112">
            <v>66.5</v>
          </cell>
          <cell r="P112">
            <v>4788</v>
          </cell>
          <cell r="Q112">
            <v>3.97053839088198</v>
          </cell>
          <cell r="R112">
            <v>21.466465480619096</v>
          </cell>
          <cell r="S112">
            <v>25.039950032412879</v>
          </cell>
          <cell r="T112">
            <v>5.4064369532139764</v>
          </cell>
        </row>
        <row r="113">
          <cell r="A113">
            <v>67</v>
          </cell>
          <cell r="B113">
            <v>4824</v>
          </cell>
          <cell r="C113">
            <v>3.8406967691497131</v>
          </cell>
          <cell r="D113">
            <v>16.22029712110551</v>
          </cell>
          <cell r="E113">
            <v>19.67692421334025</v>
          </cell>
          <cell r="F113">
            <v>4.2232693951250155</v>
          </cell>
          <cell r="H113">
            <v>67</v>
          </cell>
          <cell r="I113">
            <v>4824</v>
          </cell>
          <cell r="J113">
            <v>3.964806700442955</v>
          </cell>
          <cell r="K113">
            <v>20.042263991847129</v>
          </cell>
          <cell r="L113">
            <v>23.610590022245788</v>
          </cell>
          <cell r="M113">
            <v>5.0550418989172847</v>
          </cell>
          <cell r="O113">
            <v>67</v>
          </cell>
          <cell r="P113">
            <v>4824</v>
          </cell>
          <cell r="Q113">
            <v>4.0121257828555938</v>
          </cell>
          <cell r="R113">
            <v>21.590071278738481</v>
          </cell>
          <cell r="S113">
            <v>25.200984483308517</v>
          </cell>
          <cell r="T113">
            <v>5.3812049888854547</v>
          </cell>
        </row>
        <row r="114">
          <cell r="A114">
            <v>67.5</v>
          </cell>
          <cell r="B114">
            <v>4860</v>
          </cell>
          <cell r="C114">
            <v>3.878530747138774</v>
          </cell>
          <cell r="D114">
            <v>16.317414865106858</v>
          </cell>
          <cell r="E114">
            <v>19.808092537531756</v>
          </cell>
          <cell r="F114">
            <v>4.2071124167687355</v>
          </cell>
          <cell r="H114">
            <v>67.5</v>
          </cell>
          <cell r="I114">
            <v>4860</v>
          </cell>
          <cell r="J114">
            <v>4.0054932643398979</v>
          </cell>
          <cell r="K114">
            <v>20.158246057551324</v>
          </cell>
          <cell r="L114">
            <v>23.763189995457232</v>
          </cell>
          <cell r="M114">
            <v>5.0326500950622339</v>
          </cell>
          <cell r="O114">
            <v>67.5</v>
          </cell>
          <cell r="P114">
            <v>4860</v>
          </cell>
          <cell r="Q114">
            <v>4.0539128375942139</v>
          </cell>
          <cell r="R114">
            <v>21.713308681822877</v>
          </cell>
          <cell r="S114">
            <v>25.361830235657671</v>
          </cell>
          <cell r="T114">
            <v>5.356136047243826</v>
          </cell>
        </row>
        <row r="115">
          <cell r="A115">
            <v>68</v>
          </cell>
          <cell r="B115">
            <v>4896</v>
          </cell>
          <cell r="C115">
            <v>3.9165399903166622</v>
          </cell>
          <cell r="D115">
            <v>16.414284931479017</v>
          </cell>
          <cell r="E115">
            <v>19.939170922764013</v>
          </cell>
          <cell r="F115">
            <v>4.191016808729656</v>
          </cell>
          <cell r="H115">
            <v>68</v>
          </cell>
          <cell r="I115">
            <v>4896</v>
          </cell>
          <cell r="J115">
            <v>4.0463729904025207</v>
          </cell>
          <cell r="K115">
            <v>20.273896966001224</v>
          </cell>
          <cell r="L115">
            <v>23.915632657363492</v>
          </cell>
          <cell r="M115">
            <v>5.010387577736485</v>
          </cell>
          <cell r="O115">
            <v>68</v>
          </cell>
          <cell r="P115">
            <v>4896</v>
          </cell>
          <cell r="Q115">
            <v>4.0958996839499013</v>
          </cell>
          <cell r="R115">
            <v>21.836180988550684</v>
          </cell>
          <cell r="S115">
            <v>25.522490704105596</v>
          </cell>
          <cell r="T115">
            <v>5.3312294424879205</v>
          </cell>
        </row>
        <row r="116">
          <cell r="A116">
            <v>68.5</v>
          </cell>
          <cell r="B116">
            <v>4932</v>
          </cell>
          <cell r="C116">
            <v>3.9547246692406097</v>
          </cell>
          <cell r="D116">
            <v>16.510909735906868</v>
          </cell>
          <cell r="E116">
            <v>20.070161938223418</v>
          </cell>
          <cell r="F116">
            <v>4.1749833722501117</v>
          </cell>
          <cell r="H116">
            <v>68.5</v>
          </cell>
          <cell r="I116">
            <v>4932</v>
          </cell>
          <cell r="J116">
            <v>4.0874460209035615</v>
          </cell>
          <cell r="K116">
            <v>20.389219733121553</v>
          </cell>
          <cell r="L116">
            <v>24.067921151934758</v>
          </cell>
          <cell r="M116">
            <v>4.988254188275338</v>
          </cell>
          <cell r="O116">
            <v>68.5</v>
          </cell>
          <cell r="P116">
            <v>4932</v>
          </cell>
          <cell r="Q116">
            <v>4.1380864527497252</v>
          </cell>
          <cell r="R116">
            <v>21.958691469879685</v>
          </cell>
          <cell r="S116">
            <v>25.682969277354438</v>
          </cell>
          <cell r="T116">
            <v>5.3064844634380011</v>
          </cell>
        </row>
        <row r="117">
          <cell r="A117">
            <v>69</v>
          </cell>
          <cell r="B117">
            <v>4968</v>
          </cell>
          <cell r="C117">
            <v>3.9930849558584662</v>
          </cell>
          <cell r="D117">
            <v>16.607291676880813</v>
          </cell>
          <cell r="E117">
            <v>20.201068137153431</v>
          </cell>
          <cell r="F117">
            <v>4.1590128585958022</v>
          </cell>
          <cell r="H117">
            <v>69</v>
          </cell>
          <cell r="I117">
            <v>4968</v>
          </cell>
          <cell r="J117">
            <v>4.1287124998975075</v>
          </cell>
          <cell r="K117">
            <v>20.504217350512885</v>
          </cell>
          <cell r="L117">
            <v>24.220058600420643</v>
          </cell>
          <cell r="M117">
            <v>4.966249733063731</v>
          </cell>
          <cell r="O117">
            <v>69</v>
          </cell>
          <cell r="P117">
            <v>4968</v>
          </cell>
        </row>
        <row r="118">
          <cell r="A118">
            <v>69.5</v>
          </cell>
          <cell r="B118">
            <v>5004</v>
          </cell>
          <cell r="C118">
            <v>4.0316210234918763</v>
          </cell>
          <cell r="D118">
            <v>16.703433135889949</v>
          </cell>
          <cell r="E118">
            <v>20.331892057032636</v>
          </cell>
          <cell r="F118">
            <v>4.1431059711616287</v>
          </cell>
          <cell r="H118">
            <v>69.5</v>
          </cell>
          <cell r="I118">
            <v>5004</v>
          </cell>
          <cell r="J118">
            <v>4.1701725731989985</v>
          </cell>
          <cell r="K118">
            <v>20.618892785744908</v>
          </cell>
          <cell r="L118">
            <v>24.372048101624006</v>
          </cell>
          <cell r="M118">
            <v>4.9443739854458499</v>
          </cell>
          <cell r="O118">
            <v>69.5</v>
          </cell>
          <cell r="P118">
            <v>5004</v>
          </cell>
        </row>
        <row r="119">
          <cell r="A119">
            <v>70</v>
          </cell>
          <cell r="B119">
            <v>5040</v>
          </cell>
          <cell r="C119">
            <v>4.0703330468196661</v>
          </cell>
          <cell r="D119">
            <v>16.799336477612485</v>
          </cell>
          <cell r="E119">
            <v>20.462636219750184</v>
          </cell>
          <cell r="F119">
            <v>4.1272633674874735</v>
          </cell>
          <cell r="H119">
            <v>70</v>
          </cell>
          <cell r="I119">
            <v>5040</v>
          </cell>
          <cell r="J119">
            <v>4.2118263883614704</v>
          </cell>
          <cell r="K119">
            <v>20.733248982645467</v>
          </cell>
          <cell r="L119">
            <v>24.52389273217079</v>
          </cell>
          <cell r="M119">
            <v>4.9226266875428681</v>
          </cell>
          <cell r="O119">
            <v>70</v>
          </cell>
          <cell r="P119">
            <v>5040</v>
          </cell>
        </row>
        <row r="120">
          <cell r="A120">
            <v>70.5</v>
          </cell>
          <cell r="B120">
            <v>5076</v>
          </cell>
          <cell r="C120">
            <v>4.1092212018613736</v>
          </cell>
          <cell r="D120">
            <v>16.895004050103555</v>
          </cell>
          <cell r="E120">
            <v>20.593303131778793</v>
          </cell>
          <cell r="F120">
            <v>4.111485661188194</v>
          </cell>
          <cell r="H120">
            <v>70.5</v>
          </cell>
          <cell r="I120">
            <v>5076</v>
          </cell>
          <cell r="J120">
            <v>4.2536740946560938</v>
          </cell>
          <cell r="K120">
            <v>20.847288861585113</v>
          </cell>
          <cell r="L120">
            <v>24.675595546775597</v>
          </cell>
          <cell r="M120">
            <v>4.9010075519832697</v>
          </cell>
          <cell r="O120">
            <v>70.5</v>
          </cell>
          <cell r="P120">
            <v>5076</v>
          </cell>
        </row>
        <row r="121">
          <cell r="A121">
            <v>71</v>
          </cell>
          <cell r="B121">
            <v>5112</v>
          </cell>
          <cell r="C121">
            <v>4.148285665960997</v>
          </cell>
          <cell r="D121">
            <v>16.990438184980547</v>
          </cell>
          <cell r="E121">
            <v>20.723895284345446</v>
          </cell>
          <cell r="F121">
            <v>4.0957734238016901</v>
          </cell>
          <cell r="H121">
            <v>71</v>
          </cell>
          <cell r="I121">
            <v>5112</v>
          </cell>
          <cell r="J121">
            <v>4.2957158430509939</v>
          </cell>
          <cell r="K121">
            <v>20.961015319757699</v>
          </cell>
          <cell r="L121">
            <v>24.827159578503593</v>
          </cell>
          <cell r="M121">
            <v>4.8795162635502267</v>
          </cell>
          <cell r="O121">
            <v>71</v>
          </cell>
          <cell r="P121">
            <v>5112</v>
          </cell>
        </row>
        <row r="122">
          <cell r="A122">
            <v>71.5</v>
          </cell>
          <cell r="B122">
            <v>5148</v>
          </cell>
          <cell r="C122">
            <v>4.1875266177708985</v>
          </cell>
          <cell r="D122">
            <v>17.085641197605732</v>
          </cell>
          <cell r="E122">
            <v>20.85441515359954</v>
          </cell>
          <cell r="F122">
            <v>4.0801271865588165</v>
          </cell>
          <cell r="H122">
            <v>71.5</v>
          </cell>
          <cell r="I122">
            <v>5148</v>
          </cell>
          <cell r="J122">
            <v>4.337951786190704</v>
          </cell>
          <cell r="K122">
            <v>21.074431231456622</v>
          </cell>
          <cell r="L122">
            <v>24.978587839028254</v>
          </cell>
          <cell r="M122">
            <v>4.8581524807500829</v>
          </cell>
          <cell r="O122">
            <v>71.5</v>
          </cell>
          <cell r="P122">
            <v>5148</v>
          </cell>
        </row>
        <row r="123">
          <cell r="A123">
            <v>72</v>
          </cell>
          <cell r="B123">
            <v>5184</v>
          </cell>
          <cell r="C123">
            <v>4.2269442372358936</v>
          </cell>
          <cell r="D123">
            <v>17.180615387266528</v>
          </cell>
          <cell r="E123">
            <v>20.984865200778831</v>
          </cell>
          <cell r="F123">
            <v>4.0645474420787178</v>
          </cell>
          <cell r="H123">
            <v>72</v>
          </cell>
          <cell r="I123">
            <v>5184</v>
          </cell>
          <cell r="J123">
            <v>4.3803820783759049</v>
          </cell>
          <cell r="K123">
            <v>21.187539448347199</v>
          </cell>
          <cell r="L123">
            <v>25.129883318885511</v>
          </cell>
          <cell r="M123">
            <v>4.8369158373058658</v>
          </cell>
          <cell r="O123">
            <v>72</v>
          </cell>
          <cell r="P123">
            <v>5184</v>
          </cell>
        </row>
        <row r="124">
          <cell r="A124">
            <v>72.5</v>
          </cell>
          <cell r="B124">
            <v>5220</v>
          </cell>
          <cell r="C124">
            <v>4.2665387055775046</v>
          </cell>
          <cell r="D124">
            <v>17.275363037353308</v>
          </cell>
          <cell r="E124">
            <v>21.115247872373061</v>
          </cell>
          <cell r="F124">
            <v>4.0490346459929683</v>
          </cell>
          <cell r="H124">
            <v>72.5</v>
          </cell>
          <cell r="I124">
            <v>5220</v>
          </cell>
          <cell r="J124">
            <v>4.4230068755434129</v>
          </cell>
          <cell r="K124">
            <v>21.300342799734864</v>
          </cell>
          <cell r="L124">
            <v>25.281048987723935</v>
          </cell>
          <cell r="M124">
            <v>4.8158059435794778</v>
          </cell>
          <cell r="O124">
            <v>72.5</v>
          </cell>
          <cell r="P124">
            <v>5220</v>
          </cell>
        </row>
        <row r="125">
          <cell r="A125">
            <v>73</v>
          </cell>
          <cell r="B125">
            <v>5256</v>
          </cell>
          <cell r="C125">
            <v>4.3063102052783915</v>
          </cell>
          <cell r="D125">
            <v>17.369886415534733</v>
          </cell>
          <cell r="E125">
            <v>21.245565600285286</v>
          </cell>
          <cell r="F125">
            <v>4.0335892185016933</v>
          </cell>
          <cell r="H125">
            <v>73</v>
          </cell>
          <cell r="I125">
            <v>5256</v>
          </cell>
          <cell r="J125">
            <v>4.4658263352464154</v>
          </cell>
          <cell r="K125">
            <v>21.412844092829651</v>
          </cell>
          <cell r="L125">
            <v>25.432087794551425</v>
          </cell>
          <cell r="M125">
            <v>4.7948223879261382</v>
          </cell>
          <cell r="O125">
            <v>73</v>
          </cell>
          <cell r="P125">
            <v>5256</v>
          </cell>
        </row>
        <row r="126">
          <cell r="A126">
            <v>73.5</v>
          </cell>
          <cell r="B126">
            <v>5292</v>
          </cell>
          <cell r="C126">
            <v>4.3462589200669388</v>
          </cell>
          <cell r="D126">
            <v>17.464187773930806</v>
          </cell>
          <cell r="E126">
            <v>21.375820801991051</v>
          </cell>
          <cell r="F126">
            <v>4.0182115458647898</v>
          </cell>
          <cell r="H126">
            <v>73.5</v>
          </cell>
          <cell r="I126">
            <v>5292</v>
          </cell>
          <cell r="J126">
            <v>4.5088406166349593</v>
          </cell>
          <cell r="K126">
            <v>21.525046113006674</v>
          </cell>
          <cell r="L126">
            <v>25.583002667978135</v>
          </cell>
          <cell r="M126">
            <v>4.773964737984298</v>
          </cell>
          <cell r="O126">
            <v>73.5</v>
          </cell>
          <cell r="P126">
            <v>5292</v>
          </cell>
        </row>
        <row r="127">
          <cell r="A127">
            <v>74</v>
          </cell>
          <cell r="B127">
            <v>5328</v>
          </cell>
          <cell r="C127">
            <v>4.3863850349020215</v>
          </cell>
          <cell r="D127">
            <v>17.558269349283538</v>
          </cell>
          <cell r="E127">
            <v>21.506015880695358</v>
          </cell>
          <cell r="F127">
            <v>4.0029019818310907</v>
          </cell>
          <cell r="H127">
            <v>74</v>
          </cell>
          <cell r="I127">
            <v>5328</v>
          </cell>
          <cell r="J127">
            <v>4.5520498804366678</v>
          </cell>
          <cell r="K127">
            <v>21.636951624062974</v>
          </cell>
          <cell r="L127">
            <v>25.733796516455975</v>
          </cell>
          <cell r="M127">
            <v>4.7532325419042616</v>
          </cell>
          <cell r="O127">
            <v>74</v>
          </cell>
          <cell r="P127">
            <v>5328</v>
          </cell>
        </row>
        <row r="128">
          <cell r="A128">
            <v>74.5</v>
          </cell>
          <cell r="B128">
            <v>5364</v>
          </cell>
          <cell r="C128">
            <v>4.4266887359579012</v>
          </cell>
          <cell r="D128">
            <v>17.652133363125358</v>
          </cell>
          <cell r="E128">
            <v>21.636153225487469</v>
          </cell>
          <cell r="F128">
            <v>3.9876608490082988</v>
          </cell>
          <cell r="H128">
            <v>74.5</v>
          </cell>
          <cell r="I128">
            <v>5364</v>
          </cell>
          <cell r="J128">
            <v>4.5954542889377175</v>
          </cell>
          <cell r="K128">
            <v>21.748563368470531</v>
          </cell>
          <cell r="L128">
            <v>25.884472228514475</v>
          </cell>
          <cell r="M128">
            <v>4.7326253295183829</v>
          </cell>
          <cell r="O128">
            <v>74.5</v>
          </cell>
          <cell r="P128">
            <v>5364</v>
          </cell>
        </row>
        <row r="129">
          <cell r="A129">
            <v>75</v>
          </cell>
          <cell r="B129">
            <v>5400</v>
          </cell>
          <cell r="C129">
            <v>4.4671702106093258</v>
          </cell>
          <cell r="D129">
            <v>17.745782021945306</v>
          </cell>
          <cell r="E129">
            <v>21.766235211493701</v>
          </cell>
          <cell r="F129">
            <v>3.9724884401762623</v>
          </cell>
          <cell r="H129">
            <v>75</v>
          </cell>
          <cell r="I129">
            <v>5400</v>
          </cell>
          <cell r="J129">
            <v>4.6390540059640264</v>
          </cell>
          <cell r="K129">
            <v>21.859884067625753</v>
          </cell>
          <cell r="L129">
            <v>26.035032672993378</v>
          </cell>
          <cell r="M129">
            <v>4.7121426134557627</v>
          </cell>
          <cell r="O129">
            <v>75</v>
          </cell>
          <cell r="P129">
            <v>5400</v>
          </cell>
        </row>
        <row r="130">
          <cell r="A130">
            <v>75.5</v>
          </cell>
          <cell r="B130">
            <v>5436</v>
          </cell>
          <cell r="C130">
            <v>4.5078296474167407</v>
          </cell>
          <cell r="D130">
            <v>17.839217517352942</v>
          </cell>
          <cell r="E130">
            <v>21.896264200028007</v>
          </cell>
          <cell r="F130">
            <v>3.9573850195461344</v>
          </cell>
          <cell r="H130">
            <v>75.5</v>
          </cell>
          <cell r="I130">
            <v>5436</v>
          </cell>
          <cell r="J130">
            <v>4.6828491968626906</v>
          </cell>
          <cell r="K130">
            <v>21.970916422095321</v>
          </cell>
          <cell r="L130">
            <v>26.185480699271743</v>
          </cell>
          <cell r="M130">
            <v>4.6917838902040447</v>
          </cell>
          <cell r="O130">
            <v>75.5</v>
          </cell>
          <cell r="P130">
            <v>5436</v>
          </cell>
        </row>
        <row r="131">
          <cell r="A131">
            <v>76</v>
          </cell>
          <cell r="B131">
            <v>5472</v>
          </cell>
          <cell r="C131">
            <v>4.5486672361116813</v>
          </cell>
          <cell r="D131">
            <v>17.932442026240189</v>
          </cell>
          <cell r="E131">
            <v>22.026242538740703</v>
          </cell>
          <cell r="F131">
            <v>3.9423508239677925</v>
          </cell>
          <cell r="H131">
            <v>76</v>
          </cell>
          <cell r="I131">
            <v>5472</v>
          </cell>
          <cell r="O131">
            <v>76</v>
          </cell>
          <cell r="P131">
            <v>5472</v>
          </cell>
        </row>
        <row r="132">
          <cell r="A132">
            <v>76.5</v>
          </cell>
          <cell r="B132">
            <v>5508</v>
          </cell>
          <cell r="C132">
            <v>4.5896831675823018</v>
          </cell>
          <cell r="D132">
            <v>18.025457710940945</v>
          </cell>
          <cell r="E132">
            <v>22.156172561765018</v>
          </cell>
          <cell r="F132">
            <v>3.92738606408777</v>
          </cell>
          <cell r="H132">
            <v>76.5</v>
          </cell>
          <cell r="I132">
            <v>5508</v>
          </cell>
          <cell r="O132">
            <v>76.5</v>
          </cell>
          <cell r="P132">
            <v>5508</v>
          </cell>
        </row>
        <row r="133">
          <cell r="A133">
            <v>77</v>
          </cell>
          <cell r="B133">
            <v>5544</v>
          </cell>
          <cell r="C133">
            <v>4.6308776338590567</v>
          </cell>
          <cell r="D133">
            <v>18.118266719388664</v>
          </cell>
          <cell r="E133">
            <v>22.286056589861815</v>
          </cell>
          <cell r="F133">
            <v>3.9124909254598768</v>
          </cell>
          <cell r="H133">
            <v>77</v>
          </cell>
          <cell r="I133">
            <v>5544</v>
          </cell>
          <cell r="O133">
            <v>77</v>
          </cell>
          <cell r="P133">
            <v>5544</v>
          </cell>
        </row>
        <row r="134">
          <cell r="A134">
            <v>77.5</v>
          </cell>
          <cell r="B134">
            <v>5580</v>
          </cell>
          <cell r="C134">
            <v>4.672250828100533</v>
          </cell>
          <cell r="D134">
            <v>18.210871185271827</v>
          </cell>
          <cell r="E134">
            <v>22.415896930562308</v>
          </cell>
          <cell r="F134">
            <v>3.8976655696105498</v>
          </cell>
          <cell r="H134">
            <v>77.5</v>
          </cell>
          <cell r="I134">
            <v>5580</v>
          </cell>
          <cell r="O134">
            <v>77.5</v>
          </cell>
          <cell r="P134">
            <v>5580</v>
          </cell>
        </row>
        <row r="135">
          <cell r="A135">
            <v>78</v>
          </cell>
          <cell r="B135">
            <v>5616</v>
          </cell>
          <cell r="C135">
            <v>4.713802944579415</v>
          </cell>
          <cell r="D135">
            <v>18.303273228187493</v>
          </cell>
          <cell r="E135">
            <v>22.545695878308965</v>
          </cell>
          <cell r="F135">
            <v>3.8829101350609356</v>
          </cell>
          <cell r="H135">
            <v>78</v>
          </cell>
          <cell r="I135">
            <v>5616</v>
          </cell>
          <cell r="O135">
            <v>78</v>
          </cell>
          <cell r="P135">
            <v>5616</v>
          </cell>
        </row>
        <row r="136">
          <cell r="A136">
            <v>78.5</v>
          </cell>
          <cell r="B136">
            <v>5652</v>
          </cell>
          <cell r="C136">
            <v>4.7555341786685865</v>
          </cell>
          <cell r="D136">
            <v>18.395474953792633</v>
          </cell>
          <cell r="E136">
            <v>22.67545571459436</v>
          </cell>
          <cell r="F136">
            <v>3.868224738307493</v>
          </cell>
          <cell r="H136">
            <v>78.5</v>
          </cell>
          <cell r="I136">
            <v>5652</v>
          </cell>
          <cell r="O136">
            <v>78.5</v>
          </cell>
          <cell r="P136">
            <v>5652</v>
          </cell>
        </row>
        <row r="137">
          <cell r="A137">
            <v>79</v>
          </cell>
          <cell r="B137">
            <v>5688</v>
          </cell>
          <cell r="C137">
            <v>4.7974447268274067</v>
          </cell>
          <cell r="D137">
            <v>18.487478453953774</v>
          </cell>
          <cell r="E137">
            <v>22.805178708098438</v>
          </cell>
          <cell r="F137">
            <v>3.8536094747629766</v>
          </cell>
          <cell r="H137">
            <v>79</v>
          </cell>
          <cell r="I137">
            <v>5688</v>
          </cell>
          <cell r="O137">
            <v>79</v>
          </cell>
          <cell r="P137">
            <v>5688</v>
          </cell>
        </row>
        <row r="138">
          <cell r="A138">
            <v>79.5</v>
          </cell>
          <cell r="B138">
            <v>5724</v>
          </cell>
          <cell r="C138">
            <v>4.8395347865880671</v>
          </cell>
          <cell r="D138">
            <v>18.579285806894532</v>
          </cell>
          <cell r="E138">
            <v>22.934867114823792</v>
          </cell>
          <cell r="F138">
            <v>3.8390644196594694</v>
          </cell>
          <cell r="H138">
            <v>79.5</v>
          </cell>
          <cell r="I138">
            <v>5724</v>
          </cell>
          <cell r="O138">
            <v>79.5</v>
          </cell>
          <cell r="P138">
            <v>5724</v>
          </cell>
        </row>
        <row r="139">
          <cell r="A139">
            <v>80</v>
          </cell>
          <cell r="B139">
            <v>5760</v>
          </cell>
          <cell r="C139">
            <v>4.8818045565421269</v>
          </cell>
          <cell r="D139">
            <v>18.670899077341321</v>
          </cell>
          <cell r="E139">
            <v>23.064523178229237</v>
          </cell>
          <cell r="F139">
            <v>3.824589628915064</v>
          </cell>
          <cell r="H139">
            <v>80</v>
          </cell>
          <cell r="I139">
            <v>5760</v>
          </cell>
          <cell r="O139">
            <v>80</v>
          </cell>
          <cell r="P139">
            <v>5760</v>
          </cell>
        </row>
        <row r="140">
          <cell r="A140">
            <v>80.5</v>
          </cell>
          <cell r="B140">
            <v>5796</v>
          </cell>
          <cell r="C140">
            <v>4.9242542363271609</v>
          </cell>
          <cell r="D140">
            <v>18.76232031666715</v>
          </cell>
          <cell r="E140">
            <v>23.194149129361595</v>
          </cell>
          <cell r="F140">
            <v>3.810185139965752</v>
          </cell>
          <cell r="H140">
            <v>80.5</v>
          </cell>
          <cell r="I140">
            <v>5796</v>
          </cell>
          <cell r="O140">
            <v>80.5</v>
          </cell>
          <cell r="P140">
            <v>5796</v>
          </cell>
        </row>
        <row r="141">
          <cell r="A141">
            <v>81</v>
          </cell>
          <cell r="B141">
            <v>5832</v>
          </cell>
          <cell r="C141">
            <v>4.9668840266135383</v>
          </cell>
          <cell r="D141">
            <v>18.853551563033673</v>
          </cell>
          <cell r="E141">
            <v>23.323747186985855</v>
          </cell>
          <cell r="F141">
            <v>3.7958509725640153</v>
          </cell>
          <cell r="H141">
            <v>81</v>
          </cell>
          <cell r="I141">
            <v>5832</v>
          </cell>
          <cell r="O141">
            <v>81</v>
          </cell>
          <cell r="P141">
            <v>5832</v>
          </cell>
        </row>
        <row r="142">
          <cell r="A142">
            <v>81.5</v>
          </cell>
          <cell r="B142">
            <v>5868</v>
          </cell>
          <cell r="C142">
            <v>5.0096941290913408</v>
          </cell>
          <cell r="D142">
            <v>18.94459484153133</v>
          </cell>
          <cell r="E142">
            <v>23.453319557713538</v>
          </cell>
          <cell r="F142">
            <v>3.7815871295454726</v>
          </cell>
          <cell r="H142">
            <v>81.5</v>
          </cell>
          <cell r="I142">
            <v>5868</v>
          </cell>
          <cell r="O142">
            <v>81.5</v>
          </cell>
          <cell r="P142">
            <v>5868</v>
          </cell>
        </row>
        <row r="143">
          <cell r="A143">
            <v>82</v>
          </cell>
          <cell r="B143">
            <v>5904</v>
          </cell>
          <cell r="C143">
            <v>5.0526847464573814</v>
          </cell>
          <cell r="D143">
            <v>19.035452164317764</v>
          </cell>
          <cell r="E143">
            <v>23.582868436129409</v>
          </cell>
          <cell r="F143">
            <v>3.7673935975649782</v>
          </cell>
          <cell r="H143">
            <v>82</v>
          </cell>
          <cell r="I143">
            <v>5904</v>
          </cell>
          <cell r="O143">
            <v>82</v>
          </cell>
          <cell r="P143">
            <v>5904</v>
          </cell>
        </row>
        <row r="144">
          <cell r="A144">
            <v>82.5</v>
          </cell>
          <cell r="B144">
            <v>5940</v>
          </cell>
          <cell r="C144">
            <v>5.0958560824023804</v>
          </cell>
          <cell r="D144">
            <v>19.126125530754564</v>
          </cell>
          <cell r="E144">
            <v>23.712396004916705</v>
          </cell>
          <cell r="F144">
            <v>3.7532703478034217</v>
          </cell>
          <cell r="H144">
            <v>82.5</v>
          </cell>
          <cell r="I144">
            <v>5940</v>
          </cell>
          <cell r="O144">
            <v>82.5</v>
          </cell>
          <cell r="P144">
            <v>5940</v>
          </cell>
        </row>
        <row r="145">
          <cell r="A145">
            <v>83</v>
          </cell>
          <cell r="B145">
            <v>5976</v>
          </cell>
          <cell r="C145">
            <v>5.1392083415982359</v>
          </cell>
          <cell r="D145">
            <v>19.216616927542113</v>
          </cell>
          <cell r="E145">
            <v>23.841904434980524</v>
          </cell>
          <cell r="F145">
            <v>3.7392173366464379</v>
          </cell>
          <cell r="H145">
            <v>83</v>
          </cell>
          <cell r="I145">
            <v>5976</v>
          </cell>
          <cell r="O145">
            <v>83</v>
          </cell>
          <cell r="P145">
            <v>5976</v>
          </cell>
        </row>
        <row r="146">
          <cell r="A146">
            <v>83.5</v>
          </cell>
          <cell r="B146">
            <v>6012</v>
          </cell>
          <cell r="C146">
            <v>5.1827417296854197</v>
          </cell>
          <cell r="D146">
            <v>19.306928328852955</v>
          </cell>
          <cell r="E146">
            <v>23.971395885569834</v>
          </cell>
          <cell r="F146">
            <v>3.7252345063362515</v>
          </cell>
          <cell r="H146">
            <v>83.5</v>
          </cell>
          <cell r="I146">
            <v>6012</v>
          </cell>
          <cell r="O146">
            <v>83.5</v>
          </cell>
          <cell r="P146">
            <v>6012</v>
          </cell>
        </row>
        <row r="147">
          <cell r="A147">
            <v>84</v>
          </cell>
          <cell r="B147">
            <v>6048</v>
          </cell>
          <cell r="C147">
            <v>5.2264564532605</v>
          </cell>
          <cell r="D147">
            <v>19.397061696463329</v>
          </cell>
          <cell r="E147">
            <v>24.100872504397778</v>
          </cell>
          <cell r="F147">
            <v>3.7113217855976899</v>
          </cell>
          <cell r="H147">
            <v>84</v>
          </cell>
          <cell r="I147">
            <v>6048</v>
          </cell>
          <cell r="O147">
            <v>84</v>
          </cell>
          <cell r="P147">
            <v>6048</v>
          </cell>
        </row>
        <row r="148">
          <cell r="A148">
            <v>84.5</v>
          </cell>
          <cell r="B148">
            <v>6084</v>
          </cell>
          <cell r="C148">
            <v>5.2703527198637783</v>
          </cell>
          <cell r="D148">
            <v>19.487018979883207</v>
          </cell>
          <cell r="E148">
            <v>24.230336427760605</v>
          </cell>
          <cell r="F148">
            <v>3.6974790902395016</v>
          </cell>
          <cell r="H148">
            <v>84.5</v>
          </cell>
          <cell r="I148">
            <v>6084</v>
          </cell>
          <cell r="O148">
            <v>84.5</v>
          </cell>
          <cell r="P148">
            <v>6084</v>
          </cell>
        </row>
        <row r="149">
          <cell r="A149">
            <v>85</v>
          </cell>
          <cell r="B149">
            <v>6120</v>
          </cell>
          <cell r="C149">
            <v>5.3144307379670224</v>
          </cell>
          <cell r="D149">
            <v>19.576802116484604</v>
          </cell>
          <cell r="E149">
            <v>24.359789780654925</v>
          </cell>
          <cell r="F149">
            <v>3.6837063237319558</v>
          </cell>
          <cell r="H149">
            <v>85</v>
          </cell>
          <cell r="I149">
            <v>6120</v>
          </cell>
          <cell r="O149">
            <v>85</v>
          </cell>
          <cell r="P149">
            <v>6120</v>
          </cell>
        </row>
        <row r="150">
          <cell r="A150">
            <v>85.5</v>
          </cell>
          <cell r="B150">
            <v>6156</v>
          </cell>
          <cell r="C150">
            <v>5.3586907169613403</v>
          </cell>
          <cell r="D150">
            <v>19.666413031628363</v>
          </cell>
          <cell r="E150">
            <v>24.489234676893567</v>
          </cell>
          <cell r="F150">
            <v>3.6700033777616961</v>
          </cell>
          <cell r="H150">
            <v>85.5</v>
          </cell>
          <cell r="I150">
            <v>6156</v>
          </cell>
          <cell r="O150">
            <v>85.5</v>
          </cell>
          <cell r="P150">
            <v>6156</v>
          </cell>
        </row>
        <row r="151">
          <cell r="A151">
            <v>86</v>
          </cell>
          <cell r="B151">
            <v>6192</v>
          </cell>
          <cell r="C151">
            <v>5.40313286714514</v>
          </cell>
          <cell r="D151">
            <v>19.755853638789439</v>
          </cell>
          <cell r="E151">
            <v>24.618673219220064</v>
          </cell>
          <cell r="F151">
            <v>3.6563701327648204</v>
          </cell>
          <cell r="H151">
            <v>86</v>
          </cell>
          <cell r="I151">
            <v>6192</v>
          </cell>
          <cell r="O151">
            <v>86</v>
          </cell>
          <cell r="P151">
            <v>6192</v>
          </cell>
        </row>
        <row r="152">
          <cell r="A152">
            <v>86.5</v>
          </cell>
          <cell r="B152">
            <v>6228</v>
          </cell>
          <cell r="C152">
            <v>5.4477573997122066</v>
          </cell>
          <cell r="D152">
            <v>19.845125839680531</v>
          </cell>
          <cell r="E152">
            <v>24.748107499421515</v>
          </cell>
          <cell r="F152">
            <v>3.6428064584390096</v>
          </cell>
          <cell r="H152">
            <v>86.5</v>
          </cell>
          <cell r="I152">
            <v>6228</v>
          </cell>
          <cell r="O152">
            <v>86.5</v>
          </cell>
          <cell r="P152">
            <v>6228</v>
          </cell>
        </row>
        <row r="153">
          <cell r="A153">
            <v>87</v>
          </cell>
          <cell r="B153">
            <v>6264</v>
          </cell>
          <cell r="C153">
            <v>5.4925645267398977</v>
          </cell>
          <cell r="D153">
            <v>19.934231524374354</v>
          </cell>
          <cell r="E153">
            <v>24.877539598440261</v>
          </cell>
          <cell r="F153">
            <v>3.629312214235612</v>
          </cell>
          <cell r="H153">
            <v>87</v>
          </cell>
          <cell r="I153">
            <v>6264</v>
          </cell>
          <cell r="O153">
            <v>87</v>
          </cell>
          <cell r="P153">
            <v>6264</v>
          </cell>
        </row>
        <row r="154">
          <cell r="A154">
            <v>87.5</v>
          </cell>
          <cell r="B154">
            <v>6300</v>
          </cell>
          <cell r="C154">
            <v>5.537554461177411</v>
          </cell>
          <cell r="D154">
            <v>20.023172571424229</v>
          </cell>
          <cell r="E154">
            <v>25.0069715864839</v>
          </cell>
          <cell r="F154">
            <v>3.6158872498324546</v>
          </cell>
          <cell r="H154">
            <v>87.5</v>
          </cell>
          <cell r="I154">
            <v>6300</v>
          </cell>
          <cell r="O154">
            <v>87.5</v>
          </cell>
          <cell r="P154">
            <v>6300</v>
          </cell>
        </row>
        <row r="155">
          <cell r="A155">
            <v>88</v>
          </cell>
          <cell r="B155">
            <v>6336</v>
          </cell>
          <cell r="C155">
            <v>5.5827274168342003</v>
          </cell>
          <cell r="D155">
            <v>20.111950847983451</v>
          </cell>
          <cell r="E155">
            <v>25.136405523134229</v>
          </cell>
          <cell r="F155">
            <v>3.6025314055881927</v>
          </cell>
          <cell r="H155">
            <v>88</v>
          </cell>
          <cell r="I155">
            <v>6336</v>
          </cell>
          <cell r="O155">
            <v>88</v>
          </cell>
          <cell r="P155">
            <v>6336</v>
          </cell>
        </row>
        <row r="156">
          <cell r="A156">
            <v>88.5</v>
          </cell>
          <cell r="B156">
            <v>6372</v>
          </cell>
          <cell r="C156">
            <v>5.628083608368458</v>
          </cell>
          <cell r="D156">
            <v>20.200568209922995</v>
          </cell>
          <cell r="E156">
            <v>25.265843457454608</v>
          </cell>
          <cell r="F156">
            <v>3.5892445129789032</v>
          </cell>
          <cell r="H156">
            <v>88.5</v>
          </cell>
          <cell r="I156">
            <v>6372</v>
          </cell>
          <cell r="O156">
            <v>88.5</v>
          </cell>
          <cell r="P156">
            <v>6372</v>
          </cell>
        </row>
        <row r="157">
          <cell r="A157">
            <v>89</v>
          </cell>
          <cell r="B157">
            <v>6408</v>
          </cell>
          <cell r="C157">
            <v>5.6736232512757034</v>
          </cell>
          <cell r="D157">
            <v>20.28902650194804</v>
          </cell>
          <cell r="E157">
            <v>25.395287428096175</v>
          </cell>
          <cell r="F157">
            <v>3.5760263950176974</v>
          </cell>
          <cell r="H157">
            <v>89</v>
          </cell>
          <cell r="I157">
            <v>6408</v>
          </cell>
          <cell r="O157">
            <v>89</v>
          </cell>
          <cell r="P157">
            <v>6408</v>
          </cell>
        </row>
        <row r="158">
          <cell r="A158">
            <v>89.5</v>
          </cell>
          <cell r="B158">
            <v>6444</v>
          </cell>
          <cell r="C158">
            <v>5.719346561877483</v>
          </cell>
          <cell r="D158">
            <v>20.377327557712881</v>
          </cell>
          <cell r="E158">
            <v>25.524739463402618</v>
          </cell>
          <cell r="F158">
            <v>3.5628768666579353</v>
          </cell>
          <cell r="H158">
            <v>89.5</v>
          </cell>
          <cell r="I158">
            <v>6444</v>
          </cell>
          <cell r="O158">
            <v>89.5</v>
          </cell>
          <cell r="P158">
            <v>6444</v>
          </cell>
        </row>
        <row r="159">
          <cell r="A159">
            <v>90</v>
          </cell>
          <cell r="B159">
            <v>6480</v>
          </cell>
          <cell r="C159">
            <v>5.765253757310167</v>
          </cell>
          <cell r="D159">
            <v>20.465473199934596</v>
          </cell>
          <cell r="E159">
            <v>25.654201581513746</v>
          </cell>
          <cell r="F159">
            <v>3.5497957351807798</v>
          </cell>
          <cell r="H159">
            <v>90</v>
          </cell>
          <cell r="I159">
            <v>6480</v>
          </cell>
          <cell r="O159">
            <v>90</v>
          </cell>
          <cell r="P159">
            <v>6480</v>
          </cell>
        </row>
        <row r="160">
          <cell r="A160">
            <v>90.5</v>
          </cell>
          <cell r="B160">
            <v>6516</v>
          </cell>
          <cell r="C160">
            <v>5.8113450555138089</v>
          </cell>
          <cell r="D160">
            <v>20.553465240505378</v>
          </cell>
          <cell r="E160">
            <v>25.783675790467807</v>
          </cell>
          <cell r="F160">
            <v>3.5367828005676989</v>
          </cell>
          <cell r="H160">
            <v>90.5</v>
          </cell>
          <cell r="I160">
            <v>6516</v>
          </cell>
          <cell r="O160">
            <v>90.5</v>
          </cell>
          <cell r="P160">
            <v>6516</v>
          </cell>
        </row>
        <row r="161">
          <cell r="A161">
            <v>91</v>
          </cell>
          <cell r="B161">
            <v>6552</v>
          </cell>
          <cell r="C161">
            <v>5.8576206752211526</v>
          </cell>
          <cell r="D161">
            <v>20.641305480603467</v>
          </cell>
          <cell r="E161">
            <v>25.913164088302505</v>
          </cell>
          <cell r="F161">
            <v>3.523837855858456</v>
          </cell>
          <cell r="H161">
            <v>91</v>
          </cell>
          <cell r="I161">
            <v>6552</v>
          </cell>
          <cell r="O161">
            <v>91</v>
          </cell>
          <cell r="P161">
            <v>6552</v>
          </cell>
        </row>
        <row r="162">
          <cell r="A162">
            <v>91.5</v>
          </cell>
          <cell r="B162">
            <v>6588</v>
          </cell>
          <cell r="C162">
            <v>5.9040808359466821</v>
          </cell>
          <cell r="D162">
            <v>20.728995710802835</v>
          </cell>
          <cell r="E162">
            <v>26.042668463154847</v>
          </cell>
          <cell r="F162">
            <v>3.5109606874952402</v>
          </cell>
          <cell r="H162">
            <v>91.5</v>
          </cell>
          <cell r="I162">
            <v>6588</v>
          </cell>
          <cell r="O162">
            <v>91.5</v>
          </cell>
          <cell r="P162">
            <v>6588</v>
          </cell>
        </row>
        <row r="163">
          <cell r="A163">
            <v>92</v>
          </cell>
          <cell r="B163">
            <v>6624</v>
          </cell>
          <cell r="C163">
            <v>5.9507257579757891</v>
          </cell>
          <cell r="D163">
            <v>20.816537711181571</v>
          </cell>
          <cell r="E163">
            <v>26.172190893359783</v>
          </cell>
          <cell r="F163">
            <v>3.4981510756534284</v>
          </cell>
          <cell r="H163">
            <v>92</v>
          </cell>
          <cell r="I163">
            <v>6624</v>
          </cell>
          <cell r="O163">
            <v>92</v>
          </cell>
          <cell r="P163">
            <v>6624</v>
          </cell>
        </row>
        <row r="164">
          <cell r="A164">
            <v>92.5</v>
          </cell>
          <cell r="B164">
            <v>6660</v>
          </cell>
          <cell r="C164">
            <v>5.9975556623540234</v>
          </cell>
          <cell r="D164">
            <v>20.903933251428995</v>
          </cell>
          <cell r="E164">
            <v>26.301733347547618</v>
          </cell>
          <cell r="F164">
            <v>3.4854087945595258</v>
          </cell>
          <cell r="H164">
            <v>92.5</v>
          </cell>
          <cell r="I164">
            <v>6660</v>
          </cell>
          <cell r="O164">
            <v>92.5</v>
          </cell>
          <cell r="P164">
            <v>6660</v>
          </cell>
        </row>
        <row r="165">
          <cell r="A165">
            <v>93</v>
          </cell>
          <cell r="B165">
            <v>6696</v>
          </cell>
          <cell r="C165">
            <v>6.044570770876426</v>
          </cell>
          <cell r="D165">
            <v>20.991184090951542</v>
          </cell>
          <cell r="E165">
            <v>26.431297784740327</v>
          </cell>
          <cell r="F165">
            <v>3.4727336127967856</v>
          </cell>
          <cell r="H165">
            <v>93</v>
          </cell>
          <cell r="I165">
            <v>6696</v>
          </cell>
          <cell r="O165">
            <v>93</v>
          </cell>
          <cell r="P165">
            <v>6696</v>
          </cell>
        </row>
        <row r="166">
          <cell r="A166">
            <v>93.5</v>
          </cell>
          <cell r="B166">
            <v>6732</v>
          </cell>
          <cell r="C166">
            <v>6.0917713060769563</v>
          </cell>
          <cell r="D166">
            <v>21.078291978977408</v>
          </cell>
          <cell r="E166">
            <v>26.560886154446671</v>
          </cell>
          <cell r="F166">
            <v>3.4601252935989861</v>
          </cell>
          <cell r="H166">
            <v>93.5</v>
          </cell>
          <cell r="I166">
            <v>6732</v>
          </cell>
          <cell r="O166">
            <v>93.5</v>
          </cell>
          <cell r="P166">
            <v>6732</v>
          </cell>
        </row>
        <row r="167">
          <cell r="A167">
            <v>94</v>
          </cell>
          <cell r="B167">
            <v>6768</v>
          </cell>
          <cell r="C167">
            <v>6.1391574912180014</v>
          </cell>
          <cell r="D167">
            <v>21.165258654659997</v>
          </cell>
          <cell r="E167">
            <v>26.6905003967562</v>
          </cell>
          <cell r="F167">
            <v>3.4475835951328291</v>
          </cell>
          <cell r="H167">
            <v>94</v>
          </cell>
          <cell r="I167">
            <v>6768</v>
          </cell>
          <cell r="O167">
            <v>94</v>
          </cell>
          <cell r="P167">
            <v>6768</v>
          </cell>
        </row>
        <row r="168">
          <cell r="A168">
            <v>94.5</v>
          </cell>
          <cell r="B168">
            <v>6804</v>
          </cell>
          <cell r="C168">
            <v>6.1867295502799609</v>
          </cell>
          <cell r="D168">
            <v>21.252085847180165</v>
          </cell>
          <cell r="E168">
            <v>26.820142442432129</v>
          </cell>
          <cell r="F168">
            <v>3.4351082707694034</v>
          </cell>
          <cell r="H168">
            <v>94.5</v>
          </cell>
          <cell r="I168">
            <v>6804</v>
          </cell>
          <cell r="O168">
            <v>94.5</v>
          </cell>
          <cell r="P168">
            <v>6804</v>
          </cell>
        </row>
        <row r="169">
          <cell r="A169">
            <v>95</v>
          </cell>
          <cell r="B169">
            <v>6840</v>
          </cell>
          <cell r="C169">
            <v>6.2344877079509349</v>
          </cell>
          <cell r="D169">
            <v>21.338775275847343</v>
          </cell>
          <cell r="E169">
            <v>26.949814213003187</v>
          </cell>
          <cell r="F169">
            <v>3.4226990693451342</v>
          </cell>
          <cell r="H169">
            <v>95</v>
          </cell>
          <cell r="I169">
            <v>6840</v>
          </cell>
          <cell r="O169">
            <v>95</v>
          </cell>
          <cell r="P169">
            <v>6840</v>
          </cell>
        </row>
        <row r="170">
          <cell r="A170">
            <v>95.5</v>
          </cell>
          <cell r="B170">
            <v>6876</v>
          </cell>
          <cell r="C170">
            <v>6.2824321896164568</v>
          </cell>
          <cell r="D170">
            <v>21.425328650199475</v>
          </cell>
          <cell r="E170">
            <v>27.079517620854286</v>
          </cell>
          <cell r="F170">
            <v>3.4103557354126401</v>
          </cell>
          <cell r="H170">
            <v>95.5</v>
          </cell>
          <cell r="I170">
            <v>6876</v>
          </cell>
          <cell r="O170">
            <v>95.5</v>
          </cell>
          <cell r="P170">
            <v>6876</v>
          </cell>
        </row>
        <row r="171">
          <cell r="A171">
            <v>96</v>
          </cell>
          <cell r="B171">
            <v>6912</v>
          </cell>
          <cell r="C171">
            <v>6.3305632213493501</v>
          </cell>
          <cell r="D171">
            <v>21.511747670101769</v>
          </cell>
          <cell r="E171">
            <v>27.209254569316187</v>
          </cell>
          <cell r="F171">
            <v>3.3980780094818441</v>
          </cell>
          <cell r="H171">
            <v>96</v>
          </cell>
          <cell r="I171">
            <v>6912</v>
          </cell>
          <cell r="O171">
            <v>96</v>
          </cell>
          <cell r="P171">
            <v>6912</v>
          </cell>
        </row>
        <row r="172">
          <cell r="A172">
            <v>96.5</v>
          </cell>
          <cell r="B172">
            <v>6948</v>
          </cell>
          <cell r="C172">
            <v>6.3788810298996212</v>
          </cell>
          <cell r="D172">
            <v>21.598034025844505</v>
          </cell>
          <cell r="E172">
            <v>27.339026952754164</v>
          </cell>
          <cell r="F172">
            <v>3.38586562825179</v>
          </cell>
          <cell r="H172">
            <v>96.5</v>
          </cell>
          <cell r="I172">
            <v>6948</v>
          </cell>
          <cell r="O172">
            <v>96.5</v>
          </cell>
          <cell r="P172">
            <v>6948</v>
          </cell>
        </row>
        <row r="173">
          <cell r="A173">
            <v>97</v>
          </cell>
          <cell r="B173">
            <v>6984</v>
          </cell>
          <cell r="C173">
            <v>6.4273858426844663</v>
          </cell>
          <cell r="D173">
            <v>21.684189398239493</v>
          </cell>
          <cell r="E173">
            <v>27.468836656655512</v>
          </cell>
          <cell r="F173">
            <v>3.3737183248334226</v>
          </cell>
          <cell r="H173">
            <v>97</v>
          </cell>
          <cell r="I173">
            <v>6984</v>
          </cell>
          <cell r="O173">
            <v>97</v>
          </cell>
          <cell r="P173">
            <v>6984</v>
          </cell>
        </row>
        <row r="174">
          <cell r="A174">
            <v>97.5</v>
          </cell>
          <cell r="B174">
            <v>7020</v>
          </cell>
          <cell r="C174">
            <v>6.4760778877783123</v>
          </cell>
          <cell r="D174">
            <v>21.770215458715697</v>
          </cell>
          <cell r="E174">
            <v>27.598685557716177</v>
          </cell>
          <cell r="F174">
            <v>3.3616358289637871</v>
          </cell>
          <cell r="H174">
            <v>97.5</v>
          </cell>
          <cell r="I174">
            <v>7020</v>
          </cell>
          <cell r="O174">
            <v>97.5</v>
          </cell>
          <cell r="P174">
            <v>7020</v>
          </cell>
        </row>
        <row r="175">
          <cell r="A175">
            <v>98</v>
          </cell>
          <cell r="B175">
            <v>7056</v>
          </cell>
          <cell r="H175">
            <v>98</v>
          </cell>
          <cell r="I175">
            <v>7056</v>
          </cell>
          <cell r="O175">
            <v>98</v>
          </cell>
          <cell r="P175">
            <v>7056</v>
          </cell>
        </row>
        <row r="176">
          <cell r="A176">
            <v>98.5</v>
          </cell>
          <cell r="B176">
            <v>7092</v>
          </cell>
          <cell r="H176">
            <v>98.5</v>
          </cell>
          <cell r="I176">
            <v>7092</v>
          </cell>
          <cell r="O176">
            <v>98.5</v>
          </cell>
          <cell r="P176">
            <v>7092</v>
          </cell>
        </row>
        <row r="177">
          <cell r="A177">
            <v>99</v>
          </cell>
          <cell r="B177">
            <v>7128</v>
          </cell>
          <cell r="H177">
            <v>99</v>
          </cell>
          <cell r="I177">
            <v>7128</v>
          </cell>
          <cell r="O177">
            <v>99</v>
          </cell>
          <cell r="P177">
            <v>7128</v>
          </cell>
        </row>
        <row r="178">
          <cell r="A178">
            <v>99.5</v>
          </cell>
          <cell r="B178">
            <v>7164</v>
          </cell>
          <cell r="H178">
            <v>99.5</v>
          </cell>
          <cell r="I178">
            <v>7164</v>
          </cell>
          <cell r="O178">
            <v>99.5</v>
          </cell>
          <cell r="P178">
            <v>7164</v>
          </cell>
        </row>
        <row r="179">
          <cell r="A179">
            <v>100</v>
          </cell>
          <cell r="B179">
            <v>7200</v>
          </cell>
          <cell r="H179">
            <v>100</v>
          </cell>
          <cell r="I179">
            <v>7200</v>
          </cell>
          <cell r="O179">
            <v>100</v>
          </cell>
          <cell r="P179">
            <v>7200</v>
          </cell>
        </row>
      </sheetData>
      <sheetData sheetId="8">
        <row r="4">
          <cell r="A4">
            <v>12.5</v>
          </cell>
          <cell r="B4">
            <v>900</v>
          </cell>
          <cell r="H4">
            <v>12.5</v>
          </cell>
          <cell r="I4">
            <v>900</v>
          </cell>
          <cell r="O4">
            <v>12.5</v>
          </cell>
          <cell r="P4">
            <v>900</v>
          </cell>
        </row>
        <row r="5">
          <cell r="A5">
            <v>13</v>
          </cell>
          <cell r="B5">
            <v>936</v>
          </cell>
          <cell r="H5">
            <v>13</v>
          </cell>
          <cell r="I5">
            <v>936</v>
          </cell>
          <cell r="O5">
            <v>13</v>
          </cell>
          <cell r="P5">
            <v>936</v>
          </cell>
        </row>
        <row r="6">
          <cell r="A6">
            <v>13.5</v>
          </cell>
          <cell r="B6">
            <v>972</v>
          </cell>
          <cell r="H6">
            <v>13.5</v>
          </cell>
          <cell r="I6">
            <v>972</v>
          </cell>
          <cell r="O6">
            <v>13.5</v>
          </cell>
          <cell r="P6">
            <v>972</v>
          </cell>
        </row>
        <row r="7">
          <cell r="A7">
            <v>14</v>
          </cell>
          <cell r="B7">
            <v>1008</v>
          </cell>
          <cell r="H7">
            <v>14</v>
          </cell>
          <cell r="I7">
            <v>1008</v>
          </cell>
          <cell r="O7">
            <v>14</v>
          </cell>
          <cell r="P7">
            <v>1008</v>
          </cell>
        </row>
        <row r="8">
          <cell r="A8">
            <v>14.5</v>
          </cell>
          <cell r="B8">
            <v>1044</v>
          </cell>
          <cell r="H8">
            <v>14.5</v>
          </cell>
          <cell r="I8">
            <v>1044</v>
          </cell>
          <cell r="O8">
            <v>14.5</v>
          </cell>
          <cell r="P8">
            <v>1044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15.5</v>
          </cell>
          <cell r="B10">
            <v>1116</v>
          </cell>
          <cell r="H10">
            <v>15.5</v>
          </cell>
          <cell r="I10">
            <v>1116</v>
          </cell>
          <cell r="O10">
            <v>15.5</v>
          </cell>
          <cell r="P10">
            <v>1116</v>
          </cell>
        </row>
        <row r="11">
          <cell r="A11">
            <v>16</v>
          </cell>
          <cell r="B11">
            <v>1152</v>
          </cell>
          <cell r="H11">
            <v>16</v>
          </cell>
          <cell r="I11">
            <v>1152</v>
          </cell>
          <cell r="O11">
            <v>16</v>
          </cell>
          <cell r="P11">
            <v>1152</v>
          </cell>
        </row>
        <row r="12">
          <cell r="A12">
            <v>16.5</v>
          </cell>
          <cell r="B12">
            <v>1188</v>
          </cell>
          <cell r="H12">
            <v>16.5</v>
          </cell>
          <cell r="I12">
            <v>1188</v>
          </cell>
          <cell r="O12">
            <v>16.5</v>
          </cell>
          <cell r="P12">
            <v>1188</v>
          </cell>
        </row>
        <row r="13">
          <cell r="A13">
            <v>17</v>
          </cell>
          <cell r="B13">
            <v>1224</v>
          </cell>
          <cell r="C13">
            <v>1.0754614940923561</v>
          </cell>
          <cell r="D13">
            <v>4.5412351345215418</v>
          </cell>
          <cell r="E13">
            <v>5.5091504792046626</v>
          </cell>
          <cell r="F13">
            <v>4.2225920309254326</v>
          </cell>
          <cell r="H13">
            <v>17</v>
          </cell>
          <cell r="I13">
            <v>1224</v>
          </cell>
          <cell r="O13">
            <v>17</v>
          </cell>
          <cell r="P13">
            <v>1224</v>
          </cell>
        </row>
        <row r="14">
          <cell r="A14">
            <v>17.5</v>
          </cell>
          <cell r="B14">
            <v>1260</v>
          </cell>
          <cell r="C14">
            <v>1.0983069473090097</v>
          </cell>
          <cell r="D14">
            <v>4.6734564341557387</v>
          </cell>
          <cell r="E14">
            <v>5.6619326867338478</v>
          </cell>
          <cell r="F14">
            <v>4.2551460187029644</v>
          </cell>
          <cell r="H14">
            <v>17.5</v>
          </cell>
          <cell r="I14">
            <v>1260</v>
          </cell>
          <cell r="J14">
            <v>1.0449876299851009</v>
          </cell>
          <cell r="K14">
            <v>5.9979907481197179</v>
          </cell>
          <cell r="L14">
            <v>6.9384796151063091</v>
          </cell>
          <cell r="M14">
            <v>5.7397720087894584</v>
          </cell>
          <cell r="O14">
            <v>17.5</v>
          </cell>
          <cell r="P14">
            <v>1260</v>
          </cell>
          <cell r="Q14">
            <v>1.0218593256512314</v>
          </cell>
          <cell r="R14">
            <v>6.5668156628448227</v>
          </cell>
          <cell r="S14">
            <v>7.4864890559309307</v>
          </cell>
          <cell r="T14">
            <v>6.426340199674538</v>
          </cell>
        </row>
        <row r="15">
          <cell r="A15">
            <v>18</v>
          </cell>
          <cell r="B15">
            <v>1296</v>
          </cell>
          <cell r="C15">
            <v>1.1213257809582549</v>
          </cell>
          <cell r="D15">
            <v>4.8050922386426178</v>
          </cell>
          <cell r="E15">
            <v>5.8142854415050476</v>
          </cell>
          <cell r="F15">
            <v>4.2851884084358742</v>
          </cell>
          <cell r="H15">
            <v>18</v>
          </cell>
          <cell r="I15">
            <v>1296</v>
          </cell>
          <cell r="J15">
            <v>1.0690067869520556</v>
          </cell>
          <cell r="K15">
            <v>6.161033280981461</v>
          </cell>
          <cell r="L15">
            <v>7.123139389238311</v>
          </cell>
          <cell r="M15">
            <v>5.7633247573177284</v>
          </cell>
          <cell r="O15">
            <v>18</v>
          </cell>
          <cell r="P15">
            <v>1296</v>
          </cell>
          <cell r="Q15">
            <v>1.0462877638181738</v>
          </cell>
          <cell r="R15">
            <v>6.7423885134811501</v>
          </cell>
          <cell r="S15">
            <v>7.6840475009175062</v>
          </cell>
          <cell r="T15">
            <v>6.4441052898071138</v>
          </cell>
        </row>
        <row r="16">
          <cell r="A16">
            <v>18.5</v>
          </cell>
          <cell r="B16">
            <v>1332</v>
          </cell>
          <cell r="C16">
            <v>1.144517932740823</v>
          </cell>
          <cell r="D16">
            <v>4.9361480601381018</v>
          </cell>
          <cell r="E16">
            <v>5.9662141996048428</v>
          </cell>
          <cell r="F16">
            <v>4.312862139536171</v>
          </cell>
          <cell r="H16">
            <v>18.5</v>
          </cell>
          <cell r="I16">
            <v>1332</v>
          </cell>
          <cell r="J16">
            <v>1.0932224689783134</v>
          </cell>
          <cell r="K16">
            <v>6.3232946632176414</v>
          </cell>
          <cell r="L16">
            <v>7.3071948852981237</v>
          </cell>
          <cell r="M16">
            <v>5.7840877247310569</v>
          </cell>
          <cell r="O16">
            <v>18.5</v>
          </cell>
          <cell r="P16">
            <v>1332</v>
          </cell>
          <cell r="Q16">
            <v>1.0709216253772127</v>
          </cell>
          <cell r="R16">
            <v>6.9170947458374759</v>
          </cell>
          <cell r="S16">
            <v>7.8809242086769675</v>
          </cell>
          <cell r="T16">
            <v>6.4590111749784258</v>
          </cell>
        </row>
        <row r="17">
          <cell r="A17">
            <v>19</v>
          </cell>
          <cell r="B17">
            <v>1368</v>
          </cell>
          <cell r="C17">
            <v>1.1678833448181398</v>
          </cell>
          <cell r="D17">
            <v>5.0666293511466565</v>
          </cell>
          <cell r="E17">
            <v>6.1177243614829822</v>
          </cell>
          <cell r="F17">
            <v>4.3383008873507141</v>
          </cell>
          <cell r="H17">
            <v>19</v>
          </cell>
          <cell r="I17">
            <v>1368</v>
          </cell>
          <cell r="J17">
            <v>1.1176345112440655</v>
          </cell>
          <cell r="K17">
            <v>6.4847825939171981</v>
          </cell>
          <cell r="L17">
            <v>7.4906536540368567</v>
          </cell>
          <cell r="M17">
            <v>5.8022390402912958</v>
          </cell>
          <cell r="O17">
            <v>19</v>
          </cell>
          <cell r="P17">
            <v>1368</v>
          </cell>
          <cell r="Q17">
            <v>1.0957606975686685</v>
          </cell>
          <cell r="R17">
            <v>7.0909430533126532</v>
          </cell>
          <cell r="S17">
            <v>8.0771276811244554</v>
          </cell>
          <cell r="T17">
            <v>6.4712514959209715</v>
          </cell>
        </row>
        <row r="18">
          <cell r="A18">
            <v>19.5</v>
          </cell>
          <cell r="B18">
            <v>1404</v>
          </cell>
          <cell r="C18">
            <v>1.1914219637489329</v>
          </cell>
          <cell r="D18">
            <v>5.1965415054539417</v>
          </cell>
          <cell r="E18">
            <v>6.2688212728279815</v>
          </cell>
          <cell r="F18">
            <v>4.3616297697773545</v>
          </cell>
          <cell r="H18">
            <v>19.5</v>
          </cell>
          <cell r="I18">
            <v>1404</v>
          </cell>
          <cell r="J18">
            <v>1.1422427551103007</v>
          </cell>
          <cell r="K18">
            <v>6.6455046778946709</v>
          </cell>
          <cell r="L18">
            <v>7.6735231574939418</v>
          </cell>
          <cell r="M18">
            <v>5.817944257613564</v>
          </cell>
          <cell r="O18">
            <v>19.5</v>
          </cell>
          <cell r="P18">
            <v>1404</v>
          </cell>
          <cell r="Q18">
            <v>1.1208047746728895</v>
          </cell>
          <cell r="R18">
            <v>7.2639420187537462</v>
          </cell>
          <cell r="S18">
            <v>8.2726663159593468</v>
          </cell>
          <cell r="T18">
            <v>6.4810055978515537</v>
          </cell>
        </row>
        <row r="19">
          <cell r="A19">
            <v>20</v>
          </cell>
          <cell r="B19">
            <v>1440</v>
          </cell>
          <cell r="C19">
            <v>1.2151337404269906</v>
          </cell>
          <cell r="D19">
            <v>5.3258898590409789</v>
          </cell>
          <cell r="E19">
            <v>6.4195102254252703</v>
          </cell>
          <cell r="F19">
            <v>4.3829659911916306</v>
          </cell>
          <cell r="H19">
            <v>20</v>
          </cell>
          <cell r="I19">
            <v>1440</v>
          </cell>
          <cell r="J19">
            <v>1.167047048019902</v>
          </cell>
          <cell r="K19">
            <v>6.8054684273001831</v>
          </cell>
          <cell r="L19">
            <v>7.8558107705180946</v>
          </cell>
          <cell r="M19">
            <v>5.8313573894444461</v>
          </cell>
          <cell r="O19">
            <v>20</v>
          </cell>
          <cell r="P19">
            <v>1440</v>
          </cell>
          <cell r="Q19">
            <v>1.1460536578925833</v>
          </cell>
          <cell r="R19">
            <v>7.4361001163974105</v>
          </cell>
          <cell r="S19">
            <v>8.4675484085007362</v>
          </cell>
          <cell r="T19">
            <v>6.4884397560156621</v>
          </cell>
        </row>
        <row r="20">
          <cell r="A20">
            <v>20.5</v>
          </cell>
          <cell r="B20">
            <v>1476</v>
          </cell>
          <cell r="C20">
            <v>1.2390186300200297</v>
          </cell>
          <cell r="D20">
            <v>5.4546796909803588</v>
          </cell>
          <cell r="E20">
            <v>6.5697964579983852</v>
          </cell>
          <cell r="F20">
            <v>4.4024194300389006</v>
          </cell>
          <cell r="H20">
            <v>20.5</v>
          </cell>
          <cell r="I20">
            <v>1476</v>
          </cell>
          <cell r="J20">
            <v>1.1920472434007849</v>
          </cell>
          <cell r="K20">
            <v>6.9646812631949748</v>
          </cell>
          <cell r="L20">
            <v>8.0375237822556809</v>
          </cell>
          <cell r="M20">
            <v>5.8426218438503108</v>
          </cell>
          <cell r="O20">
            <v>20.5</v>
          </cell>
          <cell r="P20">
            <v>1476</v>
          </cell>
          <cell r="Q20">
            <v>1.1715071552376919</v>
          </cell>
          <cell r="R20">
            <v>7.6074257137687242</v>
          </cell>
          <cell r="S20">
            <v>8.6617821534826476</v>
          </cell>
          <cell r="T20">
            <v>6.4937082797631076</v>
          </cell>
        </row>
        <row r="21">
          <cell r="A21">
            <v>21</v>
          </cell>
          <cell r="B21">
            <v>1512</v>
          </cell>
          <cell r="C21">
            <v>1.2630765919096563</v>
          </cell>
          <cell r="D21">
            <v>5.5829162243148449</v>
          </cell>
          <cell r="E21">
            <v>6.7196851570335356</v>
          </cell>
          <cell r="F21">
            <v>4.4200931757226112</v>
          </cell>
          <cell r="H21">
            <v>21</v>
          </cell>
          <cell r="I21">
            <v>1512</v>
          </cell>
          <cell r="J21">
            <v>1.217243200571015</v>
          </cell>
          <cell r="K21">
            <v>7.1231505170933902</v>
          </cell>
          <cell r="L21">
            <v>8.2186693976073038</v>
          </cell>
          <cell r="M21">
            <v>5.8518712725212874</v>
          </cell>
          <cell r="O21">
            <v>21</v>
          </cell>
          <cell r="P21">
            <v>1512</v>
          </cell>
          <cell r="Q21">
            <v>1.1971650814127277</v>
          </cell>
          <cell r="R21">
            <v>7.7779270735385513</v>
          </cell>
          <cell r="S21">
            <v>8.8553756468100069</v>
          </cell>
          <cell r="T21">
            <v>6.4969545088636593</v>
          </cell>
        </row>
        <row r="22">
          <cell r="A22">
            <v>21.5</v>
          </cell>
          <cell r="B22">
            <v>1548</v>
          </cell>
          <cell r="C22">
            <v>1.2873075896323933</v>
          </cell>
          <cell r="D22">
            <v>5.7106046269188377</v>
          </cell>
          <cell r="E22">
            <v>6.8691814575879917</v>
          </cell>
          <cell r="F22">
            <v>4.4360840197870441</v>
          </cell>
          <cell r="H22">
            <v>21.5</v>
          </cell>
          <cell r="I22">
            <v>1548</v>
          </cell>
          <cell r="J22">
            <v>1.2426347846458674</v>
          </cell>
          <cell r="K22">
            <v>7.2808834324721436</v>
          </cell>
          <cell r="L22">
            <v>8.3992547386534238</v>
          </cell>
          <cell r="M22">
            <v>5.8592303405920578</v>
          </cell>
          <cell r="O22">
            <v>21.5</v>
          </cell>
          <cell r="P22">
            <v>1548</v>
          </cell>
          <cell r="Q22">
            <v>1.2230272577065104</v>
          </cell>
          <cell r="R22">
            <v>7.9476123553404925</v>
          </cell>
          <cell r="S22">
            <v>9.0483368872763528</v>
          </cell>
          <cell r="T22">
            <v>6.4983117140367765</v>
          </cell>
        </row>
        <row r="23">
          <cell r="A23">
            <v>22</v>
          </cell>
          <cell r="B23">
            <v>1584</v>
          </cell>
          <cell r="C23">
            <v>1.311711590821744</v>
          </cell>
          <cell r="D23">
            <v>5.8377500123430641</v>
          </cell>
          <cell r="E23">
            <v>7.0182904440826341</v>
          </cell>
          <cell r="F23">
            <v>4.4504829058390083</v>
          </cell>
          <cell r="H23">
            <v>22</v>
          </cell>
          <cell r="I23">
            <v>1584</v>
          </cell>
          <cell r="J23">
            <v>1.268221866446769</v>
          </cell>
          <cell r="K23">
            <v>7.4378871662477408</v>
          </cell>
          <cell r="L23">
            <v>8.5792868460498326</v>
          </cell>
          <cell r="M23">
            <v>5.8648154262524939</v>
          </cell>
          <cell r="O23">
            <v>22</v>
          </cell>
          <cell r="P23">
            <v>1584</v>
          </cell>
          <cell r="Q23">
            <v>1.249093511884249</v>
          </cell>
          <cell r="R23">
            <v>8.1164896175485595</v>
          </cell>
          <cell r="S23">
            <v>9.2406737782443837</v>
          </cell>
          <cell r="T23">
            <v>6.4979039121777928</v>
          </cell>
        </row>
        <row r="24">
          <cell r="A24">
            <v>22.5</v>
          </cell>
          <cell r="B24">
            <v>1620</v>
          </cell>
          <cell r="C24">
            <v>1.3362885671512796</v>
          </cell>
          <cell r="D24">
            <v>5.9643574406429236</v>
          </cell>
          <cell r="E24">
            <v>7.167017151079075</v>
          </cell>
          <cell r="F24">
            <v>4.4633753421671729</v>
          </cell>
          <cell r="H24">
            <v>22.5</v>
          </cell>
          <cell r="I24">
            <v>1620</v>
          </cell>
          <cell r="J24">
            <v>1.2940043224120772</v>
          </cell>
          <cell r="K24">
            <v>7.5941687902228239</v>
          </cell>
          <cell r="L24">
            <v>8.7587726803936938</v>
          </cell>
          <cell r="M24">
            <v>5.8687352574425571</v>
          </cell>
          <cell r="O24">
            <v>22.5</v>
          </cell>
          <cell r="P24">
            <v>1620</v>
          </cell>
          <cell r="Q24">
            <v>1.2753636780818918</v>
          </cell>
          <cell r="R24">
            <v>8.2845668190165096</v>
          </cell>
          <cell r="S24">
            <v>9.4323941292902127</v>
          </cell>
          <cell r="T24">
            <v>6.4958466054766797</v>
          </cell>
        </row>
        <row r="25">
          <cell r="A25">
            <v>23</v>
          </cell>
          <cell r="B25">
            <v>1656</v>
          </cell>
          <cell r="C25">
            <v>1.3610384942787128</v>
          </cell>
          <cell r="D25">
            <v>6.0904319191908449</v>
          </cell>
          <cell r="E25">
            <v>7.3153665640416863</v>
          </cell>
          <cell r="F25">
            <v>4.4748417805908502</v>
          </cell>
          <cell r="H25">
            <v>23</v>
          </cell>
          <cell r="I25">
            <v>1656</v>
          </cell>
          <cell r="J25">
            <v>1.3199820345096489</v>
          </cell>
          <cell r="K25">
            <v>7.7497352925022511</v>
          </cell>
          <cell r="L25">
            <v>8.9377191235609352</v>
          </cell>
          <cell r="M25">
            <v>5.8710914920756077</v>
          </cell>
          <cell r="O25">
            <v>23</v>
          </cell>
          <cell r="P25">
            <v>1656</v>
          </cell>
          <cell r="Q25">
            <v>1.3018375967027029</v>
          </cell>
          <cell r="R25">
            <v>8.4518518207798596</v>
          </cell>
          <cell r="S25">
            <v>9.6235056578122915</v>
          </cell>
          <cell r="T25">
            <v>6.4922474525138378</v>
          </cell>
        </row>
        <row r="26">
          <cell r="A26">
            <v>23.5</v>
          </cell>
          <cell r="B26">
            <v>1692</v>
          </cell>
          <cell r="C26">
            <v>1.3859613517909488</v>
          </cell>
          <cell r="D26">
            <v>6.2159784034730245</v>
          </cell>
          <cell r="E26">
            <v>7.4633436200848786</v>
          </cell>
          <cell r="F26">
            <v>4.4849579646941056</v>
          </cell>
          <cell r="H26">
            <v>23.5</v>
          </cell>
          <cell r="I26">
            <v>1692</v>
          </cell>
          <cell r="J26">
            <v>1.3461548901511629</v>
          </cell>
          <cell r="K26">
            <v>7.9045935788796324</v>
          </cell>
          <cell r="L26">
            <v>9.1161329800156796</v>
          </cell>
          <cell r="M26">
            <v>5.8719792474935835</v>
          </cell>
          <cell r="O26">
            <v>23.5</v>
          </cell>
          <cell r="P26">
            <v>1692</v>
          </cell>
          <cell r="Q26">
            <v>1.3285151143159939</v>
          </cell>
          <cell r="R26">
            <v>8.6183523877215311</v>
          </cell>
          <cell r="S26">
            <v>9.8140159906059257</v>
          </cell>
          <cell r="T26">
            <v>6.4872068784545371</v>
          </cell>
        </row>
        <row r="27">
          <cell r="A27">
            <v>24</v>
          </cell>
          <cell r="B27">
            <v>1728</v>
          </cell>
          <cell r="C27">
            <v>1.4110571231500848</v>
          </cell>
          <cell r="D27">
            <v>6.3410017978709394</v>
          </cell>
          <cell r="E27">
            <v>7.6109532087060163</v>
          </cell>
          <cell r="F27">
            <v>4.4937952502696019</v>
          </cell>
          <cell r="H27">
            <v>24</v>
          </cell>
          <cell r="I27">
            <v>1728</v>
          </cell>
          <cell r="J27">
            <v>1.3725227821081367</v>
          </cell>
          <cell r="K27">
            <v>8.0587504741951062</v>
          </cell>
          <cell r="L27">
            <v>9.2940209780924299</v>
          </cell>
          <cell r="M27">
            <v>5.8714875842113221</v>
          </cell>
          <cell r="O27">
            <v>24</v>
          </cell>
          <cell r="P27">
            <v>1728</v>
          </cell>
          <cell r="Q27">
            <v>1.3553960835579579</v>
          </cell>
          <cell r="R27">
            <v>8.784076190202077</v>
          </cell>
          <cell r="S27">
            <v>10.003932665404239</v>
          </cell>
          <cell r="T27">
            <v>6.480818630627585</v>
          </cell>
        </row>
        <row r="28">
          <cell r="A28">
            <v>24.5</v>
          </cell>
          <cell r="B28">
            <v>1764</v>
          </cell>
          <cell r="C28">
            <v>1.4363257956403379</v>
          </cell>
          <cell r="D28">
            <v>6.4655069564279311</v>
          </cell>
          <cell r="E28">
            <v>7.7582001725042353</v>
          </cell>
          <cell r="F28">
            <v>4.5014209005036356</v>
          </cell>
          <cell r="H28">
            <v>24.5</v>
          </cell>
          <cell r="I28">
            <v>1764</v>
          </cell>
          <cell r="J28">
            <v>1.3990856084296102</v>
          </cell>
          <cell r="K28">
            <v>8.21221272366504</v>
          </cell>
          <cell r="L28">
            <v>9.4713897712516886</v>
          </cell>
          <cell r="M28">
            <v>5.8696999484418662</v>
          </cell>
          <cell r="O28">
            <v>24.5</v>
          </cell>
          <cell r="P28">
            <v>1764</v>
          </cell>
          <cell r="Q28">
            <v>1.382480363034559</v>
          </cell>
          <cell r="R28">
            <v>8.9490308056553616</v>
          </cell>
          <cell r="S28">
            <v>10.193263132386464</v>
          </cell>
          <cell r="T28">
            <v>6.473170285046324</v>
          </cell>
        </row>
        <row r="29">
          <cell r="A29">
            <v>25</v>
          </cell>
          <cell r="B29">
            <v>1800</v>
          </cell>
          <cell r="C29">
            <v>1.4617673603158807</v>
          </cell>
          <cell r="D29">
            <v>6.5894986836012821</v>
          </cell>
          <cell r="E29">
            <v>7.9050893078855751</v>
          </cell>
          <cell r="F29">
            <v>4.5078983581746712</v>
          </cell>
          <cell r="H29">
            <v>25</v>
          </cell>
          <cell r="I29">
            <v>1800</v>
          </cell>
          <cell r="J29">
            <v>1.4258432723614476</v>
          </cell>
          <cell r="K29">
            <v>8.364986994184374</v>
          </cell>
          <cell r="L29">
            <v>9.6482459393096764</v>
          </cell>
          <cell r="M29">
            <v>5.8666945773994374</v>
          </cell>
          <cell r="O29">
            <v>25</v>
          </cell>
          <cell r="P29">
            <v>1800</v>
          </cell>
          <cell r="Q29">
            <v>1.4097678172264143</v>
          </cell>
          <cell r="R29">
            <v>9.1132237201505912</v>
          </cell>
          <cell r="S29">
            <v>10.382014755654364</v>
          </cell>
          <cell r="T29">
            <v>6.4643437087959654</v>
          </cell>
        </row>
        <row r="30">
          <cell r="A30">
            <v>25.5</v>
          </cell>
          <cell r="B30">
            <v>1836</v>
          </cell>
          <cell r="C30">
            <v>1.4873818119495661</v>
          </cell>
          <cell r="D30">
            <v>6.7129817350000183</v>
          </cell>
          <cell r="E30">
            <v>8.0516253657546279</v>
          </cell>
          <cell r="F30">
            <v>4.5132874969077816</v>
          </cell>
          <cell r="H30">
            <v>25.5</v>
          </cell>
          <cell r="I30">
            <v>1836</v>
          </cell>
          <cell r="J30">
            <v>1.4527956822672121</v>
          </cell>
          <cell r="K30">
            <v>8.5170798756022457</v>
          </cell>
          <cell r="L30">
            <v>9.8245959896427362</v>
          </cell>
          <cell r="M30">
            <v>5.8625448709419432</v>
          </cell>
          <cell r="O30">
            <v>25.5</v>
          </cell>
          <cell r="P30">
            <v>1836</v>
          </cell>
          <cell r="Q30">
            <v>1.4372583163956234</v>
          </cell>
          <cell r="R30">
            <v>9.2766623299215176</v>
          </cell>
          <cell r="S30">
            <v>10.570194814677579</v>
          </cell>
          <cell r="T30">
            <v>6.4544154826570503</v>
          </cell>
        </row>
        <row r="31">
          <cell r="A31">
            <v>26</v>
          </cell>
          <cell r="B31">
            <v>1872</v>
          </cell>
          <cell r="C31">
            <v>1.5131691489825179</v>
          </cell>
          <cell r="D31">
            <v>6.8359608181088651</v>
          </cell>
          <cell r="E31">
            <v>8.1978130521931316</v>
          </cell>
          <cell r="F31">
            <v>4.5176448533235618</v>
          </cell>
          <cell r="H31">
            <v>26</v>
          </cell>
          <cell r="I31">
            <v>1872</v>
          </cell>
          <cell r="J31">
            <v>1.4799427515505943</v>
          </cell>
          <cell r="K31">
            <v>8.6684978819715663</v>
          </cell>
          <cell r="L31">
            <v>10.000446358367101</v>
          </cell>
          <cell r="M31">
            <v>5.8573197327323907</v>
          </cell>
          <cell r="O31">
            <v>26</v>
          </cell>
          <cell r="P31">
            <v>1872</v>
          </cell>
          <cell r="Q31">
            <v>1.4649517364944968</v>
          </cell>
          <cell r="R31">
            <v>9.4393539428636917</v>
          </cell>
          <cell r="S31">
            <v>10.757810505708738</v>
          </cell>
          <cell r="T31">
            <v>6.443457287849804</v>
          </cell>
        </row>
        <row r="32">
          <cell r="A32">
            <v>26.5</v>
          </cell>
          <cell r="B32">
            <v>1908</v>
          </cell>
          <cell r="C32">
            <v>1.5391293734745737</v>
          </cell>
          <cell r="D32">
            <v>6.9584405929985937</v>
          </cell>
          <cell r="E32">
            <v>8.3436570291257102</v>
          </cell>
          <cell r="F32">
            <v>4.5210238417385042</v>
          </cell>
          <cell r="H32">
            <v>26.5</v>
          </cell>
          <cell r="I32">
            <v>1908</v>
          </cell>
          <cell r="J32">
            <v>1.5072843985793289</v>
          </cell>
          <cell r="K32">
            <v>8.8192474527732898</v>
          </cell>
          <cell r="L32">
            <v>10.175803411494686</v>
          </cell>
          <cell r="M32">
            <v>5.8510838837619197</v>
          </cell>
          <cell r="O32">
            <v>26.5</v>
          </cell>
          <cell r="P32">
            <v>1908</v>
          </cell>
          <cell r="Q32">
            <v>1.492847959076131</v>
          </cell>
          <cell r="R32">
            <v>9.601305780000482</v>
          </cell>
          <cell r="S32">
            <v>10.944868943169</v>
          </cell>
          <cell r="T32">
            <v>6.4315362603586097</v>
          </cell>
        </row>
        <row r="33">
          <cell r="A33">
            <v>27</v>
          </cell>
          <cell r="B33">
            <v>1944</v>
          </cell>
          <cell r="C33">
            <v>1.5652624910555588</v>
          </cell>
          <cell r="D33">
            <v>7.0804256730230968</v>
          </cell>
          <cell r="E33">
            <v>8.4891619149730992</v>
          </cell>
          <cell r="F33">
            <v>4.5234749529124043</v>
          </cell>
          <cell r="H33">
            <v>27</v>
          </cell>
          <cell r="I33">
            <v>1944</v>
          </cell>
          <cell r="J33">
            <v>1.5348205466105918</v>
          </cell>
          <cell r="K33">
            <v>8.9693349541157499</v>
          </cell>
          <cell r="L33">
            <v>10.350673446065283</v>
          </cell>
          <cell r="M33">
            <v>5.8438981507793253</v>
          </cell>
          <cell r="O33">
            <v>27</v>
          </cell>
          <cell r="P33">
            <v>1944</v>
          </cell>
          <cell r="Q33">
            <v>1.5209468712067846</v>
          </cell>
          <cell r="R33">
            <v>9.7625249769187796</v>
          </cell>
          <cell r="S33">
            <v>11.131377161004886</v>
          </cell>
          <cell r="T33">
            <v>6.4187153159220953</v>
          </cell>
        </row>
        <row r="34">
          <cell r="A34">
            <v>27.5</v>
          </cell>
          <cell r="B34">
            <v>1980</v>
          </cell>
          <cell r="C34">
            <v>1.5915685108773665</v>
          </cell>
          <cell r="D34">
            <v>7.2019206255035053</v>
          </cell>
          <cell r="E34">
            <v>8.6343322852931355</v>
          </cell>
          <cell r="F34">
            <v>4.5250459381942543</v>
          </cell>
          <cell r="H34">
            <v>27.5</v>
          </cell>
          <cell r="I34">
            <v>1980</v>
          </cell>
          <cell r="J34">
            <v>1.5625511237178169</v>
          </cell>
          <cell r="K34">
            <v>9.1187666799099532</v>
          </cell>
          <cell r="L34">
            <v>10.525062691255988</v>
          </cell>
          <cell r="M34">
            <v>5.8358197319095995</v>
          </cell>
          <cell r="O34">
            <v>27.5</v>
          </cell>
          <cell r="P34">
            <v>1980</v>
          </cell>
          <cell r="Q34">
            <v>1.5492483653800169</v>
          </cell>
          <cell r="R34">
            <v>9.923018585174928</v>
          </cell>
          <cell r="S34">
            <v>11.317342114016943</v>
          </cell>
          <cell r="T34">
            <v>6.4050534484449173</v>
          </cell>
        </row>
        <row r="35">
          <cell r="A35">
            <v>28</v>
          </cell>
          <cell r="B35">
            <v>2016</v>
          </cell>
          <cell r="C35">
            <v>1.6180474455668437</v>
          </cell>
          <cell r="D35">
            <v>7.3229299723996206</v>
          </cell>
          <cell r="E35">
            <v>8.7791726734097804</v>
          </cell>
          <cell r="F35">
            <v>4.5257819802893415</v>
          </cell>
          <cell r="H35">
            <v>28</v>
          </cell>
          <cell r="I35">
            <v>2016</v>
          </cell>
          <cell r="J35">
            <v>1.5904760627189163</v>
          </cell>
          <cell r="K35">
            <v>9.2675488530211823</v>
          </cell>
          <cell r="L35">
            <v>10.698977309468207</v>
          </cell>
          <cell r="M35">
            <v>5.8269024415107022</v>
          </cell>
          <cell r="O35">
            <v>28</v>
          </cell>
          <cell r="P35">
            <v>2016</v>
          </cell>
          <cell r="Q35">
            <v>1.5777523394325295</v>
          </cell>
          <cell r="R35">
            <v>10.082793573671843</v>
          </cell>
          <cell r="S35">
            <v>11.50277067916112</v>
          </cell>
          <cell r="T35">
            <v>6.3906060042974318</v>
          </cell>
        </row>
        <row r="36">
          <cell r="A36">
            <v>28.5</v>
          </cell>
          <cell r="B36">
            <v>2052</v>
          </cell>
          <cell r="C36">
            <v>1.6446993111794441</v>
          </cell>
          <cell r="D36">
            <v>7.443458190968931</v>
          </cell>
          <cell r="E36">
            <v>8.9236875710304311</v>
          </cell>
          <cell r="F36">
            <v>4.5257258517552916</v>
          </cell>
          <cell r="H36">
            <v>28.5</v>
          </cell>
          <cell r="I36">
            <v>2052</v>
          </cell>
          <cell r="J36">
            <v>1.618595301105862</v>
          </cell>
          <cell r="K36">
            <v>9.4156876263976432</v>
          </cell>
          <cell r="L36">
            <v>10.87242339739292</v>
          </cell>
          <cell r="M36">
            <v>5.8171969361115936</v>
          </cell>
          <cell r="O36">
            <v>28.5</v>
          </cell>
          <cell r="P36">
            <v>2052</v>
          </cell>
          <cell r="Q36">
            <v>1.6064586964616938</v>
          </cell>
          <cell r="R36">
            <v>10.241856830007887</v>
          </cell>
          <cell r="S36">
            <v>11.687669656823411</v>
          </cell>
          <cell r="T36">
            <v>6.3754249347126644</v>
          </cell>
        </row>
        <row r="37">
          <cell r="A37">
            <v>29</v>
          </cell>
          <cell r="B37">
            <v>2088</v>
          </cell>
          <cell r="C37">
            <v>1.671524127153651</v>
          </cell>
          <cell r="D37">
            <v>7.5635097144135353</v>
          </cell>
          <cell r="E37">
            <v>9.0678814288518215</v>
          </cell>
          <cell r="F37">
            <v>4.5249180622316425</v>
          </cell>
          <cell r="H37">
            <v>29</v>
          </cell>
          <cell r="I37">
            <v>2088</v>
          </cell>
          <cell r="J37">
            <v>1.6469087809755958</v>
          </cell>
          <cell r="K37">
            <v>9.5631890841765799</v>
          </cell>
          <cell r="L37">
            <v>11.045406987054616</v>
          </cell>
          <cell r="M37">
            <v>5.8067509230909184</v>
          </cell>
          <cell r="O37">
            <v>29</v>
          </cell>
          <cell r="P37">
            <v>2088</v>
          </cell>
          <cell r="Q37">
            <v>1.6353673447446917</v>
          </cell>
          <cell r="R37">
            <v>10.400215161798204</v>
          </cell>
          <cell r="S37">
            <v>11.872045772068427</v>
          </cell>
          <cell r="T37">
            <v>6.3595590282633729</v>
          </cell>
        </row>
        <row r="38">
          <cell r="A38">
            <v>29.5</v>
          </cell>
          <cell r="B38">
            <v>2124</v>
          </cell>
          <cell r="C38">
            <v>1.6985219162661367</v>
          </cell>
          <cell r="D38">
            <v>7.6830889325151768</v>
          </cell>
          <cell r="E38">
            <v>9.2117586571547001</v>
          </cell>
          <cell r="F38">
            <v>4.523396995315152</v>
          </cell>
          <cell r="H38">
            <v>29.5</v>
          </cell>
          <cell r="I38">
            <v>2124</v>
          </cell>
          <cell r="J38">
            <v>1.6754164489622414</v>
          </cell>
          <cell r="K38">
            <v>9.7100592427685086</v>
          </cell>
          <cell r="L38">
            <v>11.217934046834525</v>
          </cell>
          <cell r="M38">
            <v>5.7956093535926261</v>
          </cell>
          <cell r="O38">
            <v>29.5</v>
          </cell>
          <cell r="P38">
            <v>2124</v>
          </cell>
          <cell r="Q38">
            <v>1.6644781976592569</v>
          </cell>
          <cell r="R38">
            <v>10.557875297969272</v>
          </cell>
          <cell r="S38">
            <v>12.055905675862602</v>
          </cell>
          <cell r="T38">
            <v>6.3430541252007577</v>
          </cell>
        </row>
        <row r="39">
          <cell r="A39">
            <v>30</v>
          </cell>
          <cell r="B39">
            <v>2160</v>
          </cell>
          <cell r="C39">
            <v>1.7256927045876607</v>
          </cell>
          <cell r="D39">
            <v>7.8022001922587476</v>
          </cell>
          <cell r="E39">
            <v>9.3553236263876425</v>
          </cell>
          <cell r="F39">
            <v>4.5211990359100556</v>
          </cell>
          <cell r="H39">
            <v>30</v>
          </cell>
          <cell r="I39">
            <v>2160</v>
          </cell>
          <cell r="J39">
            <v>1.7041182561705783</v>
          </cell>
          <cell r="K39">
            <v>9.8563040519199774</v>
          </cell>
          <cell r="L39">
            <v>11.390010482473498</v>
          </cell>
          <cell r="M39">
            <v>5.7838146010292988</v>
          </cell>
          <cell r="O39">
            <v>30</v>
          </cell>
          <cell r="P39">
            <v>2160</v>
          </cell>
          <cell r="Q39">
            <v>1.6937911736059599</v>
          </cell>
          <cell r="R39">
            <v>10.714843890027208</v>
          </cell>
          <cell r="S39">
            <v>12.239255946272571</v>
          </cell>
          <cell r="T39">
            <v>6.3259533152579097</v>
          </cell>
        </row>
        <row r="40">
          <cell r="A40">
            <v>30.5</v>
          </cell>
          <cell r="B40">
            <v>2196</v>
          </cell>
          <cell r="C40">
            <v>1.7530365214396704</v>
          </cell>
          <cell r="D40">
            <v>7.9208477984443926</v>
          </cell>
          <cell r="E40">
            <v>9.4985806677400966</v>
          </cell>
          <cell r="F40">
            <v>4.5183586888078322</v>
          </cell>
          <cell r="H40">
            <v>30.5</v>
          </cell>
          <cell r="I40">
            <v>2196</v>
          </cell>
          <cell r="J40">
            <v>1.7330141581107643</v>
          </cell>
          <cell r="K40">
            <v>10.001929395755464</v>
          </cell>
          <cell r="L40">
            <v>11.561642138055152</v>
          </cell>
          <cell r="M40">
            <v>5.771406626394219</v>
          </cell>
          <cell r="O40">
            <v>30.5</v>
          </cell>
          <cell r="P40">
            <v>2196</v>
          </cell>
          <cell r="Q40">
            <v>1.7233061959320084</v>
          </cell>
          <cell r="R40">
            <v>10.87112751330058</v>
          </cell>
          <cell r="S40">
            <v>12.422103089639387</v>
          </cell>
          <cell r="T40">
            <v>6.3082971203624059</v>
          </cell>
        </row>
        <row r="41">
          <cell r="A41">
            <v>31</v>
          </cell>
          <cell r="B41">
            <v>2232</v>
          </cell>
          <cell r="C41">
            <v>1.7805533993516081</v>
          </cell>
          <cell r="D41">
            <v>8.0390360142885697</v>
          </cell>
          <cell r="E41">
            <v>9.6415340737050172</v>
          </cell>
          <cell r="F41">
            <v>4.5149086891839358</v>
          </cell>
          <cell r="H41">
            <v>31</v>
          </cell>
          <cell r="I41">
            <v>2232</v>
          </cell>
          <cell r="J41">
            <v>1.762104114634256</v>
          </cell>
          <cell r="K41">
            <v>10.146941093798857</v>
          </cell>
          <cell r="L41">
            <v>11.732834796969687</v>
          </cell>
          <cell r="M41">
            <v>5.7584231314873042</v>
          </cell>
          <cell r="O41">
            <v>31</v>
          </cell>
          <cell r="P41">
            <v>2232</v>
          </cell>
          <cell r="Q41">
            <v>1.7530231928565225</v>
          </cell>
          <cell r="R41">
            <v>11.02673266815823</v>
          </cell>
          <cell r="S41">
            <v>12.6044535417291</v>
          </cell>
          <cell r="T41">
            <v>6.2901236635610909</v>
          </cell>
        </row>
        <row r="42">
          <cell r="A42">
            <v>31.5</v>
          </cell>
          <cell r="B42">
            <v>2268</v>
          </cell>
          <cell r="C42">
            <v>1.8082433740189008</v>
          </cell>
          <cell r="D42">
            <v>8.1567690620142521</v>
          </cell>
          <cell r="E42">
            <v>9.7841880986312635</v>
          </cell>
          <cell r="F42">
            <v>4.5108801056383649</v>
          </cell>
          <cell r="H42">
            <v>31.5</v>
          </cell>
          <cell r="I42">
            <v>2268</v>
          </cell>
          <cell r="J42">
            <v>1.7913880898709149</v>
          </cell>
          <cell r="K42">
            <v>10.291344901974977</v>
          </cell>
          <cell r="L42">
            <v>11.9035941828588</v>
          </cell>
          <cell r="M42">
            <v>5.7448997010561555</v>
          </cell>
          <cell r="O42">
            <v>31.5</v>
          </cell>
          <cell r="P42">
            <v>2268</v>
          </cell>
          <cell r="Q42">
            <v>1.7829420973972501</v>
          </cell>
          <cell r="R42">
            <v>11.181665781202774</v>
          </cell>
          <cell r="S42">
            <v>12.786313668860299</v>
          </cell>
          <cell r="T42">
            <v>6.2714688253341704</v>
          </cell>
        </row>
        <row r="43">
          <cell r="A43">
            <v>32</v>
          </cell>
          <cell r="B43">
            <v>2304</v>
          </cell>
          <cell r="C43">
            <v>1.8361064842616146</v>
          </cell>
          <cell r="D43">
            <v>8.2740511234305565</v>
          </cell>
          <cell r="E43">
            <v>9.9265469592660089</v>
          </cell>
          <cell r="F43">
            <v>4.506302436352402</v>
          </cell>
          <cell r="H43">
            <v>32</v>
          </cell>
          <cell r="I43">
            <v>2304</v>
          </cell>
          <cell r="J43">
            <v>1.820866052167269</v>
          </cell>
          <cell r="K43">
            <v>10.435146513591659</v>
          </cell>
          <cell r="L43">
            <v>12.073925960542201</v>
          </cell>
          <cell r="M43">
            <v>5.7308699347606167</v>
          </cell>
          <cell r="O43">
            <v>32</v>
          </cell>
          <cell r="P43">
            <v>2304</v>
          </cell>
          <cell r="Q43">
            <v>1.8130628472986869</v>
          </cell>
          <cell r="R43">
            <v>11.335933206440393</v>
          </cell>
          <cell r="S43">
            <v>12.96768976900921</v>
          </cell>
          <cell r="T43">
            <v>6.2523663883632006</v>
          </cell>
        </row>
        <row r="44">
          <cell r="A44">
            <v>32.5</v>
          </cell>
          <cell r="B44">
            <v>2340</v>
          </cell>
          <cell r="C44">
            <v>1.8641427719837684</v>
          </cell>
          <cell r="D44">
            <v>8.3908863405019325</v>
          </cell>
          <cell r="E44">
            <v>10.068614835287324</v>
          </cell>
          <cell r="F44">
            <v>4.5012036988843871</v>
          </cell>
          <cell r="H44">
            <v>32.5</v>
          </cell>
          <cell r="I44">
            <v>2340</v>
          </cell>
          <cell r="J44">
            <v>1.8505379740258967</v>
          </cell>
          <cell r="K44">
            <v>10.578351560302814</v>
          </cell>
          <cell r="L44">
            <v>12.243835736926121</v>
          </cell>
          <cell r="M44">
            <v>5.7163655697858049</v>
          </cell>
          <cell r="O44">
            <v>32.5</v>
          </cell>
          <cell r="P44">
            <v>2340</v>
          </cell>
          <cell r="Q44">
            <v>1.8433853849615642</v>
          </cell>
          <cell r="R44">
            <v>11.489541226427356</v>
          </cell>
          <cell r="S44">
            <v>13.148588072892764</v>
          </cell>
          <cell r="T44">
            <v>6.2328481717169089</v>
          </cell>
        </row>
        <row r="45">
          <cell r="A45">
            <v>33</v>
          </cell>
          <cell r="B45">
            <v>2376</v>
          </cell>
          <cell r="C45">
            <v>1.8923522821332903</v>
          </cell>
          <cell r="D45">
            <v>8.5072788159072825</v>
          </cell>
          <cell r="E45">
            <v>10.210395869827243</v>
          </cell>
          <cell r="F45">
            <v>4.4956105140829488</v>
          </cell>
          <cell r="H45">
            <v>33</v>
          </cell>
          <cell r="I45">
            <v>2376</v>
          </cell>
          <cell r="J45">
            <v>1.8804038320459118</v>
          </cell>
          <cell r="K45">
            <v>10.720965613052911</v>
          </cell>
          <cell r="L45">
            <v>12.413329061894231</v>
          </cell>
          <cell r="M45">
            <v>5.701416594853626</v>
          </cell>
          <cell r="O45">
            <v>33</v>
          </cell>
          <cell r="P45">
            <v>2376</v>
          </cell>
          <cell r="Q45">
            <v>1.8739096573736855</v>
          </cell>
          <cell r="R45">
            <v>11.642496053393991</v>
          </cell>
          <cell r="S45">
            <v>13.329014745030308</v>
          </cell>
          <cell r="T45">
            <v>6.2129441553287776</v>
          </cell>
        </row>
        <row r="46">
          <cell r="A46">
            <v>33.5</v>
          </cell>
          <cell r="B46">
            <v>2412</v>
          </cell>
          <cell r="C46">
            <v>1.9207350626625961</v>
          </cell>
          <cell r="D46">
            <v>8.623232613589078</v>
          </cell>
          <cell r="E46">
            <v>10.351894169985414</v>
          </cell>
          <cell r="F46">
            <v>4.4895481845555656</v>
          </cell>
          <cell r="H46">
            <v>33.5</v>
          </cell>
          <cell r="I46">
            <v>2412</v>
          </cell>
          <cell r="J46">
            <v>1.9104636068645229</v>
          </cell>
          <cell r="K46">
            <v>10.862994183003357</v>
          </cell>
          <cell r="L46">
            <v>12.582411429181427</v>
          </cell>
          <cell r="M46">
            <v>5.686051356315466</v>
          </cell>
          <cell r="O46">
            <v>33.5</v>
          </cell>
          <cell r="P46">
            <v>2412</v>
          </cell>
          <cell r="Q46">
            <v>1.9046356160420563</v>
          </cell>
          <cell r="R46">
            <v>11.79480383034649</v>
          </cell>
          <cell r="S46">
            <v>13.508975884784341</v>
          </cell>
          <cell r="T46">
            <v>6.1926825955595532</v>
          </cell>
        </row>
        <row r="47">
          <cell r="A47">
            <v>34</v>
          </cell>
          <cell r="B47">
            <v>2448</v>
          </cell>
          <cell r="C47">
            <v>1.9492911644897923</v>
          </cell>
          <cell r="D47">
            <v>8.7387517592928194</v>
          </cell>
          <cell r="E47">
            <v>10.493113807333632</v>
          </cell>
          <cell r="F47">
            <v>4.4830407680938222</v>
          </cell>
          <cell r="H47">
            <v>34</v>
          </cell>
          <cell r="I47">
            <v>2448</v>
          </cell>
          <cell r="J47">
            <v>1.9407172830996504</v>
          </cell>
          <cell r="K47">
            <v>11.004442722441116</v>
          </cell>
          <cell r="L47">
            <v>12.751088277230801</v>
          </cell>
          <cell r="M47">
            <v>5.6702966569479809</v>
          </cell>
          <cell r="O47">
            <v>34</v>
          </cell>
          <cell r="P47">
            <v>2448</v>
          </cell>
          <cell r="Q47">
            <v>1.9355632169263022</v>
          </cell>
          <cell r="R47">
            <v>11.946470632147181</v>
          </cell>
          <cell r="S47">
            <v>13.688477527380853</v>
          </cell>
          <cell r="T47">
            <v>6.1720901325653008</v>
          </cell>
        </row>
        <row r="48">
          <cell r="A48">
            <v>34.5</v>
          </cell>
          <cell r="B48">
            <v>2484</v>
          </cell>
          <cell r="C48">
            <v>1.9780206414604715</v>
          </cell>
          <cell r="D48">
            <v>8.8538402410969272</v>
          </cell>
          <cell r="E48">
            <v>10.634058818411351</v>
          </cell>
          <cell r="F48">
            <v>4.4761111464234746</v>
          </cell>
          <cell r="H48">
            <v>34.5</v>
          </cell>
          <cell r="I48">
            <v>2484</v>
          </cell>
          <cell r="J48">
            <v>1.9711648492935576</v>
          </cell>
          <cell r="K48">
            <v>11.145316625670009</v>
          </cell>
          <cell r="L48">
            <v>12.919364990034211</v>
          </cell>
          <cell r="M48">
            <v>5.6541778480193372</v>
          </cell>
          <cell r="O48">
            <v>34.5</v>
          </cell>
          <cell r="P48">
            <v>2484</v>
          </cell>
          <cell r="Q48">
            <v>1.9666924203733214</v>
          </cell>
          <cell r="R48">
            <v>12.097502466573697</v>
          </cell>
          <cell r="S48">
            <v>13.867525644909687</v>
          </cell>
          <cell r="T48">
            <v>6.1511918901265332</v>
          </cell>
        </row>
        <row r="49">
          <cell r="A49">
            <v>35</v>
          </cell>
          <cell r="B49">
            <v>2520</v>
          </cell>
          <cell r="C49">
            <v>2.0069235503101108</v>
          </cell>
          <cell r="D49">
            <v>8.9685020099334043</v>
          </cell>
          <cell r="E49">
            <v>10.774733205212504</v>
          </cell>
          <cell r="F49">
            <v>4.4687810896172833</v>
          </cell>
          <cell r="H49">
            <v>35</v>
          </cell>
          <cell r="I49">
            <v>2520</v>
          </cell>
          <cell r="J49">
            <v>2.0018062978574962</v>
          </cell>
          <cell r="K49">
            <v>11.285621229885184</v>
          </cell>
          <cell r="L49">
            <v>13.087246897956931</v>
          </cell>
          <cell r="M49">
            <v>5.6377189151437967</v>
          </cell>
          <cell r="O49">
            <v>35</v>
          </cell>
          <cell r="P49">
            <v>2520</v>
          </cell>
          <cell r="Q49">
            <v>1.9980231910531638</v>
          </cell>
          <cell r="R49">
            <v>12.24790527535758</v>
          </cell>
          <cell r="S49">
            <v>14.046126147305428</v>
          </cell>
          <cell r="T49">
            <v>6.1300115685352345</v>
          </cell>
        </row>
        <row r="50">
          <cell r="A50">
            <v>35.5</v>
          </cell>
          <cell r="B50">
            <v>2556</v>
          </cell>
          <cell r="C50">
            <v>2.0359999506270334</v>
          </cell>
          <cell r="D50">
            <v>9.082740980099306</v>
          </cell>
          <cell r="E50">
            <v>10.915140935663636</v>
          </cell>
          <cell r="F50">
            <v>4.4610713164811546</v>
          </cell>
          <cell r="H50">
            <v>35.5</v>
          </cell>
          <cell r="I50">
            <v>2556</v>
          </cell>
          <cell r="J50">
            <v>2.0326416250173263</v>
          </cell>
          <cell r="K50">
            <v>11.425361816030923</v>
          </cell>
          <cell r="L50">
            <v>13.254739278546516</v>
          </cell>
          <cell r="M50">
            <v>5.6209425583978847</v>
          </cell>
          <cell r="O50">
            <v>35.5</v>
          </cell>
          <cell r="P50">
            <v>2556</v>
          </cell>
          <cell r="Q50">
            <v>2.0295554978960917</v>
          </cell>
          <cell r="R50">
            <v>12.39768493520279</v>
          </cell>
          <cell r="S50">
            <v>14.224284883309272</v>
          </cell>
          <cell r="T50">
            <v>6.1085715310838573</v>
          </cell>
        </row>
        <row r="51">
          <cell r="A51">
            <v>36</v>
          </cell>
          <cell r="B51">
            <v>2592</v>
          </cell>
          <cell r="C51">
            <v>2.0652499048159481</v>
          </cell>
          <cell r="D51">
            <v>9.1965610297593638</v>
          </cell>
          <cell r="E51">
            <v>11.055285944093717</v>
          </cell>
          <cell r="F51">
            <v>4.4530015511991747</v>
          </cell>
          <cell r="H51">
            <v>36</v>
          </cell>
          <cell r="I51">
            <v>2592</v>
          </cell>
          <cell r="J51">
            <v>2.0636708307600928</v>
          </cell>
          <cell r="K51">
            <v>11.564543609642419</v>
          </cell>
          <cell r="L51">
            <v>13.421847357326502</v>
          </cell>
          <cell r="M51">
            <v>5.603870267131196</v>
          </cell>
          <cell r="O51">
            <v>36</v>
          </cell>
          <cell r="P51">
            <v>2592</v>
          </cell>
          <cell r="Q51">
            <v>2.0612893140308004</v>
          </cell>
          <cell r="R51">
            <v>12.546847258784569</v>
          </cell>
          <cell r="S51">
            <v>14.40200764141229</v>
          </cell>
          <cell r="T51">
            <v>6.0868928846526247</v>
          </cell>
        </row>
        <row r="52">
          <cell r="A52">
            <v>36.5</v>
          </cell>
          <cell r="B52">
            <v>2628</v>
          </cell>
          <cell r="C52">
            <v>2.0946734780620435</v>
          </cell>
          <cell r="D52">
            <v>9.309966001439836</v>
          </cell>
          <cell r="E52">
            <v>11.195172131695674</v>
          </cell>
          <cell r="F52">
            <v>4.4445905765003806</v>
          </cell>
          <cell r="H52">
            <v>36.5</v>
          </cell>
          <cell r="I52">
            <v>2628</v>
          </cell>
          <cell r="J52">
            <v>2.0948939187815498</v>
          </cell>
          <cell r="K52">
            <v>11.70317178167168</v>
          </cell>
          <cell r="L52">
            <v>13.588576308575075</v>
          </cell>
          <cell r="M52">
            <v>5.5865223898681124</v>
          </cell>
          <cell r="O52">
            <v>36.5</v>
          </cell>
          <cell r="P52">
            <v>2628</v>
          </cell>
          <cell r="Q52">
            <v>2.0932246167237776</v>
          </cell>
          <cell r="R52">
            <v>12.695397995729127</v>
          </cell>
          <cell r="S52">
            <v>14.579300150780528</v>
          </cell>
          <cell r="T52">
            <v>6.0649955548484815</v>
          </cell>
        </row>
        <row r="53">
          <cell r="A53">
            <v>37</v>
          </cell>
          <cell r="B53">
            <v>2664</v>
          </cell>
          <cell r="C53">
            <v>2.1242707382956176</v>
          </cell>
          <cell r="D53">
            <v>9.4229597025138592</v>
          </cell>
          <cell r="E53">
            <v>11.334803366979916</v>
          </cell>
          <cell r="F53">
            <v>4.4358562835894704</v>
          </cell>
          <cell r="H53">
            <v>37</v>
          </cell>
          <cell r="I53">
            <v>2664</v>
          </cell>
          <cell r="J53">
            <v>2.1263108964345863</v>
          </cell>
          <cell r="K53">
            <v>11.841251449298051</v>
          </cell>
          <cell r="L53">
            <v>13.754931256089179</v>
          </cell>
          <cell r="M53">
            <v>5.5689181996638162</v>
          </cell>
          <cell r="O53">
            <v>37</v>
          </cell>
          <cell r="P53">
            <v>2664</v>
          </cell>
          <cell r="Q53">
            <v>2.1253613873197614</v>
          </cell>
          <cell r="R53">
            <v>12.84334283357461</v>
          </cell>
          <cell r="S53">
            <v>14.756168082162395</v>
          </cell>
          <cell r="T53">
            <v>6.0428983561101672</v>
          </cell>
        </row>
        <row r="54">
          <cell r="A54">
            <v>37.5</v>
          </cell>
          <cell r="B54">
            <v>2700</v>
          </cell>
          <cell r="C54">
            <v>2.1540417561572487</v>
          </cell>
          <cell r="D54">
            <v>9.535545905678406</v>
          </cell>
          <cell r="E54">
            <v>11.47418348621993</v>
          </cell>
          <cell r="F54">
            <v>4.4268157190645914</v>
          </cell>
          <cell r="H54">
            <v>37.5</v>
          </cell>
          <cell r="I54">
            <v>2700</v>
          </cell>
          <cell r="J54">
            <v>2.1579217746785542</v>
          </cell>
          <cell r="K54">
            <v>11.978787676723629</v>
          </cell>
          <cell r="L54">
            <v>13.920917273934327</v>
          </cell>
          <cell r="M54">
            <v>5.5510759552477289</v>
          </cell>
          <cell r="O54">
            <v>37.5</v>
          </cell>
          <cell r="P54">
            <v>2700</v>
          </cell>
          <cell r="Q54">
            <v>2.1576996111832916</v>
          </cell>
          <cell r="R54">
            <v>12.990687398713748</v>
          </cell>
          <cell r="S54">
            <v>14.93261704877871</v>
          </cell>
          <cell r="T54">
            <v>6.0206190571585632</v>
          </cell>
        </row>
        <row r="55">
          <cell r="A55">
            <v>38</v>
          </cell>
          <cell r="B55">
            <v>2736</v>
          </cell>
          <cell r="C55">
            <v>2.1839866049634833</v>
          </cell>
          <cell r="D55">
            <v>9.6477283494230566</v>
          </cell>
          <cell r="E55">
            <v>11.613316293890191</v>
          </cell>
          <cell r="F55">
            <v>4.417485129028238</v>
          </cell>
          <cell r="H55">
            <v>38</v>
          </cell>
          <cell r="I55">
            <v>2736</v>
          </cell>
          <cell r="J55">
            <v>2.1897265680294788</v>
          </cell>
          <cell r="K55">
            <v>12.115785475953917</v>
          </cell>
          <cell r="L55">
            <v>14.086539387180448</v>
          </cell>
          <cell r="M55">
            <v>5.5330129582602803</v>
          </cell>
          <cell r="O55">
            <v>38</v>
          </cell>
          <cell r="P55">
            <v>2736</v>
          </cell>
          <cell r="Q55">
            <v>2.190239277641302</v>
          </cell>
          <cell r="R55">
            <v>13.137437257318593</v>
          </cell>
          <cell r="S55">
            <v>15.108652607195765</v>
          </cell>
          <cell r="T55">
            <v>5.9981744421397076</v>
          </cell>
        </row>
        <row r="56">
          <cell r="A56">
            <v>38.5</v>
          </cell>
          <cell r="B56">
            <v>2772</v>
          </cell>
          <cell r="C56">
            <v>2.2141053606730425</v>
          </cell>
          <cell r="D56">
            <v>9.759510738490766</v>
          </cell>
          <cell r="E56">
            <v>11.752205563096505</v>
          </cell>
          <cell r="F56">
            <v>4.4078800005813976</v>
          </cell>
          <cell r="H56">
            <v>38.5</v>
          </cell>
          <cell r="I56">
            <v>2772</v>
          </cell>
          <cell r="J56">
            <v>2.2217252945111126</v>
          </cell>
          <cell r="K56">
            <v>12.252249807564114</v>
          </cell>
          <cell r="L56">
            <v>14.251802572624115</v>
          </cell>
          <cell r="M56">
            <v>5.5147456068641487</v>
          </cell>
          <cell r="O56">
            <v>38.5</v>
          </cell>
          <cell r="P56">
            <v>2772</v>
          </cell>
          <cell r="Q56">
            <v>2.222980379926764</v>
          </cell>
          <cell r="R56">
            <v>13.283597916247823</v>
          </cell>
          <cell r="S56">
            <v>15.28428025818191</v>
          </cell>
          <cell r="T56">
            <v>5.9755803677787975</v>
          </cell>
        </row>
        <row r="57">
          <cell r="A57">
            <v>39</v>
          </cell>
          <cell r="B57">
            <v>2808</v>
          </cell>
          <cell r="C57">
            <v>2.2443981018535202</v>
          </cell>
          <cell r="D57">
            <v>9.8708967443308051</v>
          </cell>
          <cell r="E57">
            <v>11.890855035998973</v>
          </cell>
          <cell r="F57">
            <v>4.3980151008767097</v>
          </cell>
          <cell r="H57">
            <v>39</v>
          </cell>
          <cell r="I57">
            <v>2808</v>
          </cell>
          <cell r="J57">
            <v>2.2539179756068348</v>
          </cell>
          <cell r="K57">
            <v>12.388185581451248</v>
          </cell>
          <cell r="L57">
            <v>14.416711759497399</v>
          </cell>
          <cell r="M57">
            <v>5.4962894459883387</v>
          </cell>
          <cell r="O57">
            <v>39</v>
          </cell>
          <cell r="P57">
            <v>2808</v>
          </cell>
          <cell r="Q57">
            <v>2.255922915123322</v>
          </cell>
          <cell r="R57">
            <v>13.429174823936929</v>
          </cell>
          <cell r="S57">
            <v>15.459505447547919</v>
          </cell>
          <cell r="T57">
            <v>5.9528518168373727</v>
          </cell>
        </row>
        <row r="58">
          <cell r="A58">
            <v>39.5</v>
          </cell>
          <cell r="B58">
            <v>2844</v>
          </cell>
          <cell r="C58">
            <v>2.2748649096485818</v>
          </cell>
          <cell r="D58">
            <v>9.9818900055439261</v>
          </cell>
          <cell r="E58">
            <v>12.02926842422765</v>
          </cell>
          <cell r="F58">
            <v>4.3879045138930541</v>
          </cell>
          <cell r="H58">
            <v>39.5</v>
          </cell>
          <cell r="I58">
            <v>2844</v>
          </cell>
          <cell r="J58">
            <v>2.2863046362123707</v>
          </cell>
          <cell r="K58">
            <v>12.523597657572541</v>
          </cell>
          <cell r="L58">
            <v>14.581271830163676</v>
          </cell>
          <cell r="M58">
            <v>5.4776592144430429</v>
          </cell>
          <cell r="O58">
            <v>39.5</v>
          </cell>
          <cell r="P58">
            <v>2844</v>
          </cell>
          <cell r="Q58">
            <v>2.2890668841109298</v>
          </cell>
          <cell r="R58">
            <v>13.574173371271721</v>
          </cell>
          <cell r="S58">
            <v>15.634333566971558</v>
          </cell>
          <cell r="T58">
            <v>5.9300029481418628</v>
          </cell>
        </row>
        <row r="59">
          <cell r="A59">
            <v>40</v>
          </cell>
          <cell r="B59">
            <v>2880</v>
          </cell>
          <cell r="C59">
            <v>2.305505867745643</v>
          </cell>
          <cell r="D59">
            <v>10.092494128320116</v>
          </cell>
          <cell r="E59">
            <v>12.167449409291194</v>
          </cell>
          <cell r="F59">
            <v>4.3775616750820516</v>
          </cell>
          <cell r="H59">
            <v>40</v>
          </cell>
          <cell r="I59">
            <v>2880</v>
          </cell>
          <cell r="J59">
            <v>2.3188853045893043</v>
          </cell>
          <cell r="K59">
            <v>12.658490846670324</v>
          </cell>
          <cell r="L59">
            <v>14.745487620800699</v>
          </cell>
          <cell r="M59">
            <v>5.458868889124405</v>
          </cell>
          <cell r="O59">
            <v>40</v>
          </cell>
          <cell r="P59">
            <v>2880</v>
          </cell>
          <cell r="Q59">
            <v>2.3224122915124368</v>
          </cell>
          <cell r="R59">
            <v>13.718598892445495</v>
          </cell>
          <cell r="S59">
            <v>15.808769954806689</v>
          </cell>
          <cell r="T59">
            <v>5.9070471434301011</v>
          </cell>
        </row>
        <row r="60">
          <cell r="A60">
            <v>40.5</v>
          </cell>
          <cell r="B60">
            <v>2916</v>
          </cell>
          <cell r="C60">
            <v>2.3363210623440138</v>
          </cell>
          <cell r="D60">
            <v>10.202712686868896</v>
          </cell>
          <cell r="E60">
            <v>12.305401642978509</v>
          </cell>
          <cell r="F60">
            <v>4.3669994040256563</v>
          </cell>
          <cell r="H60">
            <v>40.5</v>
          </cell>
          <cell r="I60">
            <v>2916</v>
          </cell>
          <cell r="J60">
            <v>2.351660012319388</v>
          </cell>
          <cell r="K60">
            <v>12.792869910983745</v>
          </cell>
          <cell r="L60">
            <v>14.909363922071194</v>
          </cell>
          <cell r="M60">
            <v>5.4399317265111096</v>
          </cell>
          <cell r="O60">
            <v>40.5</v>
          </cell>
          <cell r="P60">
            <v>2916</v>
          </cell>
          <cell r="Q60">
            <v>2.3559591456411293</v>
          </cell>
          <cell r="R60">
            <v>13.862456665800259</v>
          </cell>
          <cell r="S60">
            <v>15.982819896877276</v>
          </cell>
          <cell r="T60">
            <v>5.883997051242523</v>
          </cell>
        </row>
        <row r="61">
          <cell r="A61">
            <v>41</v>
          </cell>
          <cell r="B61">
            <v>2952</v>
          </cell>
          <cell r="C61">
            <v>2.3673105821235185</v>
          </cell>
          <cell r="D61">
            <v>10.312549223842408</v>
          </cell>
          <cell r="E61">
            <v>12.443128747753576</v>
          </cell>
          <cell r="F61">
            <v>4.3562299352338778</v>
          </cell>
          <cell r="H61">
            <v>41</v>
          </cell>
          <cell r="I61">
            <v>2952</v>
          </cell>
          <cell r="J61">
            <v>2.3846287942596063</v>
          </cell>
          <cell r="K61">
            <v>12.926739564947558</v>
          </cell>
          <cell r="L61">
            <v>15.072905479781204</v>
          </cell>
          <cell r="M61">
            <v>5.420860301639161</v>
          </cell>
          <cell r="O61">
            <v>41</v>
          </cell>
          <cell r="P61">
            <v>2952</v>
          </cell>
          <cell r="Q61">
            <v>2.3897074584491889</v>
          </cell>
          <cell r="R61">
            <v>14.005751914652375</v>
          </cell>
          <cell r="S61">
            <v>16.156488627256646</v>
          </cell>
          <cell r="T61">
            <v>5.8608646280668468</v>
          </cell>
        </row>
        <row r="62">
          <cell r="A62">
            <v>41.5</v>
          </cell>
          <cell r="B62">
            <v>2988</v>
          </cell>
          <cell r="C62">
            <v>2.3984745182135607</v>
          </cell>
          <cell r="D62">
            <v>10.42200725075147</v>
          </cell>
          <cell r="E62">
            <v>12.580634317143675</v>
          </cell>
          <cell r="F62">
            <v>4.3452649472023666</v>
          </cell>
          <cell r="H62">
            <v>41.5</v>
          </cell>
          <cell r="I62">
            <v>2988</v>
          </cell>
          <cell r="J62">
            <v>2.4177916884979962</v>
          </cell>
          <cell r="K62">
            <v>13.060104475878335</v>
          </cell>
          <cell r="L62">
            <v>15.236116995526531</v>
          </cell>
          <cell r="M62">
            <v>5.4016665447268775</v>
          </cell>
          <cell r="O62">
            <v>41.5</v>
          </cell>
          <cell r="P62">
            <v>2988</v>
          </cell>
          <cell r="Q62">
            <v>2.4236572454770449</v>
          </cell>
          <cell r="R62">
            <v>14.148489808102925</v>
          </cell>
          <cell r="S62">
            <v>16.329781329032265</v>
          </cell>
          <cell r="T62">
            <v>5.8376611769285462</v>
          </cell>
        </row>
        <row r="63">
          <cell r="A63">
            <v>42</v>
          </cell>
          <cell r="B63">
            <v>3024</v>
          </cell>
          <cell r="C63">
            <v>2.4298129641626356</v>
          </cell>
          <cell r="D63">
            <v>10.531090248374635</v>
          </cell>
          <cell r="E63">
            <v>12.717921916121007</v>
          </cell>
          <cell r="F63">
            <v>4.3341155898408292</v>
          </cell>
          <cell r="H63">
            <v>42</v>
          </cell>
          <cell r="I63">
            <v>3024</v>
          </cell>
          <cell r="J63">
            <v>2.451148736310202</v>
          </cell>
          <cell r="K63">
            <v>13.192969264648339</v>
          </cell>
          <cell r="L63">
            <v>15.399003127327521</v>
          </cell>
          <cell r="M63">
            <v>5.3823617756090014</v>
          </cell>
          <cell r="O63">
            <v>42</v>
          </cell>
          <cell r="P63">
            <v>3024</v>
          </cell>
          <cell r="Q63">
            <v>2.4578085258036224</v>
          </cell>
          <cell r="R63">
            <v>14.29067546183315</v>
          </cell>
          <cell r="S63">
            <v>16.502703135056411</v>
          </cell>
          <cell r="T63">
            <v>5.8143973836043923</v>
          </cell>
        </row>
        <row r="64">
          <cell r="A64">
            <v>42.5</v>
          </cell>
          <cell r="B64">
            <v>3060</v>
          </cell>
          <cell r="C64">
            <v>2.4613260159082793</v>
          </cell>
          <cell r="D64">
            <v>10.639801667160526</v>
          </cell>
          <cell r="E64">
            <v>12.854995081477977</v>
          </cell>
          <cell r="F64">
            <v>4.3227925103754385</v>
          </cell>
          <cell r="H64">
            <v>42.5</v>
          </cell>
          <cell r="I64">
            <v>3060</v>
          </cell>
          <cell r="J64">
            <v>2.4846999821167484</v>
          </cell>
          <cell r="K64">
            <v>13.325338506347299</v>
          </cell>
          <cell r="L64">
            <v>15.561568490252373</v>
          </cell>
          <cell r="M64">
            <v>5.3629567361268577</v>
          </cell>
          <cell r="O64">
            <v>42.5</v>
          </cell>
          <cell r="P64">
            <v>3060</v>
          </cell>
          <cell r="Q64">
            <v>2.4921613219974321</v>
          </cell>
          <cell r="R64">
            <v>14.432313938885404</v>
          </cell>
          <cell r="S64">
            <v>16.675259128683091</v>
          </cell>
          <cell r="T64">
            <v>5.7910833506227872</v>
          </cell>
        </row>
        <row r="65">
          <cell r="A65">
            <v>43</v>
          </cell>
          <cell r="B65">
            <v>3096</v>
          </cell>
          <cell r="C65">
            <v>2.4930137717474499</v>
          </cell>
          <cell r="D65">
            <v>10.748144927623445</v>
          </cell>
          <cell r="E65">
            <v>12.99185732219615</v>
          </cell>
          <cell r="F65">
            <v>4.3113058778209856</v>
          </cell>
          <cell r="H65">
            <v>43</v>
          </cell>
          <cell r="I65">
            <v>3096</v>
          </cell>
          <cell r="J65">
            <v>2.5184454734410129</v>
          </cell>
          <cell r="K65">
            <v>13.45721673093238</v>
          </cell>
          <cell r="L65">
            <v>15.723817657029292</v>
          </cell>
          <cell r="M65">
            <v>5.343461620610535</v>
          </cell>
          <cell r="O65">
            <v>43</v>
          </cell>
          <cell r="P65">
            <v>3096</v>
          </cell>
          <cell r="Q65">
            <v>2.526715660068525</v>
          </cell>
          <cell r="R65">
            <v>14.573410250429683</v>
          </cell>
          <cell r="S65">
            <v>16.847454344491357</v>
          </cell>
          <cell r="T65">
            <v>5.7677286292017715</v>
          </cell>
        </row>
        <row r="66">
          <cell r="A66">
            <v>43.5</v>
          </cell>
          <cell r="B66">
            <v>3132</v>
          </cell>
          <cell r="C66">
            <v>2.5248763323073247</v>
          </cell>
          <cell r="D66">
            <v>10.856123420732555</v>
          </cell>
          <cell r="E66">
            <v>13.128512119809148</v>
          </cell>
          <cell r="F66">
            <v>4.2996654061119228</v>
          </cell>
          <cell r="H66">
            <v>43.5</v>
          </cell>
          <cell r="I66">
            <v>3132</v>
          </cell>
          <cell r="J66">
            <v>2.5523852608678954</v>
          </cell>
          <cell r="K66">
            <v>13.588608423866626</v>
          </cell>
          <cell r="L66">
            <v>15.885755158647733</v>
          </cell>
          <cell r="M66">
            <v>5.3238861045789188</v>
          </cell>
          <cell r="O66">
            <v>43.5</v>
          </cell>
          <cell r="P66">
            <v>3132</v>
          </cell>
          <cell r="Q66">
            <v>2.5614715694212475</v>
          </cell>
          <cell r="R66">
            <v>14.713969356516385</v>
          </cell>
          <cell r="S66">
            <v>17.019293768995507</v>
          </cell>
          <cell r="T66">
            <v>5.744342249264526</v>
          </cell>
        </row>
        <row r="67">
          <cell r="A67">
            <v>44</v>
          </cell>
          <cell r="B67">
            <v>3168</v>
          </cell>
          <cell r="C67">
            <v>2.5569138005165053</v>
          </cell>
          <cell r="D67">
            <v>10.963740508294569</v>
          </cell>
          <cell r="E67">
            <v>13.264962928759424</v>
          </cell>
          <cell r="F67">
            <v>4.2878803759750745</v>
          </cell>
          <cell r="H67">
            <v>44</v>
          </cell>
          <cell r="I67">
            <v>3168</v>
          </cell>
          <cell r="J67">
            <v>2.58651939800315</v>
          </cell>
          <cell r="K67">
            <v>13.719518026746064</v>
          </cell>
          <cell r="L67">
            <v>16.047385484948897</v>
          </cell>
          <cell r="M67">
            <v>5.3042393717742211</v>
          </cell>
          <cell r="O67">
            <v>44</v>
          </cell>
          <cell r="P67">
            <v>3168</v>
          </cell>
          <cell r="Q67">
            <v>2.5964290828078247</v>
          </cell>
          <cell r="R67">
            <v>14.853996166815309</v>
          </cell>
          <cell r="S67">
            <v>17.190782341342352</v>
          </cell>
          <cell r="T67">
            <v>5.7209327476612346</v>
          </cell>
        </row>
        <row r="68">
          <cell r="A68">
            <v>44.5</v>
          </cell>
          <cell r="B68">
            <v>3204</v>
          </cell>
          <cell r="C68">
            <v>2.5891262815766449</v>
          </cell>
          <cell r="D68">
            <v>11.070999523330279</v>
          </cell>
          <cell r="E68">
            <v>13.401213176749259</v>
          </cell>
          <cell r="F68">
            <v>4.2759596556212038</v>
          </cell>
          <cell r="H68">
            <v>44.5</v>
          </cell>
          <cell r="I68">
            <v>3204</v>
          </cell>
          <cell r="J68">
            <v>2.6208479414333881</v>
          </cell>
          <cell r="K68">
            <v>13.849949937915744</v>
          </cell>
          <cell r="L68">
            <v>16.208713085205794</v>
          </cell>
          <cell r="M68">
            <v>5.2845301396390667</v>
          </cell>
          <cell r="O68">
            <v>44.5</v>
          </cell>
          <cell r="P68">
            <v>3204</v>
          </cell>
          <cell r="Q68">
            <v>2.6315882362827145</v>
          </cell>
          <cell r="R68">
            <v>14.993495541341323</v>
          </cell>
          <cell r="S68">
            <v>17.361924953995768</v>
          </cell>
          <cell r="T68">
            <v>5.6975081947168862</v>
          </cell>
        </row>
        <row r="69">
          <cell r="A69">
            <v>45</v>
          </cell>
          <cell r="B69">
            <v>3240</v>
          </cell>
          <cell r="C69">
            <v>2.6215138829344475</v>
          </cell>
          <cell r="D69">
            <v>11.177903770444871</v>
          </cell>
          <cell r="E69">
            <v>13.537266265085874</v>
          </cell>
          <cell r="F69">
            <v>4.2639117203272816</v>
          </cell>
          <cell r="H69">
            <v>45</v>
          </cell>
          <cell r="I69">
            <v>3240</v>
          </cell>
          <cell r="J69">
            <v>2.6553709506867147</v>
          </cell>
          <cell r="K69">
            <v>13.97990851307496</v>
          </cell>
          <cell r="L69">
            <v>16.369742368693004</v>
          </cell>
          <cell r="M69">
            <v>5.2647666833364912</v>
          </cell>
          <cell r="O69">
            <v>45</v>
          </cell>
          <cell r="P69">
            <v>3240</v>
          </cell>
          <cell r="Q69">
            <v>2.6669490691577438</v>
          </cell>
          <cell r="R69">
            <v>15.132472291167057</v>
          </cell>
          <cell r="S69">
            <v>17.532726453409026</v>
          </cell>
          <cell r="T69">
            <v>5.6740762192155705</v>
          </cell>
        </row>
        <row r="70">
          <cell r="A70">
            <v>45.5</v>
          </cell>
          <cell r="B70">
            <v>3276</v>
          </cell>
          <cell r="C70">
            <v>2.6540767142540722</v>
          </cell>
          <cell r="D70">
            <v>11.284456526192269</v>
          </cell>
          <cell r="E70">
            <v>13.673125569020934</v>
          </cell>
          <cell r="F70">
            <v>4.251744670976386</v>
          </cell>
          <cell r="H70">
            <v>45.5</v>
          </cell>
          <cell r="I70">
            <v>3276</v>
          </cell>
          <cell r="J70">
            <v>2.6900884881940135</v>
          </cell>
          <cell r="K70">
            <v>14.109398065871854</v>
          </cell>
          <cell r="L70">
            <v>16.530477705246465</v>
          </cell>
          <cell r="M70">
            <v>5.2449568584058648</v>
          </cell>
          <cell r="O70">
            <v>45.5</v>
          </cell>
          <cell r="P70">
            <v>3276</v>
          </cell>
          <cell r="Q70">
            <v>2.7025116239579958</v>
          </cell>
          <cell r="R70">
            <v>15.270931179122703</v>
          </cell>
          <cell r="S70">
            <v>17.703191640684899</v>
          </cell>
          <cell r="T70">
            <v>5.6506440319237106</v>
          </cell>
        </row>
        <row r="71">
          <cell r="A71">
            <v>46</v>
          </cell>
          <cell r="B71">
            <v>3312</v>
          </cell>
          <cell r="C71">
            <v>2.6868148873899167</v>
          </cell>
          <cell r="D71">
            <v>11.390661039433587</v>
          </cell>
          <cell r="E71">
            <v>13.808794438084512</v>
          </cell>
          <cell r="F71">
            <v>4.2394662516177091</v>
          </cell>
          <cell r="H71">
            <v>46</v>
          </cell>
          <cell r="I71">
            <v>3312</v>
          </cell>
          <cell r="J71">
            <v>2.7250006192508303</v>
          </cell>
          <cell r="K71">
            <v>14.238422868487678</v>
          </cell>
          <cell r="L71">
            <v>16.690923425813427</v>
          </cell>
          <cell r="M71">
            <v>5.225108122141334</v>
          </cell>
          <cell r="O71">
            <v>46</v>
          </cell>
          <cell r="P71">
            <v>3312</v>
          </cell>
          <cell r="Q71">
            <v>2.7382759463784319</v>
          </cell>
          <cell r="R71">
            <v>15.408876920483459</v>
          </cell>
          <cell r="S71">
            <v>17.873325272224047</v>
          </cell>
          <cell r="T71">
            <v>5.6272184477473184</v>
          </cell>
        </row>
        <row r="72">
          <cell r="A72">
            <v>46.5</v>
          </cell>
          <cell r="B72">
            <v>3348</v>
          </cell>
          <cell r="C72">
            <v>2.719728516359774</v>
          </cell>
          <cell r="D72">
            <v>11.496520531689772</v>
          </cell>
          <cell r="E72">
            <v>13.944276196413568</v>
          </cell>
          <cell r="F72">
            <v>4.2270838661048833</v>
          </cell>
          <cell r="H72">
            <v>46.5</v>
          </cell>
          <cell r="I72">
            <v>3348</v>
          </cell>
          <cell r="J72">
            <v>2.7601074119798836</v>
          </cell>
          <cell r="K72">
            <v>14.366987152210855</v>
          </cell>
          <cell r="L72">
            <v>16.851083822992752</v>
          </cell>
          <cell r="M72">
            <v>5.205227553773029</v>
          </cell>
          <cell r="O72">
            <v>46.5</v>
          </cell>
          <cell r="P72">
            <v>3348</v>
          </cell>
          <cell r="Q72">
            <v>2.7742420852412426</v>
          </cell>
          <cell r="R72">
            <v>15.546314183644579</v>
          </cell>
          <cell r="S72">
            <v>18.0431320603617</v>
          </cell>
          <cell r="T72">
            <v>5.6038059066113197</v>
          </cell>
        </row>
        <row r="73">
          <cell r="A73">
            <v>47</v>
          </cell>
          <cell r="B73">
            <v>3384</v>
          </cell>
          <cell r="C73">
            <v>2.7528177173183526</v>
          </cell>
          <cell r="D73">
            <v>11.602038197488632</v>
          </cell>
          <cell r="E73">
            <v>14.079574143075149</v>
          </cell>
          <cell r="F73">
            <v>4.2146045938670849</v>
          </cell>
          <cell r="H73">
            <v>47</v>
          </cell>
          <cell r="I73">
            <v>3384</v>
          </cell>
          <cell r="J73">
            <v>2.7954089372941526</v>
          </cell>
          <cell r="K73">
            <v>14.495095108001095</v>
          </cell>
          <cell r="L73">
            <v>17.010963151565832</v>
          </cell>
          <cell r="M73">
            <v>5.1853218735258766</v>
          </cell>
          <cell r="O73">
            <v>47</v>
          </cell>
          <cell r="P73">
            <v>3384</v>
          </cell>
          <cell r="Q73">
            <v>2.8104100924539046</v>
          </cell>
          <cell r="R73">
            <v>15.683247590784656</v>
          </cell>
          <cell r="S73">
            <v>18.212616673993171</v>
          </cell>
          <cell r="T73">
            <v>5.580412493142898</v>
          </cell>
        </row>
        <row r="74">
          <cell r="A74">
            <v>47.5</v>
          </cell>
          <cell r="B74">
            <v>3420</v>
          </cell>
          <cell r="C74">
            <v>2.786082608531165</v>
          </cell>
          <cell r="D74">
            <v>11.707217204706259</v>
          </cell>
          <cell r="E74">
            <v>14.214691552384307</v>
          </cell>
          <cell r="F74">
            <v>4.2020352048636331</v>
          </cell>
          <cell r="H74">
            <v>47.5</v>
          </cell>
          <cell r="I74">
            <v>3420</v>
          </cell>
          <cell r="J74">
            <v>2.8309052688605583</v>
          </cell>
          <cell r="K74">
            <v>14.622750887043829</v>
          </cell>
          <cell r="L74">
            <v>17.170565629018331</v>
          </cell>
          <cell r="M74">
            <v>5.1653974606255542</v>
          </cell>
          <cell r="O74">
            <v>47.5</v>
          </cell>
          <cell r="P74">
            <v>3420</v>
          </cell>
          <cell r="Q74">
            <v>2.8467800229679252</v>
          </cell>
          <cell r="R74">
            <v>15.819681718516991</v>
          </cell>
          <cell r="S74">
            <v>18.381783739188123</v>
          </cell>
          <cell r="T74">
            <v>5.5570439552347635</v>
          </cell>
        </row>
        <row r="75">
          <cell r="A75">
            <v>48</v>
          </cell>
          <cell r="B75">
            <v>3456</v>
          </cell>
          <cell r="C75">
            <v>2.8195233103487625</v>
          </cell>
          <cell r="D75">
            <v>11.812060694903051</v>
          </cell>
          <cell r="E75">
            <v>14.349631674216937</v>
          </cell>
          <cell r="F75">
            <v>4.1893821737696335</v>
          </cell>
          <cell r="H75">
            <v>48</v>
          </cell>
          <cell r="I75">
            <v>3456</v>
          </cell>
          <cell r="J75">
            <v>2.8665964830642032</v>
          </cell>
          <cell r="K75">
            <v>14.749958601295065</v>
          </cell>
          <cell r="L75">
            <v>17.329895436052848</v>
          </cell>
          <cell r="M75">
            <v>5.1454603703163437</v>
          </cell>
          <cell r="O75">
            <v>48</v>
          </cell>
          <cell r="P75">
            <v>3456</v>
          </cell>
          <cell r="Q75">
            <v>2.8833519347382679</v>
          </cell>
          <cell r="R75">
            <v>15.955621098529662</v>
          </cell>
          <cell r="S75">
            <v>18.550637839794103</v>
          </cell>
          <cell r="T75">
            <v>5.5337057215591026</v>
          </cell>
        </row>
        <row r="76">
          <cell r="A76">
            <v>48.5</v>
          </cell>
          <cell r="B76">
            <v>3492</v>
          </cell>
          <cell r="C76">
            <v>2.8531399451813275</v>
          </cell>
          <cell r="D76">
            <v>11.916571783654385</v>
          </cell>
          <cell r="E76">
            <v>14.48439773431758</v>
          </cell>
          <cell r="F76">
            <v>4.1766516934370159</v>
          </cell>
          <cell r="H76">
            <v>48.5</v>
          </cell>
          <cell r="I76">
            <v>3492</v>
          </cell>
          <cell r="J76">
            <v>2.90248265897318</v>
          </cell>
          <cell r="K76">
            <v>14.876722324016894</v>
          </cell>
          <cell r="L76">
            <v>17.488956717092755</v>
          </cell>
          <cell r="M76">
            <v>5.1255163499512095</v>
          </cell>
          <cell r="O76">
            <v>48.5</v>
          </cell>
          <cell r="P76">
            <v>3492</v>
          </cell>
          <cell r="Q76">
            <v>2.9201258886834398</v>
          </cell>
          <cell r="R76">
            <v>16.091070218214288</v>
          </cell>
          <cell r="S76">
            <v>18.719183518029382</v>
          </cell>
          <cell r="T76">
            <v>5.510402918097844</v>
          </cell>
        </row>
        <row r="77">
          <cell r="A77">
            <v>49</v>
          </cell>
          <cell r="B77">
            <v>3528</v>
          </cell>
          <cell r="C77">
            <v>2.8869326374735915</v>
          </cell>
          <cell r="D77">
            <v>12.020753560876022</v>
          </cell>
          <cell r="E77">
            <v>14.618992934602254</v>
          </cell>
          <cell r="F77">
            <v>4.1638496876725215</v>
          </cell>
          <cell r="H77">
            <v>49</v>
          </cell>
          <cell r="I77">
            <v>3528</v>
          </cell>
          <cell r="J77">
            <v>2.9385638783039179</v>
          </cell>
          <cell r="K77">
            <v>15.003046090303892</v>
          </cell>
          <cell r="L77">
            <v>17.647753580777419</v>
          </cell>
          <cell r="M77">
            <v>5.1055708542103773</v>
          </cell>
          <cell r="O77">
            <v>49</v>
          </cell>
          <cell r="P77">
            <v>3528</v>
          </cell>
          <cell r="Q77">
            <v>2.9571019486462311</v>
          </cell>
          <cell r="R77">
            <v>16.226033521283838</v>
          </cell>
          <cell r="S77">
            <v>18.887425275065446</v>
          </cell>
          <cell r="T77">
            <v>5.4871403837504342</v>
          </cell>
        </row>
        <row r="78">
          <cell r="A78">
            <v>49.5</v>
          </cell>
          <cell r="B78">
            <v>3564</v>
          </cell>
          <cell r="C78">
            <v>2.9209015136801013</v>
          </cell>
          <cell r="D78">
            <v>12.124609091144462</v>
          </cell>
          <cell r="E78">
            <v>14.753420453456553</v>
          </cell>
          <cell r="F78">
            <v>4.150981823371521</v>
          </cell>
          <cell r="H78">
            <v>49.5</v>
          </cell>
          <cell r="I78">
            <v>3564</v>
          </cell>
          <cell r="J78">
            <v>2.9748402253870734</v>
          </cell>
          <cell r="K78">
            <v>15.128933897600559</v>
          </cell>
          <cell r="L78">
            <v>17.806290100448926</v>
          </cell>
          <cell r="M78">
            <v>5.0856290595008504</v>
          </cell>
          <cell r="O78">
            <v>49.5</v>
          </cell>
          <cell r="P78">
            <v>3564</v>
          </cell>
          <cell r="Q78">
            <v>2.9942801813550872</v>
          </cell>
          <cell r="R78">
            <v>16.360515408379708</v>
          </cell>
          <cell r="S78">
            <v>19.055367571599287</v>
          </cell>
          <cell r="T78">
            <v>5.4639226850760556</v>
          </cell>
        </row>
        <row r="79">
          <cell r="A79">
            <v>50</v>
          </cell>
          <cell r="B79">
            <v>3600</v>
          </cell>
          <cell r="C79">
            <v>2.9550467022408071</v>
          </cell>
          <cell r="D79">
            <v>12.228141414012182</v>
          </cell>
          <cell r="E79">
            <v>14.887683446028909</v>
          </cell>
          <cell r="F79">
            <v>4.1380535220440349</v>
          </cell>
          <cell r="H79">
            <v>50</v>
          </cell>
          <cell r="I79">
            <v>3600</v>
          </cell>
          <cell r="J79">
            <v>3.0113117871339328</v>
          </cell>
          <cell r="K79">
            <v>15.254389706210004</v>
          </cell>
          <cell r="L79">
            <v>17.964570314630542</v>
          </cell>
          <cell r="M79">
            <v>5.0656958775858376</v>
          </cell>
          <cell r="O79">
            <v>50</v>
          </cell>
          <cell r="P79">
            <v>3600</v>
          </cell>
          <cell r="Q79">
            <v>3.0316606563860979</v>
          </cell>
          <cell r="R79">
            <v>16.494520237668219</v>
          </cell>
          <cell r="S79">
            <v>19.223014828415707</v>
          </cell>
          <cell r="T79">
            <v>5.4407541302233247</v>
          </cell>
        </row>
        <row r="80">
          <cell r="A80">
            <v>50.5</v>
          </cell>
          <cell r="B80">
            <v>3636</v>
          </cell>
          <cell r="C80">
            <v>2.9893683335569765</v>
          </cell>
          <cell r="D80">
            <v>12.331353544317986</v>
          </cell>
          <cell r="E80">
            <v>15.021785044519266</v>
          </cell>
          <cell r="F80">
            <v>4.1250699707671048</v>
          </cell>
          <cell r="H80">
            <v>50.5</v>
          </cell>
          <cell r="I80">
            <v>3636</v>
          </cell>
          <cell r="J80">
            <v>3.047978653003343</v>
          </cell>
          <cell r="K80">
            <v>15.379417439793954</v>
          </cell>
          <cell r="L80">
            <v>18.122598227496962</v>
          </cell>
          <cell r="M80">
            <v>5.0457759684897265</v>
          </cell>
          <cell r="O80">
            <v>50.5</v>
          </cell>
          <cell r="P80">
            <v>3636</v>
          </cell>
          <cell r="Q80">
            <v>3.0692434461256135</v>
          </cell>
          <cell r="R80">
            <v>16.628052325426882</v>
          </cell>
          <cell r="S80">
            <v>19.390371426939936</v>
          </cell>
          <cell r="T80">
            <v>5.4176387820969065</v>
          </cell>
        </row>
        <row r="81">
          <cell r="A81">
            <v>51</v>
          </cell>
          <cell r="B81">
            <v>3672</v>
          </cell>
          <cell r="C81">
            <v>3.0238665399674214</v>
          </cell>
          <cell r="D81">
            <v>12.434248472492495</v>
          </cell>
          <cell r="E81">
            <v>15.155728358463175</v>
          </cell>
          <cell r="F81">
            <v>4.1120361325954748</v>
          </cell>
          <cell r="H81">
            <v>51</v>
          </cell>
          <cell r="I81">
            <v>3672</v>
          </cell>
          <cell r="J81">
            <v>3.084840914969134</v>
          </cell>
          <cell r="K81">
            <v>15.504020985864507</v>
          </cell>
          <cell r="L81">
            <v>18.280377809336727</v>
          </cell>
          <cell r="M81">
            <v>5.0258737527214219</v>
          </cell>
          <cell r="O81">
            <v>51</v>
          </cell>
          <cell r="P81">
            <v>3672</v>
          </cell>
          <cell r="Q81">
            <v>3.1070286257334367</v>
          </cell>
          <cell r="R81">
            <v>16.761115946620535</v>
          </cell>
          <cell r="S81">
            <v>19.55744170978063</v>
          </cell>
          <cell r="T81">
            <v>5.3945804708072016</v>
          </cell>
        </row>
        <row r="82">
          <cell r="A82">
            <v>51.5</v>
          </cell>
          <cell r="B82">
            <v>3708</v>
          </cell>
          <cell r="C82">
            <v>3.0585414557250337</v>
          </cell>
          <cell r="D82">
            <v>12.536829164858908</v>
          </cell>
          <cell r="E82">
            <v>15.289516475011439</v>
          </cell>
          <cell r="F82">
            <v>4.0989567564605807</v>
          </cell>
          <cell r="H82">
            <v>51.5</v>
          </cell>
          <cell r="I82">
            <v>3708</v>
          </cell>
          <cell r="J82">
            <v>3.1218986674880465</v>
          </cell>
          <cell r="K82">
            <v>15.628204196267491</v>
          </cell>
          <cell r="L82">
            <v>18.437912997006734</v>
          </cell>
          <cell r="M82">
            <v>5.0059934228558145</v>
          </cell>
          <cell r="O82">
            <v>51.5</v>
          </cell>
          <cell r="P82">
            <v>3708</v>
          </cell>
          <cell r="Q82">
            <v>3.1450162731066098</v>
          </cell>
          <cell r="R82">
            <v>16.893715335467583</v>
          </cell>
          <cell r="S82">
            <v>19.72422998126353</v>
          </cell>
          <cell r="T82">
            <v>5.3715828054460815</v>
          </cell>
        </row>
        <row r="83">
          <cell r="A83">
            <v>52</v>
          </cell>
          <cell r="B83">
            <v>3744</v>
          </cell>
          <cell r="C83">
            <v>3.0933932169736371</v>
          </cell>
          <cell r="D83">
            <v>12.639098563929094</v>
          </cell>
          <cell r="E83">
            <v>15.423152459205369</v>
          </cell>
          <cell r="F83">
            <v>4.0858363865859637</v>
          </cell>
          <cell r="H83">
            <v>52</v>
          </cell>
          <cell r="I83">
            <v>3744</v>
          </cell>
          <cell r="J83">
            <v>3.1591520074681307</v>
          </cell>
          <cell r="K83">
            <v>15.751970887657857</v>
          </cell>
          <cell r="L83">
            <v>18.595207694379173</v>
          </cell>
          <cell r="M83">
            <v>4.986138954510805</v>
          </cell>
          <cell r="O83">
            <v>52</v>
          </cell>
          <cell r="P83">
            <v>3744</v>
          </cell>
          <cell r="Q83">
            <v>3.1832064688437751</v>
          </cell>
          <cell r="R83">
            <v>17.025854685996613</v>
          </cell>
          <cell r="S83">
            <v>19.890740507956011</v>
          </cell>
          <cell r="T83">
            <v>5.3486491852288971</v>
          </cell>
        </row>
        <row r="84">
          <cell r="A84">
            <v>52.5</v>
          </cell>
          <cell r="B84">
            <v>3780</v>
          </cell>
          <cell r="C84">
            <v>3.1284219617251274</v>
          </cell>
          <cell r="D84">
            <v>12.741059588695119</v>
          </cell>
          <cell r="E84">
            <v>15.556639354247734</v>
          </cell>
          <cell r="F84">
            <v>4.0726793714455409</v>
          </cell>
          <cell r="H84">
            <v>52.5</v>
          </cell>
          <cell r="I84">
            <v>3780</v>
          </cell>
          <cell r="J84">
            <v>3.196601034237633</v>
          </cell>
          <cell r="K84">
            <v>15.875324841967057</v>
          </cell>
          <cell r="L84">
            <v>18.752265772780927</v>
          </cell>
          <cell r="M84">
            <v>4.9663141167547078</v>
          </cell>
          <cell r="O84">
            <v>52.5</v>
          </cell>
          <cell r="P84">
            <v>3780</v>
          </cell>
          <cell r="Q84">
            <v>3.2215992962100932</v>
          </cell>
          <cell r="R84">
            <v>17.157538152593503</v>
          </cell>
          <cell r="S84">
            <v>20.056977519182588</v>
          </cell>
          <cell r="T84">
            <v>5.3257828100402564</v>
          </cell>
        </row>
        <row r="85">
          <cell r="A85">
            <v>53</v>
          </cell>
          <cell r="B85">
            <v>3816</v>
          </cell>
          <cell r="C85">
            <v>3.1636278298369089</v>
          </cell>
          <cell r="D85">
            <v>12.842715134916293</v>
          </cell>
          <cell r="E85">
            <v>15.689980181769512</v>
          </cell>
          <cell r="F85">
            <v>4.0594898722895483</v>
          </cell>
          <cell r="H85">
            <v>53</v>
          </cell>
          <cell r="I85">
            <v>3816</v>
          </cell>
          <cell r="J85">
            <v>3.2342458495143309</v>
          </cell>
          <cell r="K85">
            <v>15.998269806862812</v>
          </cell>
          <cell r="L85">
            <v>18.90909107142571</v>
          </cell>
          <cell r="M85">
            <v>4.9465224819768059</v>
          </cell>
          <cell r="O85">
            <v>53</v>
          </cell>
          <cell r="P85">
            <v>3816</v>
          </cell>
          <cell r="Q85">
            <v>3.2601948411027064</v>
          </cell>
          <cell r="R85">
            <v>17.288769850539229</v>
          </cell>
          <cell r="S85">
            <v>20.222945207531666</v>
          </cell>
          <cell r="T85">
            <v>5.3029866904186598</v>
          </cell>
        </row>
        <row r="86">
          <cell r="A86">
            <v>53.5</v>
          </cell>
          <cell r="B86">
            <v>3852</v>
          </cell>
          <cell r="C86">
            <v>3.19901096298962</v>
          </cell>
          <cell r="D86">
            <v>12.944068075401793</v>
          </cell>
          <cell r="E86">
            <v>15.823177942092451</v>
          </cell>
          <cell r="F86">
            <v>4.0462718712614159</v>
          </cell>
          <cell r="H86">
            <v>53.5</v>
          </cell>
          <cell r="I86">
            <v>3852</v>
          </cell>
          <cell r="J86">
            <v>3.2720865573753444</v>
          </cell>
          <cell r="K86">
            <v>16.120809496201126</v>
          </cell>
          <cell r="L86">
            <v>19.065687397838936</v>
          </cell>
          <cell r="M86">
            <v>4.926767435251528</v>
          </cell>
          <cell r="O86">
            <v>53.5</v>
          </cell>
          <cell r="P86">
            <v>3852</v>
          </cell>
          <cell r="Q86">
            <v>3.2989931920167552</v>
          </cell>
          <cell r="R86">
            <v>17.419553856538631</v>
          </cell>
          <cell r="S86">
            <v>20.388647729353711</v>
          </cell>
          <cell r="T86">
            <v>5.2802636570127719</v>
          </cell>
        </row>
        <row r="87">
          <cell r="A87">
            <v>54</v>
          </cell>
          <cell r="B87">
            <v>3888</v>
          </cell>
          <cell r="C87">
            <v>3.2345715046651531</v>
          </cell>
          <cell r="D87">
            <v>13.045121260289044</v>
          </cell>
          <cell r="E87">
            <v>15.956235614487682</v>
          </cell>
          <cell r="F87">
            <v>4.033029179127543</v>
          </cell>
          <cell r="H87">
            <v>54</v>
          </cell>
          <cell r="I87">
            <v>3888</v>
          </cell>
          <cell r="J87">
            <v>3.3101232642273688</v>
          </cell>
          <cell r="K87">
            <v>16.242947590470994</v>
          </cell>
          <cell r="L87">
            <v>19.222058528275625</v>
          </cell>
          <cell r="M87">
            <v>4.9070521832250664</v>
          </cell>
          <cell r="O87">
            <v>54</v>
          </cell>
          <cell r="P87">
            <v>3888</v>
          </cell>
          <cell r="Q87">
            <v>3.3379944400118955</v>
          </cell>
          <cell r="R87">
            <v>17.549894209240247</v>
          </cell>
          <cell r="S87">
            <v>20.554089205250953</v>
          </cell>
          <cell r="T87">
            <v>5.2576163695400595</v>
          </cell>
        </row>
        <row r="88">
          <cell r="A88">
            <v>54.5</v>
          </cell>
          <cell r="B88">
            <v>3924</v>
          </cell>
          <cell r="C88">
            <v>3.2703096001249339</v>
          </cell>
          <cell r="D88">
            <v>13.145877517317803</v>
          </cell>
          <cell r="E88">
            <v>16.089156157430246</v>
          </cell>
          <cell r="F88">
            <v>4.0197654426405371</v>
          </cell>
          <cell r="H88">
            <v>54.5</v>
          </cell>
          <cell r="I88">
            <v>3924</v>
          </cell>
          <cell r="J88">
            <v>3.3483560787773747</v>
          </cell>
          <cell r="K88">
            <v>16.364687737231723</v>
          </cell>
          <cell r="L88">
            <v>19.378208208131362</v>
          </cell>
          <cell r="M88">
            <v>4.8873797625511672</v>
          </cell>
          <cell r="O88">
            <v>54.5</v>
          </cell>
          <cell r="P88">
            <v>3924</v>
          </cell>
          <cell r="Q88">
            <v>3.3771986786793655</v>
          </cell>
          <cell r="R88">
            <v>17.679794909747411</v>
          </cell>
          <cell r="S88">
            <v>20.719273720558839</v>
          </cell>
          <cell r="T88">
            <v>5.235047325276402</v>
          </cell>
        </row>
        <row r="89">
          <cell r="A89">
            <v>55</v>
          </cell>
          <cell r="B89">
            <v>3960</v>
          </cell>
          <cell r="C89">
            <v>3.3062253963884896</v>
          </cell>
          <cell r="D89">
            <v>13.246339652100081</v>
          </cell>
          <cell r="E89">
            <v>16.221942508849722</v>
          </cell>
          <cell r="F89">
            <v>4.0064841515552878</v>
          </cell>
          <cell r="H89">
            <v>55</v>
          </cell>
          <cell r="I89">
            <v>3960</v>
          </cell>
          <cell r="J89">
            <v>3.3867851120037118</v>
          </cell>
          <cell r="K89">
            <v>16.486033551543152</v>
          </cell>
          <cell r="L89">
            <v>19.534140152346492</v>
          </cell>
          <cell r="M89">
            <v>4.8677530479013997</v>
          </cell>
          <cell r="O89">
            <v>55</v>
          </cell>
          <cell r="P89">
            <v>3960</v>
          </cell>
          <cell r="Q89">
            <v>3.4166060041095272</v>
          </cell>
          <cell r="R89">
            <v>17.809259922120866</v>
          </cell>
          <cell r="S89">
            <v>20.88420532581944</v>
          </cell>
          <cell r="T89">
            <v>5.2125588671037031</v>
          </cell>
        </row>
        <row r="90">
          <cell r="A90">
            <v>55.5</v>
          </cell>
          <cell r="B90">
            <v>3996</v>
          </cell>
          <cell r="C90">
            <v>3.3423190422122762</v>
          </cell>
          <cell r="D90">
            <v>13.346510448386073</v>
          </cell>
          <cell r="E90">
            <v>16.354597586377121</v>
          </cell>
          <cell r="F90">
            <v>3.9931886453161689</v>
          </cell>
          <cell r="H90">
            <v>55.5</v>
          </cell>
          <cell r="I90">
            <v>3996</v>
          </cell>
          <cell r="J90">
            <v>3.4254104771276435</v>
          </cell>
          <cell r="K90">
            <v>16.606988616388829</v>
          </cell>
          <cell r="L90">
            <v>19.68985804580371</v>
          </cell>
          <cell r="M90">
            <v>4.8481747595734905</v>
          </cell>
          <cell r="O90">
            <v>55.5</v>
          </cell>
          <cell r="P90">
            <v>3996</v>
          </cell>
          <cell r="Q90">
            <v>3.4562165148599235</v>
          </cell>
          <cell r="R90">
            <v>17.938293173872879</v>
          </cell>
          <cell r="S90">
            <v>21.048888037246812</v>
          </cell>
          <cell r="T90">
            <v>5.190153191140543</v>
          </cell>
        </row>
        <row r="91">
          <cell r="A91">
            <v>56</v>
          </cell>
          <cell r="B91">
            <v>4032</v>
          </cell>
          <cell r="C91">
            <v>3.3785906880687842</v>
          </cell>
          <cell r="D91">
            <v>13.44639266832599</v>
          </cell>
          <cell r="E91">
            <v>16.487124287587896</v>
          </cell>
          <cell r="F91">
            <v>3.9798821194324669</v>
          </cell>
          <cell r="H91">
            <v>56</v>
          </cell>
          <cell r="I91">
            <v>4032</v>
          </cell>
          <cell r="J91">
            <v>3.4642322895852993</v>
          </cell>
          <cell r="K91">
            <v>16.727556483092386</v>
          </cell>
          <cell r="L91">
            <v>19.845365543719154</v>
          </cell>
          <cell r="M91">
            <v>4.8286474707199352</v>
          </cell>
          <cell r="O91">
            <v>56</v>
          </cell>
          <cell r="P91">
            <v>4032</v>
          </cell>
          <cell r="Q91">
            <v>3.4960303119238167</v>
          </cell>
          <cell r="R91">
            <v>18.066898556453321</v>
          </cell>
          <cell r="S91">
            <v>21.213325837184755</v>
          </cell>
          <cell r="T91">
            <v>5.1678323539796081</v>
          </cell>
        </row>
        <row r="92">
          <cell r="A92">
            <v>56.5</v>
          </cell>
          <cell r="B92">
            <v>4068</v>
          </cell>
          <cell r="C92">
            <v>3.4150404861258794</v>
          </cell>
          <cell r="D92">
            <v>13.545989052728041</v>
          </cell>
          <cell r="E92">
            <v>16.619525490241333</v>
          </cell>
          <cell r="F92">
            <v>3.9665676315583016</v>
          </cell>
          <cell r="H92">
            <v>56.5</v>
          </cell>
          <cell r="I92">
            <v>4068</v>
          </cell>
          <cell r="J92">
            <v>3.5032506670000259</v>
          </cell>
          <cell r="K92">
            <v>16.847740671727092</v>
          </cell>
          <cell r="L92">
            <v>20.000666272027114</v>
          </cell>
          <cell r="M92">
            <v>4.8091736142177028</v>
          </cell>
          <cell r="O92">
            <v>56.5</v>
          </cell>
          <cell r="P92">
            <v>4068</v>
          </cell>
          <cell r="Q92">
            <v>3.536047498699201</v>
          </cell>
          <cell r="R92">
            <v>18.195079925727544</v>
          </cell>
          <cell r="S92">
            <v>21.377522674556825</v>
          </cell>
          <cell r="T92">
            <v>5.1455982795539184</v>
          </cell>
        </row>
        <row r="93">
          <cell r="A93">
            <v>57</v>
          </cell>
          <cell r="B93">
            <v>4104</v>
          </cell>
          <cell r="C93">
            <v>3.4516685902264279</v>
          </cell>
          <cell r="D93">
            <v>13.645302321312503</v>
          </cell>
          <cell r="E93">
            <v>16.751804052516288</v>
          </cell>
          <cell r="F93">
            <v>3.9532481072921826</v>
          </cell>
          <cell r="H93">
            <v>57</v>
          </cell>
          <cell r="I93">
            <v>4104</v>
          </cell>
          <cell r="J93">
            <v>3.5424657291551362</v>
          </cell>
          <cell r="K93">
            <v>16.967544671518862</v>
          </cell>
          <cell r="L93">
            <v>20.155763827758484</v>
          </cell>
          <cell r="M93">
            <v>4.7897554891986358</v>
          </cell>
          <cell r="O93">
            <v>57</v>
          </cell>
          <cell r="P93">
            <v>4104</v>
          </cell>
          <cell r="Q93">
            <v>3.5762681809582837</v>
          </cell>
          <cell r="R93">
            <v>18.322841102446496</v>
          </cell>
          <cell r="S93">
            <v>21.541482465308952</v>
          </cell>
          <cell r="T93">
            <v>5.1234527656527078</v>
          </cell>
        </row>
        <row r="94">
          <cell r="A94">
            <v>57.5</v>
          </cell>
          <cell r="B94">
            <v>4140</v>
          </cell>
          <cell r="C94">
            <v>3.4884751558681457</v>
          </cell>
          <cell r="D94">
            <v>13.744335172962076</v>
          </cell>
          <cell r="E94">
            <v>16.883962813243407</v>
          </cell>
          <cell r="F94">
            <v>3.9399263457106795</v>
          </cell>
          <cell r="H94">
            <v>57.5</v>
          </cell>
          <cell r="I94">
            <v>4140</v>
          </cell>
          <cell r="J94">
            <v>3.5818775979670483</v>
          </cell>
          <cell r="K94">
            <v>17.086971941242826</v>
          </cell>
          <cell r="L94">
            <v>20.31066177941317</v>
          </cell>
          <cell r="M94">
            <v>4.77039526725894</v>
          </cell>
          <cell r="O94">
            <v>57.5</v>
          </cell>
          <cell r="P94">
            <v>4140</v>
          </cell>
          <cell r="Q94">
            <v>3.6166924668174207</v>
          </cell>
          <cell r="R94">
            <v>18.450185872709049</v>
          </cell>
          <cell r="S94">
            <v>21.705209092844729</v>
          </cell>
          <cell r="T94">
            <v>5.1013974901063817</v>
          </cell>
        </row>
        <row r="95">
          <cell r="A95">
            <v>58</v>
          </cell>
          <cell r="B95">
            <v>4176</v>
          </cell>
          <cell r="C95">
            <v>3.5254603401837081</v>
          </cell>
          <cell r="D95">
            <v>13.843090285968465</v>
          </cell>
          <cell r="E95">
            <v>17.016004592133804</v>
          </cell>
          <cell r="F95">
            <v>3.9266050246496649</v>
          </cell>
          <cell r="H95">
            <v>58</v>
          </cell>
          <cell r="I95">
            <v>4176</v>
          </cell>
          <cell r="J95">
            <v>3.6214863974588054</v>
          </cell>
          <cell r="K95">
            <v>17.206025909613416</v>
          </cell>
          <cell r="L95">
            <v>20.46536366732634</v>
          </cell>
          <cell r="M95">
            <v>4.7510949983650006</v>
          </cell>
          <cell r="O95">
            <v>58</v>
          </cell>
          <cell r="P95">
            <v>4176</v>
          </cell>
          <cell r="Q95">
            <v>3.6573204667075006</v>
          </cell>
          <cell r="R95">
            <v>18.577117988416813</v>
          </cell>
          <cell r="S95">
            <v>21.868706408453562</v>
          </cell>
          <cell r="T95">
            <v>5.0794340166588814</v>
          </cell>
        </row>
        <row r="96">
          <cell r="A96">
            <v>58.5</v>
          </cell>
          <cell r="B96">
            <v>4212</v>
          </cell>
          <cell r="C96">
            <v>3.5626243019211015</v>
          </cell>
          <cell r="D96">
            <v>13.94157031827536</v>
          </cell>
          <cell r="E96">
            <v>17.147932190004351</v>
          </cell>
          <cell r="F96">
            <v>3.913286705745969</v>
          </cell>
          <cell r="H96">
            <v>58.5</v>
          </cell>
          <cell r="I96">
            <v>4212</v>
          </cell>
          <cell r="J96">
            <v>3.6612922537339738</v>
          </cell>
          <cell r="K96">
            <v>17.324709975668434</v>
          </cell>
          <cell r="L96">
            <v>20.61987300402901</v>
          </cell>
          <cell r="M96">
            <v>4.7318566164719043</v>
          </cell>
          <cell r="O96">
            <v>58.5</v>
          </cell>
          <cell r="P96">
            <v>4212</v>
          </cell>
          <cell r="Q96">
            <v>3.6981522933447826</v>
          </cell>
          <cell r="R96">
            <v>18.70364116772144</v>
          </cell>
          <cell r="S96">
            <v>22.031978231731745</v>
          </cell>
          <cell r="T96">
            <v>5.0575638005445658</v>
          </cell>
        </row>
        <row r="97">
          <cell r="A97">
            <v>59</v>
          </cell>
          <cell r="B97">
            <v>4248</v>
          </cell>
          <cell r="C97">
            <v>3.599967201424203</v>
          </cell>
          <cell r="D97">
            <v>14.039777907717845</v>
          </cell>
          <cell r="E97">
            <v>17.279748388999629</v>
          </cell>
          <cell r="F97">
            <v>3.8999738392515049</v>
          </cell>
          <cell r="H97">
            <v>59</v>
          </cell>
          <cell r="I97">
            <v>4248</v>
          </cell>
          <cell r="J97">
            <v>3.7012952949509033</v>
          </cell>
          <cell r="K97">
            <v>17.443027509146827</v>
          </cell>
          <cell r="L97">
            <v>20.774193274602638</v>
          </cell>
          <cell r="M97">
            <v>4.7126819448698445</v>
          </cell>
          <cell r="O97">
            <v>59</v>
          </cell>
          <cell r="P97">
            <v>4248</v>
          </cell>
          <cell r="Q97">
            <v>3.7391880617021411</v>
          </cell>
          <cell r="R97">
            <v>18.829759095464759</v>
          </cell>
          <cell r="S97">
            <v>22.195028350996687</v>
          </cell>
          <cell r="T97">
            <v>5.0357881937858817</v>
          </cell>
        </row>
        <row r="98">
          <cell r="A98">
            <v>59.5</v>
          </cell>
          <cell r="B98">
            <v>4284</v>
          </cell>
          <cell r="C98">
            <v>3.637489200613603</v>
          </cell>
          <cell r="D98">
            <v>14.137715672258212</v>
          </cell>
          <cell r="E98">
            <v>17.411455952810456</v>
          </cell>
          <cell r="F98">
            <v>3.886668768631214</v>
          </cell>
          <cell r="H98">
            <v>59.5</v>
          </cell>
          <cell r="I98">
            <v>4284</v>
          </cell>
          <cell r="J98">
            <v>3.741495651297357</v>
          </cell>
          <cell r="K98">
            <v>17.560981850860621</v>
          </cell>
          <cell r="L98">
            <v>20.928327937028243</v>
          </cell>
          <cell r="M98">
            <v>4.6935727012729203</v>
          </cell>
          <cell r="O98">
            <v>59.5</v>
          </cell>
          <cell r="P98">
            <v>4284</v>
          </cell>
          <cell r="Q98">
            <v>3.7804278889807525</v>
          </cell>
          <cell r="R98">
            <v>18.955475423611773</v>
          </cell>
          <cell r="S98">
            <v>22.357860523694452</v>
          </cell>
          <cell r="T98">
            <v>5.0141084502268845</v>
          </cell>
        </row>
        <row r="99">
          <cell r="A99">
            <v>60</v>
          </cell>
          <cell r="B99">
            <v>4320</v>
          </cell>
          <cell r="C99">
            <v>3.6751904629676515</v>
          </cell>
          <cell r="D99">
            <v>14.235386210218481</v>
          </cell>
          <cell r="E99">
            <v>17.543057626889368</v>
          </cell>
          <cell r="F99">
            <v>3.8733737349556727</v>
          </cell>
          <cell r="H99">
            <v>60</v>
          </cell>
          <cell r="I99">
            <v>4320</v>
          </cell>
          <cell r="J99">
            <v>3.7818934549654823</v>
          </cell>
          <cell r="K99">
            <v>17.678576313060908</v>
          </cell>
          <cell r="L99">
            <v>21.082280422529841</v>
          </cell>
          <cell r="M99">
            <v>4.6745305026638464</v>
          </cell>
          <cell r="O99">
            <v>60</v>
          </cell>
          <cell r="P99">
            <v>4320</v>
          </cell>
          <cell r="Q99">
            <v>3.8218718945821881</v>
          </cell>
          <cell r="R99">
            <v>19.080793771676564</v>
          </cell>
          <cell r="S99">
            <v>22.520478476800534</v>
          </cell>
          <cell r="T99">
            <v>4.9925257303168982</v>
          </cell>
        </row>
        <row r="100">
          <cell r="A100">
            <v>60.5</v>
          </cell>
          <cell r="B100">
            <v>4356</v>
          </cell>
          <cell r="C100">
            <v>3.7130711535037357</v>
          </cell>
          <cell r="D100">
            <v>14.332792100509396</v>
          </cell>
          <cell r="E100">
            <v>17.674556138662759</v>
          </cell>
          <cell r="F100">
            <v>3.8600908810984293</v>
          </cell>
          <cell r="H100">
            <v>60.5</v>
          </cell>
          <cell r="I100">
            <v>4356</v>
          </cell>
          <cell r="J100">
            <v>3.822488840127134</v>
          </cell>
          <cell r="K100">
            <v>17.795814179798089</v>
          </cell>
          <cell r="L100">
            <v>21.236054135912511</v>
          </cell>
          <cell r="M100">
            <v>4.6555568699073584</v>
          </cell>
          <cell r="O100">
            <v>60.5</v>
          </cell>
          <cell r="P100">
            <v>4356</v>
          </cell>
          <cell r="Q100">
            <v>3.8635202000809143</v>
          </cell>
          <cell r="R100">
            <v>19.205717727141458</v>
          </cell>
          <cell r="S100">
            <v>22.682885907214281</v>
          </cell>
          <cell r="T100">
            <v>4.9710411056577959</v>
          </cell>
        </row>
        <row r="101">
          <cell r="A101">
            <v>61</v>
          </cell>
          <cell r="B101">
            <v>4392</v>
          </cell>
          <cell r="C101">
            <v>3.7511314387597658</v>
          </cell>
          <cell r="D101">
            <v>14.429935902856153</v>
          </cell>
          <cell r="E101">
            <v>17.805954197739943</v>
          </cell>
          <cell r="F101">
            <v>3.8468222557477518</v>
          </cell>
          <cell r="H101">
            <v>61</v>
          </cell>
          <cell r="I101">
            <v>4392</v>
          </cell>
          <cell r="J101">
            <v>3.8632819429095488</v>
          </cell>
          <cell r="K101">
            <v>17.912698707276522</v>
          </cell>
          <cell r="L101">
            <v>21.389652455895117</v>
          </cell>
          <cell r="M101">
            <v>4.636653232144365</v>
          </cell>
          <cell r="O101">
            <v>61</v>
          </cell>
          <cell r="P101">
            <v>4392</v>
          </cell>
          <cell r="Q101">
            <v>3.9053729291971933</v>
          </cell>
          <cell r="R101">
            <v>19.33025084586944</v>
          </cell>
          <cell r="S101">
            <v>22.845086482146915</v>
          </cell>
          <cell r="T101">
            <v>4.9496555633274841</v>
          </cell>
        </row>
        <row r="102">
          <cell r="A102">
            <v>61.5</v>
          </cell>
          <cell r="B102">
            <v>4428</v>
          </cell>
          <cell r="C102">
            <v>3.7893714867758939</v>
          </cell>
          <cell r="D102">
            <v>14.5268201580209</v>
          </cell>
          <cell r="E102">
            <v>17.937254496119206</v>
          </cell>
          <cell r="F102">
            <v>3.8335698172418393</v>
          </cell>
          <cell r="H102">
            <v>61.5</v>
          </cell>
          <cell r="I102">
            <v>4428</v>
          </cell>
          <cell r="J102">
            <v>3.9042729013713391</v>
          </cell>
          <cell r="K102">
            <v>18.029233124203564</v>
          </cell>
          <cell r="L102">
            <v>21.543078735437771</v>
          </cell>
          <cell r="M102">
            <v>4.6178209309782021</v>
          </cell>
          <cell r="O102">
            <v>61.5</v>
          </cell>
          <cell r="P102">
            <v>4428</v>
          </cell>
          <cell r="Q102">
            <v>3.9474302077703713</v>
          </cell>
          <cell r="R102">
            <v>19.454396652509974</v>
          </cell>
          <cell r="S102">
            <v>23.007083839503309</v>
          </cell>
          <cell r="T102">
            <v>4.9283700099914896</v>
          </cell>
        </row>
        <row r="103">
          <cell r="A103">
            <v>62</v>
          </cell>
          <cell r="B103">
            <v>4464</v>
          </cell>
          <cell r="C103">
            <v>3.8277914670764441</v>
          </cell>
          <cell r="D103">
            <v>14.623447388021965</v>
          </cell>
          <cell r="E103">
            <v>18.068459708390765</v>
          </cell>
          <cell r="F103">
            <v>3.8203354372360647</v>
          </cell>
          <cell r="H103">
            <v>62</v>
          </cell>
          <cell r="I103">
            <v>4464</v>
          </cell>
          <cell r="J103">
            <v>3.9454618554788139</v>
          </cell>
          <cell r="K103">
            <v>18.145420632133249</v>
          </cell>
          <cell r="L103">
            <v>21.696336302064182</v>
          </cell>
          <cell r="M103">
            <v>4.5990612244637079</v>
          </cell>
          <cell r="O103">
            <v>62</v>
          </cell>
          <cell r="P103">
            <v>4464</v>
          </cell>
          <cell r="Q103">
            <v>3.9896921637325535</v>
          </cell>
          <cell r="R103">
            <v>19.578158640898359</v>
          </cell>
          <cell r="S103">
            <v>23.168881588257655</v>
          </cell>
          <cell r="T103">
            <v>4.9071852758138679</v>
          </cell>
        </row>
        <row r="104">
          <cell r="A104">
            <v>62.5</v>
          </cell>
          <cell r="B104">
            <v>4500</v>
          </cell>
          <cell r="C104">
            <v>3.8663915506520361</v>
          </cell>
          <cell r="D104">
            <v>14.719820096349965</v>
          </cell>
          <cell r="E104">
            <v>18.199572491936799</v>
          </cell>
          <cell r="F104">
            <v>3.8071209042104348</v>
          </cell>
          <cell r="H104">
            <v>62.5</v>
          </cell>
          <cell r="I104">
            <v>4500</v>
          </cell>
          <cell r="J104">
            <v>3.9868489470826436</v>
          </cell>
          <cell r="K104">
            <v>18.261264405804603</v>
          </cell>
          <cell r="L104">
            <v>21.849428458178984</v>
          </cell>
          <cell r="M104">
            <v>4.5803752909091751</v>
          </cell>
          <cell r="O104">
            <v>62.5</v>
          </cell>
          <cell r="P104">
            <v>4500</v>
          </cell>
          <cell r="Q104">
            <v>4.032158927082655</v>
          </cell>
          <cell r="R104">
            <v>19.701540274448739</v>
          </cell>
          <cell r="S104">
            <v>23.33048330882313</v>
          </cell>
          <cell r="T104">
            <v>4.8861021181779618</v>
          </cell>
        </row>
        <row r="105">
          <cell r="A105">
            <v>63</v>
          </cell>
          <cell r="B105">
            <v>4536</v>
          </cell>
          <cell r="C105">
            <v>3.905171909941942</v>
          </cell>
          <cell r="D105">
            <v>14.81594076818088</v>
          </cell>
          <cell r="E105">
            <v>18.330595487128626</v>
          </cell>
          <cell r="F105">
            <v>3.7939279268249035</v>
          </cell>
          <cell r="H105">
            <v>63</v>
          </cell>
          <cell r="I105">
            <v>4536</v>
          </cell>
          <cell r="J105">
            <v>4.0284343198948047</v>
          </cell>
          <cell r="K105">
            <v>18.376767593474714</v>
          </cell>
          <cell r="L105">
            <v>22.002358481380039</v>
          </cell>
          <cell r="M105">
            <v>4.561764232500777</v>
          </cell>
          <cell r="O105">
            <v>63</v>
          </cell>
          <cell r="P105">
            <v>4536</v>
          </cell>
          <cell r="Q105">
            <v>4.0748306298608155</v>
          </cell>
          <cell r="R105">
            <v>19.82454498654101</v>
          </cell>
          <cell r="S105">
            <v>23.491892553415745</v>
          </cell>
          <cell r="T105">
            <v>4.8651212252270124</v>
          </cell>
        </row>
        <row r="106">
          <cell r="A106">
            <v>63.5</v>
          </cell>
          <cell r="B106">
            <v>4572</v>
          </cell>
          <cell r="C106">
            <v>3.9441327188166238</v>
          </cell>
          <cell r="D106">
            <v>14.911811870585993</v>
          </cell>
          <cell r="E106">
            <v>18.461531317520954</v>
          </cell>
          <cell r="F106">
            <v>3.7807581371298409</v>
          </cell>
          <cell r="H106">
            <v>63.5</v>
          </cell>
          <cell r="I106">
            <v>4572</v>
          </cell>
          <cell r="J106">
            <v>4.0702181194658751</v>
          </cell>
          <cell r="K106">
            <v>18.491933317246716</v>
          </cell>
          <cell r="L106">
            <v>22.155129624766005</v>
          </cell>
          <cell r="M106">
            <v>4.5432290787584053</v>
          </cell>
          <cell r="O106">
            <v>63.5</v>
          </cell>
          <cell r="P106">
            <v>4572</v>
          </cell>
          <cell r="Q106">
            <v>4.1177074061231815</v>
          </cell>
          <cell r="R106">
            <v>19.947176180901419</v>
          </cell>
          <cell r="S106">
            <v>23.653112846412284</v>
          </cell>
          <cell r="T106">
            <v>4.8442432192338964</v>
          </cell>
        </row>
        <row r="107">
          <cell r="A107">
            <v>64</v>
          </cell>
          <cell r="B107">
            <v>4608</v>
          </cell>
          <cell r="C107">
            <v>3.983274152560484</v>
          </cell>
          <cell r="D107">
            <v>15.007435852738915</v>
          </cell>
          <cell r="E107">
            <v>18.59238259004335</v>
          </cell>
          <cell r="F107">
            <v>3.767613093638559</v>
          </cell>
          <cell r="H107">
            <v>64</v>
          </cell>
          <cell r="I107">
            <v>4608</v>
          </cell>
          <cell r="J107">
            <v>4.1122004931626002</v>
          </cell>
          <cell r="K107">
            <v>18.606764673392735</v>
          </cell>
          <cell r="L107">
            <v>22.307745117239076</v>
          </cell>
          <cell r="M107">
            <v>4.5247707898314786</v>
          </cell>
          <cell r="O107">
            <v>64</v>
          </cell>
          <cell r="P107">
            <v>4608</v>
          </cell>
          <cell r="Q107">
            <v>4.1607893919170431</v>
          </cell>
          <cell r="R107">
            <v>20.06943723197741</v>
          </cell>
          <cell r="S107">
            <v>23.81414768470275</v>
          </cell>
          <cell r="T107">
            <v>4.8234686598089533</v>
          </cell>
        </row>
        <row r="108">
          <cell r="A108">
            <v>64.5</v>
          </cell>
          <cell r="B108">
            <v>4644</v>
          </cell>
          <cell r="C108">
            <v>4.0225963878548017</v>
          </cell>
          <cell r="D108">
            <v>15.102815146119696</v>
          </cell>
          <cell r="E108">
            <v>18.723151895189016</v>
          </cell>
          <cell r="F108">
            <v>3.7544942842684326</v>
          </cell>
          <cell r="H108">
            <v>64.5</v>
          </cell>
          <cell r="I108">
            <v>4644</v>
          </cell>
          <cell r="J108">
            <v>4.1543815901457757</v>
          </cell>
          <cell r="K108">
            <v>18.721264732671859</v>
          </cell>
          <cell r="L108">
            <v>22.460208163803056</v>
          </cell>
          <cell r="M108">
            <v>4.5063902596426963</v>
          </cell>
          <cell r="O108">
            <v>64.5</v>
          </cell>
          <cell r="P108">
            <v>4644</v>
          </cell>
          <cell r="Q108">
            <v>4.2040767252563089</v>
          </cell>
          <cell r="R108">
            <v>20.191331485306474</v>
          </cell>
          <cell r="S108">
            <v>23.97500053803715</v>
          </cell>
          <cell r="T108">
            <v>4.8027980469541678</v>
          </cell>
        </row>
        <row r="109">
          <cell r="A109">
            <v>65</v>
          </cell>
          <cell r="B109">
            <v>4680</v>
          </cell>
          <cell r="C109">
            <v>4.0620996027608793</v>
          </cell>
          <cell r="D109">
            <v>15.197952164715966</v>
          </cell>
          <cell r="E109">
            <v>18.853841807200759</v>
          </cell>
          <cell r="F109">
            <v>3.7414031291567551</v>
          </cell>
          <cell r="H109">
            <v>65</v>
          </cell>
          <cell r="I109">
            <v>4680</v>
          </cell>
          <cell r="J109">
            <v>4.1967615613484144</v>
          </cell>
          <cell r="K109">
            <v>18.835436540643329</v>
          </cell>
          <cell r="L109">
            <v>22.612521945856901</v>
          </cell>
          <cell r="M109">
            <v>4.4880883188873675</v>
          </cell>
          <cell r="O109">
            <v>65</v>
          </cell>
          <cell r="P109">
            <v>4680</v>
          </cell>
          <cell r="Q109">
            <v>4.2475695460973464</v>
          </cell>
          <cell r="R109">
            <v>20.312862257879292</v>
          </cell>
          <cell r="S109">
            <v>24.135674849366904</v>
          </cell>
          <cell r="T109">
            <v>4.78223182397159</v>
          </cell>
        </row>
        <row r="110">
          <cell r="A110">
            <v>65.5</v>
          </cell>
          <cell r="B110">
            <v>4716</v>
          </cell>
          <cell r="C110">
            <v>4.1017839767033504</v>
          </cell>
          <cell r="D110">
            <v>15.292849305221422</v>
          </cell>
          <cell r="E110">
            <v>18.984454884254436</v>
          </cell>
          <cell r="F110">
            <v>3.7283409833573087</v>
          </cell>
          <cell r="H110">
            <v>65.5</v>
          </cell>
          <cell r="I110">
            <v>4716</v>
          </cell>
          <cell r="J110">
            <v>4.2393405594542166</v>
          </cell>
          <cell r="K110">
            <v>18.949283117974918</v>
          </cell>
          <cell r="L110">
            <v>22.764689621483711</v>
          </cell>
          <cell r="M110">
            <v>4.4698657378954465</v>
          </cell>
          <cell r="O110">
            <v>65.5</v>
          </cell>
          <cell r="P110">
            <v>4716</v>
          </cell>
          <cell r="Q110">
            <v>4.2912679963151215</v>
          </cell>
          <cell r="R110">
            <v>20.434032838497263</v>
          </cell>
          <cell r="S110">
            <v>24.296174035180872</v>
          </cell>
          <cell r="T110">
            <v>4.7617703802334903</v>
          </cell>
        </row>
        <row r="111">
          <cell r="A111">
            <v>66</v>
          </cell>
          <cell r="B111">
            <v>4752</v>
          </cell>
          <cell r="C111">
            <v>4.1416496904537077</v>
          </cell>
          <cell r="D111">
            <v>15.387508947231309</v>
          </cell>
          <cell r="E111">
            <v>19.114993668639645</v>
          </cell>
          <cell r="F111">
            <v>3.7153091394230509</v>
          </cell>
          <cell r="H111">
            <v>66</v>
          </cell>
          <cell r="I111">
            <v>4752</v>
          </cell>
          <cell r="J111">
            <v>4.2821187388762931</v>
          </cell>
          <cell r="K111">
            <v>19.062807460746672</v>
          </cell>
          <cell r="L111">
            <v>22.916714325735335</v>
          </cell>
          <cell r="M111">
            <v>4.4517232293631128</v>
          </cell>
          <cell r="O111">
            <v>66</v>
          </cell>
          <cell r="P111">
            <v>4752</v>
          </cell>
          <cell r="Q111">
            <v>4.3351722196797047</v>
          </cell>
          <cell r="R111">
            <v>20.55484648812444</v>
          </cell>
          <cell r="S111">
            <v>24.456501485836174</v>
          </cell>
          <cell r="T111">
            <v>4.7414140538211633</v>
          </cell>
        </row>
        <row r="112">
          <cell r="A112">
            <v>66.5</v>
          </cell>
          <cell r="B112">
            <v>4788</v>
          </cell>
          <cell r="C112">
            <v>4.1816969261139896</v>
          </cell>
          <cell r="D112">
            <v>15.481933453435406</v>
          </cell>
          <cell r="E112">
            <v>19.245460686937996</v>
          </cell>
          <cell r="F112">
            <v>3.7023088298803657</v>
          </cell>
          <cell r="H112">
            <v>66.5</v>
          </cell>
          <cell r="I112">
            <v>4788</v>
          </cell>
          <cell r="J112">
            <v>4.3250962557362014</v>
          </cell>
          <cell r="K112">
            <v>19.176012540750051</v>
          </cell>
          <cell r="L112">
            <v>23.068599170912634</v>
          </cell>
          <cell r="M112">
            <v>4.4336614509602361</v>
          </cell>
          <cell r="O112">
            <v>66.5</v>
          </cell>
          <cell r="P112">
            <v>4788</v>
          </cell>
          <cell r="Q112">
            <v>4.3792823618330727</v>
          </cell>
          <cell r="R112">
            <v>20.675306440234063</v>
          </cell>
          <cell r="S112">
            <v>24.61666056588383</v>
          </cell>
          <cell r="T112">
            <v>4.7211631340391182</v>
          </cell>
        </row>
        <row r="113">
          <cell r="A113">
            <v>67</v>
          </cell>
          <cell r="B113">
            <v>4824</v>
          </cell>
          <cell r="C113">
            <v>4.2219258671006532</v>
          </cell>
          <cell r="D113">
            <v>15.576125169808186</v>
          </cell>
          <cell r="E113">
            <v>19.375858450198773</v>
          </cell>
          <cell r="F113">
            <v>3.689341229599767</v>
          </cell>
          <cell r="H113">
            <v>67</v>
          </cell>
          <cell r="I113">
            <v>4824</v>
          </cell>
          <cell r="J113">
            <v>4.3682732678432297</v>
          </cell>
          <cell r="K113">
            <v>19.28890130578263</v>
          </cell>
          <cell r="L113">
            <v>23.220347246841538</v>
          </cell>
          <cell r="M113">
            <v>4.4156810078198792</v>
          </cell>
          <cell r="O113">
            <v>67</v>
          </cell>
          <cell r="P113">
            <v>4824</v>
          </cell>
          <cell r="Q113">
            <v>4.4235985702662415</v>
          </cell>
          <cell r="R113">
            <v>20.795415901149791</v>
          </cell>
          <cell r="S113">
            <v>24.776654614389408</v>
          </cell>
          <cell r="T113">
            <v>4.7010178638108622</v>
          </cell>
        </row>
        <row r="114">
          <cell r="A114">
            <v>67.5</v>
          </cell>
          <cell r="B114">
            <v>4860</v>
          </cell>
          <cell r="C114">
            <v>4.2623366981286299</v>
          </cell>
          <cell r="D114">
            <v>15.670086425796391</v>
          </cell>
          <cell r="E114">
            <v>19.50618945411216</v>
          </cell>
          <cell r="F114">
            <v>3.6764074580678505</v>
          </cell>
          <cell r="H114">
            <v>67.5</v>
          </cell>
          <cell r="I114">
            <v>4860</v>
          </cell>
          <cell r="J114">
            <v>4.4116499346739531</v>
          </cell>
          <cell r="K114">
            <v>19.401476679938309</v>
          </cell>
          <cell r="L114">
            <v>23.371961621144866</v>
          </cell>
          <cell r="M114">
            <v>4.3977824549155198</v>
          </cell>
          <cell r="O114">
            <v>67.5</v>
          </cell>
          <cell r="P114">
            <v>4860</v>
          </cell>
          <cell r="Q114">
            <v>4.4681209942966982</v>
          </cell>
          <cell r="R114">
            <v>20.915178050381648</v>
          </cell>
          <cell r="S114">
            <v>24.936486945248678</v>
          </cell>
          <cell r="T114">
            <v>4.6809784419622211</v>
          </cell>
        </row>
        <row r="115">
          <cell r="A115">
            <v>68</v>
          </cell>
          <cell r="B115">
            <v>4896</v>
          </cell>
          <cell r="C115">
            <v>4.3029296051955503</v>
          </cell>
          <cell r="D115">
            <v>15.763819534504009</v>
          </cell>
          <cell r="E115">
            <v>19.636456179180005</v>
          </cell>
          <cell r="F115">
            <v>3.663508581565003</v>
          </cell>
          <cell r="H115">
            <v>68</v>
          </cell>
          <cell r="I115">
            <v>4896</v>
          </cell>
          <cell r="J115">
            <v>4.4552264173520628</v>
          </cell>
          <cell r="K115">
            <v>19.513741563893273</v>
          </cell>
          <cell r="L115">
            <v>23.523445339510129</v>
          </cell>
          <cell r="M115">
            <v>4.3799662993314596</v>
          </cell>
          <cell r="O115">
            <v>68</v>
          </cell>
          <cell r="P115">
            <v>4896</v>
          </cell>
          <cell r="Q115">
            <v>4.5128497850461526</v>
          </cell>
          <cell r="R115">
            <v>21.034596040956917</v>
          </cell>
          <cell r="S115">
            <v>25.096160847498453</v>
          </cell>
          <cell r="T115">
            <v>4.6610450253978035</v>
          </cell>
        </row>
        <row r="116">
          <cell r="A116">
            <v>68.5</v>
          </cell>
          <cell r="B116">
            <v>4932</v>
          </cell>
          <cell r="C116">
            <v>4.3437047755661498</v>
          </cell>
          <cell r="D116">
            <v>15.857326792874723</v>
          </cell>
          <cell r="E116">
            <v>19.766661090884256</v>
          </cell>
          <cell r="F116">
            <v>3.6506456152531479</v>
          </cell>
          <cell r="H116">
            <v>68.5</v>
          </cell>
          <cell r="I116">
            <v>4932</v>
          </cell>
          <cell r="J116">
            <v>4.4990028786284331</v>
          </cell>
          <cell r="K116">
            <v>19.625698835187617</v>
          </cell>
          <cell r="L116">
            <v>23.674801425953206</v>
          </cell>
          <cell r="M116">
            <v>4.3622330024315765</v>
          </cell>
          <cell r="O116">
            <v>68.5</v>
          </cell>
          <cell r="P116">
            <v>4932</v>
          </cell>
          <cell r="Q116">
            <v>4.5577850954185779</v>
          </cell>
          <cell r="R116">
            <v>21.153672999745918</v>
          </cell>
          <cell r="S116">
            <v>25.255679585622637</v>
          </cell>
          <cell r="T116">
            <v>4.6412177311758942</v>
          </cell>
        </row>
        <row r="117">
          <cell r="A117">
            <v>69</v>
          </cell>
          <cell r="B117">
            <v>4968</v>
          </cell>
          <cell r="C117">
            <v>4.3846623977568209</v>
          </cell>
          <cell r="D117">
            <v>15.950610481871896</v>
          </cell>
          <cell r="E117">
            <v>19.896806639853036</v>
          </cell>
          <cell r="F117">
            <v>3.6378195251776231</v>
          </cell>
          <cell r="H117">
            <v>69</v>
          </cell>
          <cell r="I117">
            <v>4968</v>
          </cell>
          <cell r="J117">
            <v>4.5429794828614734</v>
          </cell>
          <cell r="K117">
            <v>19.737351348502905</v>
          </cell>
          <cell r="L117">
            <v>23.826032883078231</v>
          </cell>
          <cell r="M117">
            <v>4.3445829819312758</v>
          </cell>
          <cell r="O117">
            <v>69</v>
          </cell>
          <cell r="P117">
            <v>4968</v>
          </cell>
          <cell r="Q117">
            <v>4.6029270800785467</v>
          </cell>
          <cell r="R117">
            <v>21.272412027782924</v>
          </cell>
          <cell r="S117">
            <v>25.415046399853615</v>
          </cell>
          <cell r="T117">
            <v>4.6214966384868124</v>
          </cell>
        </row>
        <row r="118">
          <cell r="A118">
            <v>69.5</v>
          </cell>
          <cell r="B118">
            <v>5004</v>
          </cell>
          <cell r="C118">
            <v>4.425802661520355</v>
          </cell>
          <cell r="D118">
            <v>16.043672866656021</v>
          </cell>
          <cell r="E118">
            <v>20.02689526202434</v>
          </cell>
          <cell r="F118">
            <v>3.6250312301869978</v>
          </cell>
          <cell r="H118">
            <v>69.5</v>
          </cell>
          <cell r="I118">
            <v>5004</v>
          </cell>
          <cell r="J118">
            <v>4.5871563959976891</v>
          </cell>
          <cell r="K118">
            <v>19.848701935935523</v>
          </cell>
          <cell r="L118">
            <v>23.977142692333445</v>
          </cell>
          <cell r="M118">
            <v>4.3270166138773005</v>
          </cell>
          <cell r="O118">
            <v>69.5</v>
          </cell>
          <cell r="P118">
            <v>5004</v>
          </cell>
          <cell r="Q118">
            <v>4.6482758954298573</v>
          </cell>
          <cell r="R118">
            <v>21.390816200582162</v>
          </cell>
          <cell r="S118">
            <v>25.574264506469035</v>
          </cell>
          <cell r="T118">
            <v>4.6018817905394593</v>
          </cell>
        </row>
        <row r="119">
          <cell r="A119">
            <v>70</v>
          </cell>
          <cell r="B119">
            <v>5040</v>
          </cell>
          <cell r="C119">
            <v>4.4671257578308392</v>
          </cell>
          <cell r="D119">
            <v>16.1365161967598</v>
          </cell>
          <cell r="E119">
            <v>20.156929378807554</v>
          </cell>
          <cell r="F119">
            <v>3.6122816037745533</v>
          </cell>
          <cell r="H119">
            <v>70</v>
          </cell>
          <cell r="I119">
            <v>5040</v>
          </cell>
          <cell r="J119">
            <v>4.6315337855525183</v>
          </cell>
          <cell r="K119">
            <v>19.959753407266049</v>
          </cell>
          <cell r="L119">
            <v>24.128133814263315</v>
          </cell>
          <cell r="M119">
            <v>4.3095342345397469</v>
          </cell>
          <cell r="O119">
            <v>70</v>
          </cell>
          <cell r="P119">
            <v>5040</v>
          </cell>
          <cell r="Q119">
            <v>4.6938316995944414</v>
          </cell>
          <cell r="R119">
            <v>21.508888568449073</v>
          </cell>
          <cell r="S119">
            <v>25.733337098084071</v>
          </cell>
          <cell r="T119">
            <v>4.5823731963605541</v>
          </cell>
        </row>
        <row r="120">
          <cell r="A120">
            <v>70.5</v>
          </cell>
          <cell r="B120">
            <v>5076</v>
          </cell>
          <cell r="C120">
            <v>4.5086318788687043</v>
          </cell>
          <cell r="D120">
            <v>16.229142706260923</v>
          </cell>
          <cell r="E120">
            <v>20.286911397242758</v>
          </cell>
          <cell r="F120">
            <v>3.5995714758449302</v>
          </cell>
          <cell r="H120">
            <v>70.5</v>
          </cell>
          <cell r="I120">
            <v>5076</v>
          </cell>
          <cell r="J120">
            <v>4.6761118205913981</v>
          </cell>
          <cell r="K120">
            <v>20.070508550224716</v>
          </cell>
          <cell r="L120">
            <v>24.279009188756973</v>
          </cell>
          <cell r="M120">
            <v>4.2921361422204729</v>
          </cell>
          <cell r="O120">
            <v>70.5</v>
          </cell>
          <cell r="P120">
            <v>5076</v>
          </cell>
          <cell r="Q120">
            <v>4.7395946523915482</v>
          </cell>
          <cell r="R120">
            <v>21.626632156786936</v>
          </cell>
          <cell r="S120">
            <v>25.892267343939331</v>
          </cell>
          <cell r="T120">
            <v>4.5629708325108291</v>
          </cell>
        </row>
        <row r="121">
          <cell r="A121">
            <v>71</v>
          </cell>
          <cell r="B121">
            <v>5112</v>
          </cell>
          <cell r="C121">
            <v>4.5503212180059434</v>
          </cell>
          <cell r="D121">
            <v>16.321554613952387</v>
          </cell>
          <cell r="E121">
            <v>20.416843710157735</v>
          </cell>
          <cell r="F121">
            <v>3.5869016344092013</v>
          </cell>
          <cell r="H121">
            <v>71</v>
          </cell>
          <cell r="I121">
            <v>5112</v>
          </cell>
          <cell r="J121">
            <v>4.7208906717110581</v>
          </cell>
          <cell r="K121">
            <v>20.180970130752961</v>
          </cell>
          <cell r="L121">
            <v>24.429771735292913</v>
          </cell>
          <cell r="M121">
            <v>4.2748225989818343</v>
          </cell>
          <cell r="O121">
            <v>71</v>
          </cell>
          <cell r="P121">
            <v>5112</v>
          </cell>
          <cell r="Q121">
            <v>4.7855649153172157</v>
          </cell>
          <cell r="R121">
            <v>21.744049966398848</v>
          </cell>
          <cell r="S121">
            <v>26.051058390184341</v>
          </cell>
          <cell r="T121">
            <v>4.5436746447221736</v>
          </cell>
        </row>
        <row r="122">
          <cell r="A122">
            <v>71.5</v>
          </cell>
          <cell r="B122">
            <v>5148</v>
          </cell>
          <cell r="C122">
            <v>4.5921939697914791</v>
          </cell>
          <cell r="D122">
            <v>16.413754123510589</v>
          </cell>
          <cell r="E122">
            <v>20.546728696322923</v>
          </cell>
          <cell r="F122">
            <v>3.5742728272115865</v>
          </cell>
          <cell r="H122">
            <v>71.5</v>
          </cell>
          <cell r="I122">
            <v>5148</v>
          </cell>
          <cell r="J122">
            <v>4.7658705110210624</v>
          </cell>
          <cell r="K122">
            <v>20.291140893261151</v>
          </cell>
          <cell r="L122">
            <v>24.580424353180106</v>
          </cell>
          <cell r="M122">
            <v>4.2575938322994595</v>
          </cell>
          <cell r="O122">
            <v>71.5</v>
          </cell>
          <cell r="P122">
            <v>5148</v>
          </cell>
          <cell r="Q122">
            <v>4.8317426515239816</v>
          </cell>
          <cell r="R122">
            <v>21.861144973785301</v>
          </cell>
          <cell r="S122">
            <v>26.209713360156883</v>
          </cell>
          <cell r="T122">
            <v>4.5244845494596175</v>
          </cell>
        </row>
        <row r="123">
          <cell r="A123">
            <v>72</v>
          </cell>
          <cell r="B123">
            <v>5184</v>
          </cell>
          <cell r="C123">
            <v>4.634250329936684</v>
          </cell>
          <cell r="D123">
            <v>16.505743423661283</v>
          </cell>
          <cell r="E123">
            <v>20.676568720604298</v>
          </cell>
          <cell r="F123">
            <v>3.5616857632908223</v>
          </cell>
          <cell r="H123">
            <v>72</v>
          </cell>
          <cell r="I123">
            <v>5184</v>
          </cell>
          <cell r="J123">
            <v>4.8110515121255641</v>
          </cell>
          <cell r="K123">
            <v>20.401023560882582</v>
          </cell>
          <cell r="L123">
            <v>24.730969921795591</v>
          </cell>
          <cell r="M123">
            <v>4.2404500366426614</v>
          </cell>
          <cell r="O123">
            <v>72</v>
          </cell>
          <cell r="P123">
            <v>5184</v>
          </cell>
          <cell r="Q123">
            <v>4.8781280258008817</v>
          </cell>
          <cell r="R123">
            <v>21.977920131437134</v>
          </cell>
          <cell r="S123">
            <v>26.368235354657926</v>
          </cell>
          <cell r="T123">
            <v>4.5054004354116639</v>
          </cell>
        </row>
        <row r="124">
          <cell r="A124">
            <v>72.5</v>
          </cell>
          <cell r="B124">
            <v>5220</v>
          </cell>
          <cell r="C124">
            <v>4.6764904953010511</v>
          </cell>
          <cell r="D124">
            <v>16.597524688343075</v>
          </cell>
          <cell r="E124">
            <v>20.806366134114022</v>
          </cell>
          <cell r="F124">
            <v>3.5491411144789682</v>
          </cell>
          <cell r="H124">
            <v>72.5</v>
          </cell>
          <cell r="I124">
            <v>5220</v>
          </cell>
          <cell r="J124">
            <v>4.8564338501052893</v>
          </cell>
          <cell r="K124">
            <v>20.510620835723795</v>
          </cell>
          <cell r="L124">
            <v>24.881411300818556</v>
          </cell>
          <cell r="M124">
            <v>4.2233913749858072</v>
          </cell>
          <cell r="O124">
            <v>72.5</v>
          </cell>
          <cell r="P124">
            <v>5220</v>
          </cell>
        </row>
        <row r="125">
          <cell r="A125">
            <v>73</v>
          </cell>
          <cell r="B125">
            <v>5256</v>
          </cell>
          <cell r="C125">
            <v>4.7189146638780146</v>
          </cell>
          <cell r="D125">
            <v>16.689100076868947</v>
          </cell>
          <cell r="E125">
            <v>20.936123274359161</v>
          </cell>
          <cell r="F125">
            <v>3.5366395168404692</v>
          </cell>
          <cell r="H125">
            <v>73</v>
          </cell>
          <cell r="I125">
            <v>5256</v>
          </cell>
          <cell r="J125">
            <v>4.9020177014997408</v>
          </cell>
          <cell r="K125">
            <v>20.619935399111345</v>
          </cell>
          <cell r="L125">
            <v>25.031751330461113</v>
          </cell>
          <cell r="M125">
            <v>4.2064179802538879</v>
          </cell>
          <cell r="O125">
            <v>73</v>
          </cell>
          <cell r="P125">
            <v>5256</v>
          </cell>
        </row>
        <row r="126">
          <cell r="A126">
            <v>73.5</v>
          </cell>
          <cell r="B126">
            <v>5292</v>
          </cell>
          <cell r="C126">
            <v>4.7615230347809074</v>
          </cell>
          <cell r="D126">
            <v>16.780471734085598</v>
          </cell>
          <cell r="E126">
            <v>21.065842465388414</v>
          </cell>
          <cell r="F126">
            <v>3.5241815720540184</v>
          </cell>
          <cell r="H126">
            <v>73.5</v>
          </cell>
          <cell r="I126">
            <v>5292</v>
          </cell>
          <cell r="J126">
            <v>4.9478032442896147</v>
          </cell>
          <cell r="K126">
            <v>20.728969911834938</v>
          </cell>
          <cell r="L126">
            <v>25.181992831695592</v>
          </cell>
          <cell r="M126">
            <v>4.1895299567052851</v>
          </cell>
          <cell r="O126">
            <v>73.5</v>
          </cell>
          <cell r="P126">
            <v>5292</v>
          </cell>
        </row>
        <row r="127">
          <cell r="A127">
            <v>74</v>
          </cell>
          <cell r="B127">
            <v>5328</v>
          </cell>
          <cell r="C127">
            <v>4.8043158082290729</v>
          </cell>
          <cell r="D127">
            <v>16.87164179053066</v>
          </cell>
          <cell r="E127">
            <v>21.195526017936825</v>
          </cell>
          <cell r="F127">
            <v>3.5117678487396824</v>
          </cell>
          <cell r="H127">
            <v>74</v>
          </cell>
          <cell r="I127">
            <v>5328</v>
          </cell>
          <cell r="J127">
            <v>4.9937906578794369</v>
          </cell>
          <cell r="K127">
            <v>20.837727014387152</v>
          </cell>
          <cell r="L127">
            <v>25.332138606478644</v>
          </cell>
          <cell r="M127">
            <v>4.1727273812546404</v>
          </cell>
          <cell r="O127">
            <v>74</v>
          </cell>
          <cell r="P127">
            <v>5328</v>
          </cell>
        </row>
        <row r="128">
          <cell r="A128">
            <v>74.5</v>
          </cell>
          <cell r="B128">
            <v>5364</v>
          </cell>
          <cell r="C128">
            <v>4.8472931855341095</v>
          </cell>
          <cell r="D128">
            <v>16.962612362587841</v>
          </cell>
          <cell r="E128">
            <v>21.325176229568541</v>
          </cell>
          <cell r="F128">
            <v>3.4993988837336603</v>
          </cell>
          <cell r="H128">
            <v>74.5</v>
          </cell>
          <cell r="I128">
            <v>5364</v>
          </cell>
          <cell r="J128">
            <v>5.0399801230803911</v>
          </cell>
          <cell r="K128">
            <v>20.946209327199679</v>
          </cell>
          <cell r="L128">
            <v>25.48219143797203</v>
          </cell>
          <cell r="M128">
            <v>4.1560103047385715</v>
          </cell>
          <cell r="O128">
            <v>74.5</v>
          </cell>
          <cell r="P128">
            <v>5364</v>
          </cell>
        </row>
        <row r="129">
          <cell r="A129">
            <v>75</v>
          </cell>
          <cell r="B129">
            <v>5400</v>
          </cell>
          <cell r="C129">
            <v>4.8904553690862524</v>
          </cell>
          <cell r="D129">
            <v>17.053385552640037</v>
          </cell>
          <cell r="E129">
            <v>21.454795384817665</v>
          </cell>
          <cell r="F129">
            <v>3.4870751833129079</v>
          </cell>
          <cell r="H129">
            <v>75</v>
          </cell>
          <cell r="I129">
            <v>5400</v>
          </cell>
          <cell r="J129">
            <v>5.0863718220933736</v>
          </cell>
          <cell r="K129">
            <v>21.054419450876267</v>
          </cell>
          <cell r="L129">
            <v>25.632154090760302</v>
          </cell>
          <cell r="M129">
            <v>4.1393787531268211</v>
          </cell>
          <cell r="O129">
            <v>75</v>
          </cell>
          <cell r="P129">
            <v>5400</v>
          </cell>
        </row>
        <row r="130">
          <cell r="A130">
            <v>75.5</v>
          </cell>
          <cell r="B130">
            <v>5436</v>
          </cell>
          <cell r="C130">
            <v>4.933802562340901</v>
          </cell>
          <cell r="D130">
            <v>17.143963449220529</v>
          </cell>
          <cell r="E130">
            <v>21.584385755327339</v>
          </cell>
          <cell r="F130">
            <v>3.4747972243717777</v>
          </cell>
          <cell r="H130">
            <v>75.5</v>
          </cell>
          <cell r="I130">
            <v>5436</v>
          </cell>
          <cell r="J130">
            <v>5.1329659384922222</v>
          </cell>
          <cell r="K130">
            <v>21.162359966422379</v>
          </cell>
          <cell r="L130">
            <v>25.782029311065379</v>
          </cell>
          <cell r="M130">
            <v>4.1228327286813622</v>
          </cell>
          <cell r="O130">
            <v>75.5</v>
          </cell>
          <cell r="P130">
            <v>5436</v>
          </cell>
        </row>
        <row r="131">
          <cell r="A131">
            <v>76</v>
          </cell>
          <cell r="B131">
            <v>5472</v>
          </cell>
          <cell r="C131">
            <v>4.9773349698052662</v>
          </cell>
          <cell r="D131">
            <v>17.234348127162075</v>
          </cell>
          <cell r="E131">
            <v>21.713949599986815</v>
          </cell>
          <cell r="F131">
            <v>3.4625654555526837</v>
          </cell>
          <cell r="H131">
            <v>76</v>
          </cell>
          <cell r="I131">
            <v>5472</v>
          </cell>
          <cell r="J131">
            <v>5.1797626572071716</v>
          </cell>
          <cell r="K131">
            <v>21.270033435471504</v>
          </cell>
          <cell r="L131">
            <v>25.931819826957959</v>
          </cell>
          <cell r="M131">
            <v>4.1063722110657279</v>
          </cell>
          <cell r="O131">
            <v>76</v>
          </cell>
          <cell r="P131">
            <v>5472</v>
          </cell>
        </row>
        <row r="132">
          <cell r="A132">
            <v>76.5</v>
          </cell>
          <cell r="B132">
            <v>5508</v>
          </cell>
          <cell r="C132">
            <v>5.0210527970251535</v>
          </cell>
          <cell r="D132">
            <v>17.324541647744219</v>
          </cell>
          <cell r="E132">
            <v>21.843489165066856</v>
          </cell>
          <cell r="F132">
            <v>3.450380298332766</v>
          </cell>
          <cell r="H132">
            <v>76.5</v>
          </cell>
          <cell r="I132">
            <v>5508</v>
          </cell>
          <cell r="J132">
            <v>5.2267621645084832</v>
          </cell>
          <cell r="K132">
            <v>21.377442400508421</v>
          </cell>
          <cell r="L132">
            <v>26.081528348566057</v>
          </cell>
          <cell r="M132">
            <v>4.0899971584069048</v>
          </cell>
          <cell r="O132">
            <v>76.5</v>
          </cell>
          <cell r="P132">
            <v>5508</v>
          </cell>
        </row>
        <row r="133">
          <cell r="A133">
            <v>77</v>
          </cell>
          <cell r="B133">
            <v>5544</v>
          </cell>
          <cell r="C133">
            <v>5.0649562505718917</v>
          </cell>
          <cell r="D133">
            <v>17.414546058838567</v>
          </cell>
          <cell r="E133">
            <v>21.973006684353269</v>
          </cell>
          <cell r="F133">
            <v>3.43824214806836</v>
          </cell>
          <cell r="H133">
            <v>77</v>
          </cell>
          <cell r="I133">
            <v>5544</v>
          </cell>
          <cell r="J133">
            <v>5.2739646479902609</v>
          </cell>
          <cell r="K133">
            <v>21.484589385089237</v>
          </cell>
          <cell r="L133">
            <v>26.231157568280473</v>
          </cell>
          <cell r="M133">
            <v>4.073707508311859</v>
          </cell>
          <cell r="O133">
            <v>77</v>
          </cell>
          <cell r="P133">
            <v>5544</v>
          </cell>
        </row>
        <row r="134">
          <cell r="A134">
            <v>77.5</v>
          </cell>
          <cell r="B134">
            <v>5580</v>
          </cell>
          <cell r="C134">
            <v>5.109045538029358</v>
          </cell>
          <cell r="D134">
            <v>17.504363395052277</v>
          </cell>
          <cell r="E134">
            <v>22.102504379278699</v>
          </cell>
          <cell r="F134">
            <v>3.4261513749990953</v>
          </cell>
          <cell r="H134">
            <v>77.5</v>
          </cell>
          <cell r="I134">
            <v>5580</v>
          </cell>
          <cell r="J134">
            <v>5.3213702965544813</v>
          </cell>
          <cell r="K134">
            <v>21.591476894058324</v>
          </cell>
          <cell r="L134">
            <v>26.380710160957356</v>
          </cell>
          <cell r="M134">
            <v>4.0575031788407072</v>
          </cell>
          <cell r="O134">
            <v>77.5</v>
          </cell>
          <cell r="P134">
            <v>5580</v>
          </cell>
        </row>
        <row r="135">
          <cell r="A135">
            <v>78</v>
          </cell>
          <cell r="B135">
            <v>5616</v>
          </cell>
          <cell r="C135">
            <v>5.1533208679811544</v>
          </cell>
          <cell r="D135">
            <v>17.593995677869739</v>
          </cell>
          <cell r="E135">
            <v>22.231984459052779</v>
          </cell>
          <cell r="F135">
            <v>3.4141083252132711</v>
          </cell>
          <cell r="H135">
            <v>78</v>
          </cell>
          <cell r="I135">
            <v>5616</v>
          </cell>
          <cell r="J135">
            <v>5.3689793003951785</v>
          </cell>
          <cell r="K135">
            <v>21.698107413762404</v>
          </cell>
          <cell r="L135">
            <v>26.530188784118064</v>
          </cell>
          <cell r="M135">
            <v>4.0413840694385499</v>
          </cell>
          <cell r="O135">
            <v>78</v>
          </cell>
          <cell r="P135">
            <v>5616</v>
          </cell>
        </row>
        <row r="136">
          <cell r="A136">
            <v>78.5</v>
          </cell>
          <cell r="B136">
            <v>5652</v>
          </cell>
          <cell r="C136">
            <v>5.197782449997896</v>
          </cell>
          <cell r="D136">
            <v>17.683444915792364</v>
          </cell>
          <cell r="E136">
            <v>22.361449120790471</v>
          </cell>
          <cell r="F136">
            <v>3.4021133215761123</v>
          </cell>
          <cell r="H136">
            <v>78.5</v>
          </cell>
          <cell r="I136">
            <v>5652</v>
          </cell>
          <cell r="J136">
            <v>5.4167918509828219</v>
          </cell>
          <cell r="K136">
            <v>21.804483412261476</v>
          </cell>
          <cell r="L136">
            <v>26.679596078146016</v>
          </cell>
          <cell r="M136">
            <v>4.0253500618276989</v>
          </cell>
          <cell r="O136">
            <v>78.5</v>
          </cell>
          <cell r="P136">
            <v>5652</v>
          </cell>
        </row>
        <row r="137">
          <cell r="A137">
            <v>79</v>
          </cell>
          <cell r="B137">
            <v>5688</v>
          </cell>
          <cell r="C137">
            <v>5.2424304946246236</v>
          </cell>
          <cell r="D137">
            <v>17.772713104476658</v>
          </cell>
          <cell r="E137">
            <v>22.49090054963882</v>
          </cell>
          <cell r="F137">
            <v>3.3901666646224649</v>
          </cell>
          <cell r="H137">
            <v>79</v>
          </cell>
          <cell r="I137">
            <v>5688</v>
          </cell>
          <cell r="J137">
            <v>5.464808141048878</v>
          </cell>
          <cell r="K137">
            <v>21.910607339536931</v>
          </cell>
          <cell r="L137">
            <v>26.828934666480922</v>
          </cell>
          <cell r="M137">
            <v>4.009401020862108</v>
          </cell>
          <cell r="O137">
            <v>79</v>
          </cell>
          <cell r="P137">
            <v>5688</v>
          </cell>
        </row>
        <row r="138">
          <cell r="A138">
            <v>79.5</v>
          </cell>
          <cell r="B138">
            <v>5724</v>
          </cell>
          <cell r="C138">
            <v>5.2872652133683271</v>
          </cell>
          <cell r="D138">
            <v>17.861802226870505</v>
          </cell>
          <cell r="E138">
            <v>22.620340918902002</v>
          </cell>
          <cell r="F138">
            <v>3.3782686334153817</v>
          </cell>
          <cell r="H138">
            <v>79.5</v>
          </cell>
          <cell r="I138">
            <v>5724</v>
          </cell>
          <cell r="O138">
            <v>79.5</v>
          </cell>
          <cell r="P138">
            <v>5724</v>
          </cell>
        </row>
        <row r="139">
          <cell r="A139">
            <v>80</v>
          </cell>
          <cell r="B139">
            <v>5760</v>
          </cell>
          <cell r="C139">
            <v>5.3322868186856009</v>
          </cell>
          <cell r="D139">
            <v>17.950714253347805</v>
          </cell>
          <cell r="E139">
            <v>22.749772390164846</v>
          </cell>
          <cell r="F139">
            <v>3.3664194863720072</v>
          </cell>
          <cell r="H139">
            <v>80</v>
          </cell>
          <cell r="I139">
            <v>5760</v>
          </cell>
          <cell r="O139">
            <v>80</v>
          </cell>
          <cell r="P139">
            <v>5760</v>
          </cell>
        </row>
        <row r="140">
          <cell r="A140">
            <v>80.5</v>
          </cell>
          <cell r="B140">
            <v>5796</v>
          </cell>
          <cell r="C140">
            <v>5.3774955239704081</v>
          </cell>
          <cell r="D140">
            <v>18.039451141841344</v>
          </cell>
          <cell r="E140">
            <v>22.879197113414712</v>
          </cell>
          <cell r="F140">
            <v>3.3546194620580803</v>
          </cell>
          <cell r="H140">
            <v>80.5</v>
          </cell>
          <cell r="I140">
            <v>5796</v>
          </cell>
          <cell r="O140">
            <v>80.5</v>
          </cell>
          <cell r="P140">
            <v>5796</v>
          </cell>
        </row>
        <row r="141">
          <cell r="A141">
            <v>81</v>
          </cell>
          <cell r="B141">
            <v>5832</v>
          </cell>
          <cell r="C141">
            <v>5.4228915435419447</v>
          </cell>
          <cell r="D141">
            <v>18.128014837974057</v>
          </cell>
          <cell r="E141">
            <v>23.008617227161807</v>
          </cell>
          <cell r="F141">
            <v>3.3428687799523646</v>
          </cell>
          <cell r="H141">
            <v>81</v>
          </cell>
          <cell r="I141">
            <v>5832</v>
          </cell>
          <cell r="O141">
            <v>81</v>
          </cell>
          <cell r="P141">
            <v>5832</v>
          </cell>
        </row>
        <row r="142">
          <cell r="A142">
            <v>81.5</v>
          </cell>
          <cell r="B142">
            <v>5868</v>
          </cell>
          <cell r="C142">
            <v>5.4684750926326373</v>
          </cell>
          <cell r="D142">
            <v>18.216407275188608</v>
          </cell>
          <cell r="E142">
            <v>23.138034858557983</v>
          </cell>
          <cell r="F142">
            <v>3.3311676411821876</v>
          </cell>
          <cell r="H142">
            <v>81.5</v>
          </cell>
          <cell r="I142">
            <v>5868</v>
          </cell>
          <cell r="O142">
            <v>81.5</v>
          </cell>
          <cell r="P142">
            <v>5868</v>
          </cell>
        </row>
        <row r="143">
          <cell r="A143">
            <v>82</v>
          </cell>
          <cell r="B143">
            <v>5904</v>
          </cell>
          <cell r="C143">
            <v>5.5142463873762413</v>
          </cell>
          <cell r="D143">
            <v>18.304630374875423</v>
          </cell>
          <cell r="E143">
            <v>23.26745212351404</v>
          </cell>
          <cell r="F143">
            <v>3.3195162292312861</v>
          </cell>
          <cell r="H143">
            <v>82</v>
          </cell>
          <cell r="I143">
            <v>5904</v>
          </cell>
          <cell r="O143">
            <v>82</v>
          </cell>
          <cell r="P143">
            <v>5904</v>
          </cell>
        </row>
        <row r="144">
          <cell r="A144">
            <v>82.5</v>
          </cell>
          <cell r="B144">
            <v>5940</v>
          </cell>
          <cell r="C144">
            <v>5.5602056447960404</v>
          </cell>
          <cell r="D144">
            <v>18.392686046499076</v>
          </cell>
          <cell r="E144">
            <v>23.396871126815512</v>
          </cell>
          <cell r="F144">
            <v>3.3079147106210596</v>
          </cell>
          <cell r="H144">
            <v>82.5</v>
          </cell>
          <cell r="I144">
            <v>5940</v>
          </cell>
          <cell r="O144">
            <v>82.5</v>
          </cell>
          <cell r="P144">
            <v>5940</v>
          </cell>
        </row>
        <row r="145">
          <cell r="A145">
            <v>83</v>
          </cell>
          <cell r="B145">
            <v>5976</v>
          </cell>
          <cell r="C145">
            <v>5.6063530827931611</v>
          </cell>
          <cell r="D145">
            <v>18.48057618772317</v>
          </cell>
          <cell r="E145">
            <v>23.526293962237013</v>
          </cell>
          <cell r="F145">
            <v>3.2963632355663006</v>
          </cell>
          <cell r="H145">
            <v>83</v>
          </cell>
          <cell r="I145">
            <v>5976</v>
          </cell>
          <cell r="O145">
            <v>83</v>
          </cell>
          <cell r="P145">
            <v>5976</v>
          </cell>
        </row>
        <row r="146">
          <cell r="A146">
            <v>83.5</v>
          </cell>
          <cell r="B146">
            <v>6012</v>
          </cell>
          <cell r="C146">
            <v>5.6526889201349881</v>
          </cell>
          <cell r="D146">
            <v>18.568302684533659</v>
          </cell>
          <cell r="E146">
            <v>23.655722712655148</v>
          </cell>
          <cell r="F146">
            <v>3.2848619386064222</v>
          </cell>
          <cell r="H146">
            <v>83.5</v>
          </cell>
          <cell r="I146">
            <v>6012</v>
          </cell>
          <cell r="O146">
            <v>83.5</v>
          </cell>
          <cell r="P146">
            <v>6012</v>
          </cell>
        </row>
        <row r="147">
          <cell r="A147">
            <v>84</v>
          </cell>
          <cell r="B147">
            <v>6048</v>
          </cell>
          <cell r="C147">
            <v>5.6992133764436854</v>
          </cell>
          <cell r="D147">
            <v>18.65586741136066</v>
          </cell>
          <cell r="E147">
            <v>23.785159450159977</v>
          </cell>
          <cell r="F147">
            <v>3.2734109392131479</v>
          </cell>
          <cell r="H147">
            <v>84</v>
          </cell>
          <cell r="I147">
            <v>6048</v>
          </cell>
          <cell r="O147">
            <v>84</v>
          </cell>
          <cell r="P147">
            <v>6048</v>
          </cell>
        </row>
        <row r="148">
          <cell r="A148">
            <v>84.5</v>
          </cell>
          <cell r="B148">
            <v>6084</v>
          </cell>
          <cell r="C148">
            <v>5.7459266721848099</v>
          </cell>
          <cell r="D148">
            <v>18.743272231198851</v>
          </cell>
          <cell r="E148">
            <v>23.914606236165181</v>
          </cell>
          <cell r="F148">
            <v>3.2620103423756328</v>
          </cell>
          <cell r="H148">
            <v>84.5</v>
          </cell>
          <cell r="I148">
            <v>6084</v>
          </cell>
          <cell r="O148">
            <v>84.5</v>
          </cell>
          <cell r="P148">
            <v>6084</v>
          </cell>
        </row>
        <row r="149">
          <cell r="A149">
            <v>85</v>
          </cell>
          <cell r="B149">
            <v>6120</v>
          </cell>
          <cell r="C149">
            <v>5.7928290286560404</v>
          </cell>
          <cell r="D149">
            <v>18.830518995726262</v>
          </cell>
          <cell r="E149">
            <v>24.044065121516699</v>
          </cell>
          <cell r="F149">
            <v>3.2506602391638371</v>
          </cell>
          <cell r="H149">
            <v>85</v>
          </cell>
          <cell r="I149">
            <v>6120</v>
          </cell>
          <cell r="O149">
            <v>85</v>
          </cell>
          <cell r="P149">
            <v>6120</v>
          </cell>
        </row>
        <row r="150">
          <cell r="A150">
            <v>85.5</v>
          </cell>
          <cell r="B150">
            <v>6156</v>
          </cell>
          <cell r="C150">
            <v>5.839920667975993</v>
          </cell>
          <cell r="D150">
            <v>18.917609545421769</v>
          </cell>
          <cell r="E150">
            <v>24.173538146600162</v>
          </cell>
          <cell r="F150">
            <v>3.2393607072710902</v>
          </cell>
          <cell r="H150">
            <v>85.5</v>
          </cell>
          <cell r="I150">
            <v>6156</v>
          </cell>
          <cell r="O150">
            <v>85.5</v>
          </cell>
          <cell r="P150">
            <v>6156</v>
          </cell>
        </row>
        <row r="151">
          <cell r="A151">
            <v>86</v>
          </cell>
          <cell r="B151">
            <v>6192</v>
          </cell>
          <cell r="C151">
            <v>5.8872018130731183</v>
          </cell>
          <cell r="D151">
            <v>19.004545709681182</v>
          </cell>
          <cell r="E151">
            <v>24.303027341446988</v>
          </cell>
          <cell r="F151">
            <v>3.2281118115366274</v>
          </cell>
          <cell r="H151">
            <v>86</v>
          </cell>
          <cell r="I151">
            <v>6192</v>
          </cell>
          <cell r="O151">
            <v>86</v>
          </cell>
          <cell r="P151">
            <v>6192</v>
          </cell>
        </row>
        <row r="152">
          <cell r="A152">
            <v>86.5</v>
          </cell>
          <cell r="B152">
            <v>6228</v>
          </cell>
          <cell r="C152">
            <v>5.9346726876747402</v>
          </cell>
          <cell r="D152">
            <v>19.091329306931804</v>
          </cell>
          <cell r="E152">
            <v>24.432534725839069</v>
          </cell>
          <cell r="F152">
            <v>3.2169136044488349</v>
          </cell>
          <cell r="H152">
            <v>86.5</v>
          </cell>
          <cell r="I152">
            <v>6228</v>
          </cell>
          <cell r="O152">
            <v>86.5</v>
          </cell>
          <cell r="P152">
            <v>6228</v>
          </cell>
        </row>
        <row r="153">
          <cell r="A153">
            <v>87</v>
          </cell>
          <cell r="B153">
            <v>6264</v>
          </cell>
          <cell r="C153">
            <v>5.9823335162961264</v>
          </cell>
          <cell r="D153">
            <v>19.177962144745738</v>
          </cell>
          <cell r="E153">
            <v>24.562062309412251</v>
          </cell>
          <cell r="F153">
            <v>3.2057661266300461</v>
          </cell>
          <cell r="H153">
            <v>87</v>
          </cell>
          <cell r="I153">
            <v>6264</v>
          </cell>
          <cell r="O153">
            <v>87</v>
          </cell>
          <cell r="P153">
            <v>6264</v>
          </cell>
        </row>
        <row r="154">
          <cell r="A154">
            <v>87.5</v>
          </cell>
          <cell r="B154">
            <v>6300</v>
          </cell>
          <cell r="C154">
            <v>6.0301845242297079</v>
          </cell>
          <cell r="D154">
            <v>19.264446019951873</v>
          </cell>
          <cell r="E154">
            <v>24.691612091758611</v>
          </cell>
          <cell r="F154">
            <v>3.1946694073035355</v>
          </cell>
          <cell r="H154">
            <v>87.5</v>
          </cell>
          <cell r="I154">
            <v>6300</v>
          </cell>
          <cell r="O154">
            <v>87.5</v>
          </cell>
          <cell r="P154">
            <v>6300</v>
          </cell>
        </row>
        <row r="155">
          <cell r="A155">
            <v>88</v>
          </cell>
          <cell r="B155">
            <v>6336</v>
          </cell>
          <cell r="C155">
            <v>6.0782259375343335</v>
          </cell>
          <cell r="D155">
            <v>19.350782718746416</v>
          </cell>
          <cell r="E155">
            <v>24.821186062527318</v>
          </cell>
          <cell r="F155">
            <v>3.1836234647434263</v>
          </cell>
          <cell r="H155">
            <v>88</v>
          </cell>
          <cell r="I155">
            <v>6336</v>
          </cell>
          <cell r="O155">
            <v>88</v>
          </cell>
          <cell r="P155">
            <v>6336</v>
          </cell>
        </row>
        <row r="156">
          <cell r="A156">
            <v>88.5</v>
          </cell>
          <cell r="B156">
            <v>6372</v>
          </cell>
          <cell r="C156">
            <v>6.1264579830246717</v>
          </cell>
          <cell r="D156">
            <v>19.43697401680225</v>
          </cell>
          <cell r="E156">
            <v>24.950786201524455</v>
          </cell>
          <cell r="F156">
            <v>3.1726283067081593</v>
          </cell>
          <cell r="H156">
            <v>88.5</v>
          </cell>
          <cell r="I156">
            <v>6372</v>
          </cell>
          <cell r="O156">
            <v>88.5</v>
          </cell>
          <cell r="P156">
            <v>6372</v>
          </cell>
        </row>
        <row r="157">
          <cell r="A157">
            <v>89</v>
          </cell>
          <cell r="B157">
            <v>6408</v>
          </cell>
          <cell r="C157">
            <v>6.1748808882606507</v>
          </cell>
          <cell r="D157">
            <v>19.523021679376935</v>
          </cell>
          <cell r="E157">
            <v>25.08041447881152</v>
          </cell>
          <cell r="F157">
            <v>3.1616839308581719</v>
          </cell>
          <cell r="H157">
            <v>89</v>
          </cell>
          <cell r="I157">
            <v>6408</v>
          </cell>
          <cell r="O157">
            <v>89</v>
          </cell>
          <cell r="P157">
            <v>6408</v>
          </cell>
        </row>
        <row r="158">
          <cell r="A158">
            <v>89.5</v>
          </cell>
          <cell r="B158">
            <v>6444</v>
          </cell>
          <cell r="C158">
            <v>6.2234948815370084</v>
          </cell>
          <cell r="D158">
            <v>19.608927461419487</v>
          </cell>
          <cell r="E158">
            <v>25.210072854802796</v>
          </cell>
          <cell r="F158">
            <v>3.1507903251583773</v>
          </cell>
          <cell r="H158">
            <v>89.5</v>
          </cell>
          <cell r="I158">
            <v>6444</v>
          </cell>
          <cell r="O158">
            <v>89.5</v>
          </cell>
          <cell r="P158">
            <v>6444</v>
          </cell>
        </row>
        <row r="159">
          <cell r="A159">
            <v>90</v>
          </cell>
          <cell r="B159">
            <v>6480</v>
          </cell>
          <cell r="C159">
            <v>6.2723001918729206</v>
          </cell>
          <cell r="D159">
            <v>19.694693107675864</v>
          </cell>
          <cell r="E159">
            <v>25.339763280361492</v>
          </cell>
          <cell r="F159">
            <v>3.1399474682660222</v>
          </cell>
          <cell r="H159">
            <v>90</v>
          </cell>
          <cell r="I159">
            <v>6480</v>
          </cell>
          <cell r="O159">
            <v>90</v>
          </cell>
          <cell r="P159">
            <v>6480</v>
          </cell>
        </row>
        <row r="160">
          <cell r="A160">
            <v>90.5</v>
          </cell>
          <cell r="B160">
            <v>6516</v>
          </cell>
          <cell r="C160">
            <v>6.3212970490017115</v>
          </cell>
          <cell r="D160">
            <v>19.780320352793314</v>
          </cell>
          <cell r="E160">
            <v>25.469487696894856</v>
          </cell>
          <cell r="F160">
            <v>3.1291553299045032</v>
          </cell>
          <cell r="H160">
            <v>90.5</v>
          </cell>
          <cell r="I160">
            <v>6516</v>
          </cell>
          <cell r="O160">
            <v>90.5</v>
          </cell>
          <cell r="P160">
            <v>6516</v>
          </cell>
        </row>
        <row r="161">
          <cell r="A161">
            <v>91</v>
          </cell>
          <cell r="B161">
            <v>6552</v>
          </cell>
          <cell r="C161">
            <v>6.3704856833606573</v>
          </cell>
          <cell r="D161">
            <v>19.865810921423417</v>
          </cell>
          <cell r="E161">
            <v>25.59924803644801</v>
          </cell>
          <cell r="F161">
            <v>3.1184138712236296</v>
          </cell>
          <cell r="H161">
            <v>91</v>
          </cell>
          <cell r="I161">
            <v>6552</v>
          </cell>
          <cell r="O161">
            <v>91</v>
          </cell>
          <cell r="P161">
            <v>6552</v>
          </cell>
        </row>
        <row r="162">
          <cell r="A162">
            <v>91.5</v>
          </cell>
          <cell r="B162">
            <v>6588</v>
          </cell>
          <cell r="C162">
            <v>6.4198663260808422</v>
          </cell>
          <cell r="D162">
            <v>19.951166528324023</v>
          </cell>
          <cell r="E162">
            <v>25.729046221796782</v>
          </cell>
          <cell r="F162">
            <v>3.1077230451469045</v>
          </cell>
          <cell r="H162">
            <v>91.5</v>
          </cell>
          <cell r="I162">
            <v>6588</v>
          </cell>
          <cell r="O162">
            <v>91.5</v>
          </cell>
          <cell r="P162">
            <v>6588</v>
          </cell>
        </row>
        <row r="163">
          <cell r="A163">
            <v>92</v>
          </cell>
          <cell r="B163">
            <v>6624</v>
          </cell>
          <cell r="C163">
            <v>6.4694392089771311</v>
          </cell>
          <cell r="D163">
            <v>20.036388878459956</v>
          </cell>
          <cell r="E163">
            <v>25.858884166539376</v>
          </cell>
          <cell r="F163">
            <v>3.0970827967062489</v>
          </cell>
          <cell r="H163">
            <v>92</v>
          </cell>
          <cell r="I163">
            <v>6624</v>
          </cell>
          <cell r="O163">
            <v>92</v>
          </cell>
          <cell r="P163">
            <v>6624</v>
          </cell>
        </row>
        <row r="164">
          <cell r="A164">
            <v>92.5</v>
          </cell>
          <cell r="B164">
            <v>6660</v>
          </cell>
          <cell r="H164">
            <v>92.5</v>
          </cell>
          <cell r="I164">
            <v>6660</v>
          </cell>
          <cell r="O164">
            <v>92.5</v>
          </cell>
          <cell r="P164">
            <v>6660</v>
          </cell>
        </row>
        <row r="165">
          <cell r="A165">
            <v>93</v>
          </cell>
          <cell r="B165">
            <v>6696</v>
          </cell>
          <cell r="H165">
            <v>93</v>
          </cell>
          <cell r="I165">
            <v>6696</v>
          </cell>
          <cell r="O165">
            <v>93</v>
          </cell>
          <cell r="P165">
            <v>6696</v>
          </cell>
        </row>
        <row r="166">
          <cell r="A166">
            <v>93.5</v>
          </cell>
          <cell r="B166">
            <v>6732</v>
          </cell>
          <cell r="H166">
            <v>93.5</v>
          </cell>
          <cell r="I166">
            <v>6732</v>
          </cell>
          <cell r="O166">
            <v>93.5</v>
          </cell>
          <cell r="P166">
            <v>6732</v>
          </cell>
        </row>
        <row r="167">
          <cell r="A167">
            <v>94</v>
          </cell>
          <cell r="B167">
            <v>6768</v>
          </cell>
          <cell r="H167">
            <v>94</v>
          </cell>
          <cell r="I167">
            <v>6768</v>
          </cell>
          <cell r="O167">
            <v>94</v>
          </cell>
          <cell r="P167">
            <v>6768</v>
          </cell>
        </row>
        <row r="168">
          <cell r="A168">
            <v>94.5</v>
          </cell>
          <cell r="B168">
            <v>6804</v>
          </cell>
          <cell r="H168">
            <v>94.5</v>
          </cell>
          <cell r="I168">
            <v>6804</v>
          </cell>
          <cell r="O168">
            <v>94.5</v>
          </cell>
          <cell r="P168">
            <v>6804</v>
          </cell>
        </row>
        <row r="169">
          <cell r="A169">
            <v>95</v>
          </cell>
          <cell r="B169">
            <v>6840</v>
          </cell>
          <cell r="H169">
            <v>95</v>
          </cell>
          <cell r="I169">
            <v>6840</v>
          </cell>
          <cell r="O169">
            <v>95</v>
          </cell>
          <cell r="P169">
            <v>6840</v>
          </cell>
        </row>
        <row r="170">
          <cell r="A170">
            <v>95.5</v>
          </cell>
          <cell r="B170">
            <v>6876</v>
          </cell>
          <cell r="H170">
            <v>95.5</v>
          </cell>
          <cell r="I170">
            <v>6876</v>
          </cell>
          <cell r="O170">
            <v>95.5</v>
          </cell>
          <cell r="P170">
            <v>6876</v>
          </cell>
        </row>
        <row r="171">
          <cell r="A171">
            <v>96</v>
          </cell>
          <cell r="B171">
            <v>6912</v>
          </cell>
          <cell r="H171">
            <v>96</v>
          </cell>
          <cell r="I171">
            <v>6912</v>
          </cell>
          <cell r="O171">
            <v>96</v>
          </cell>
          <cell r="P171">
            <v>6912</v>
          </cell>
        </row>
        <row r="172">
          <cell r="A172">
            <v>96.5</v>
          </cell>
          <cell r="B172">
            <v>6948</v>
          </cell>
          <cell r="H172">
            <v>96.5</v>
          </cell>
          <cell r="I172">
            <v>6948</v>
          </cell>
          <cell r="O172">
            <v>96.5</v>
          </cell>
          <cell r="P172">
            <v>6948</v>
          </cell>
        </row>
        <row r="173">
          <cell r="A173">
            <v>97</v>
          </cell>
          <cell r="B173">
            <v>6984</v>
          </cell>
          <cell r="H173">
            <v>97</v>
          </cell>
          <cell r="I173">
            <v>6984</v>
          </cell>
          <cell r="O173">
            <v>97</v>
          </cell>
          <cell r="P173">
            <v>6984</v>
          </cell>
        </row>
        <row r="174">
          <cell r="A174">
            <v>97.5</v>
          </cell>
          <cell r="B174">
            <v>7020</v>
          </cell>
          <cell r="H174">
            <v>97.5</v>
          </cell>
          <cell r="I174">
            <v>7020</v>
          </cell>
          <cell r="O174">
            <v>97.5</v>
          </cell>
          <cell r="P174">
            <v>7020</v>
          </cell>
        </row>
        <row r="175">
          <cell r="A175">
            <v>98</v>
          </cell>
          <cell r="B175">
            <v>7056</v>
          </cell>
          <cell r="H175">
            <v>98</v>
          </cell>
          <cell r="I175">
            <v>7056</v>
          </cell>
          <cell r="O175">
            <v>98</v>
          </cell>
          <cell r="P175">
            <v>7056</v>
          </cell>
        </row>
        <row r="176">
          <cell r="A176">
            <v>98.5</v>
          </cell>
          <cell r="B176">
            <v>7092</v>
          </cell>
          <cell r="H176">
            <v>98.5</v>
          </cell>
          <cell r="I176">
            <v>7092</v>
          </cell>
          <cell r="O176">
            <v>98.5</v>
          </cell>
          <cell r="P176">
            <v>7092</v>
          </cell>
        </row>
        <row r="177">
          <cell r="A177">
            <v>99</v>
          </cell>
          <cell r="B177">
            <v>7128</v>
          </cell>
          <cell r="H177">
            <v>99</v>
          </cell>
          <cell r="I177">
            <v>7128</v>
          </cell>
          <cell r="O177">
            <v>99</v>
          </cell>
          <cell r="P177">
            <v>7128</v>
          </cell>
        </row>
        <row r="178">
          <cell r="A178">
            <v>99.5</v>
          </cell>
          <cell r="B178">
            <v>7164</v>
          </cell>
          <cell r="H178">
            <v>99.5</v>
          </cell>
          <cell r="I178">
            <v>7164</v>
          </cell>
          <cell r="O178">
            <v>99.5</v>
          </cell>
          <cell r="P178">
            <v>7164</v>
          </cell>
        </row>
        <row r="179">
          <cell r="A179">
            <v>100</v>
          </cell>
          <cell r="B179">
            <v>7200</v>
          </cell>
          <cell r="H179">
            <v>100</v>
          </cell>
          <cell r="I179">
            <v>7200</v>
          </cell>
          <cell r="O179">
            <v>100</v>
          </cell>
          <cell r="P179">
            <v>7200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0_-3"/>
      <sheetName val="5_2"/>
      <sheetName val="10_7"/>
      <sheetName val="15_12"/>
      <sheetName val="R25_20"/>
      <sheetName val="R35_30"/>
      <sheetName val="R40_35"/>
    </sheetNames>
    <sheetDataSet>
      <sheetData sheetId="0" refreshError="1"/>
      <sheetData sheetId="1">
        <row r="3">
          <cell r="B3" t="str">
            <v>ES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agua glicolada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brine-to-water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eau glycolée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acqua glicolata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Sole-Wasser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Brine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água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12.5</v>
          </cell>
          <cell r="I4">
            <v>900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J5">
            <v>0.5707906784025838</v>
          </cell>
          <cell r="K5">
            <v>1.5566778971423221</v>
          </cell>
          <cell r="L5">
            <v>2.0989290416247766</v>
          </cell>
          <cell r="M5">
            <v>3.6772307625955709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J6">
            <v>0.58384798880040023</v>
          </cell>
          <cell r="K6">
            <v>1.6247370624553341</v>
          </cell>
          <cell r="L6">
            <v>2.1793926518157143</v>
          </cell>
          <cell r="M6">
            <v>3.732808357006745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J7">
            <v>0.59700384885558122</v>
          </cell>
          <cell r="K7">
            <v>1.692694739146166</v>
          </cell>
          <cell r="L7">
            <v>2.2598483955589681</v>
          </cell>
          <cell r="M7">
            <v>3.7853162921662151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J8">
            <v>0.61025825641119169</v>
          </cell>
          <cell r="K8">
            <v>1.7605511370187943</v>
          </cell>
          <cell r="L8">
            <v>2.3402964806094264</v>
          </cell>
          <cell r="M8">
            <v>3.8349280096139098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0.62361120940153203</v>
          </cell>
          <cell r="K9">
            <v>1.8283064650084402</v>
          </cell>
          <cell r="L9">
            <v>2.4207371139398957</v>
          </cell>
          <cell r="M9">
            <v>3.8818050051778763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0.63706270585168867</v>
          </cell>
          <cell r="K10">
            <v>1.8959609311860839</v>
          </cell>
          <cell r="L10">
            <v>2.5011705017451882</v>
          </cell>
          <cell r="M10">
            <v>3.9260978217228635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0.65061274387708778</v>
          </cell>
          <cell r="K11">
            <v>1.9635147427629405</v>
          </cell>
          <cell r="L11">
            <v>2.5815968494461741</v>
          </cell>
          <cell r="M11">
            <v>3.9679469450015619</v>
          </cell>
          <cell r="V11">
            <v>16</v>
          </cell>
          <cell r="W11">
            <v>1152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0.66426132168305407</v>
          </cell>
          <cell r="K12">
            <v>2.0309681060949116</v>
          </cell>
          <cell r="L12">
            <v>2.6620163616938131</v>
          </cell>
          <cell r="M12">
            <v>4.0074836134505034</v>
          </cell>
          <cell r="V12">
            <v>16.5</v>
          </cell>
          <cell r="W12">
            <v>1188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0.67800843756437068</v>
          </cell>
          <cell r="K13">
            <v>2.0983212266870055</v>
          </cell>
          <cell r="L13">
            <v>2.7424292423731575</v>
          </cell>
          <cell r="M13">
            <v>4.0448305514085714</v>
          </cell>
          <cell r="V13">
            <v>17</v>
          </cell>
          <cell r="W13">
            <v>1224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0.69185408990484176</v>
          </cell>
          <cell r="K14">
            <v>2.1655743091977318</v>
          </cell>
          <cell r="L14">
            <v>2.8228356946073312</v>
          </cell>
          <cell r="M14">
            <v>4.080102634062027</v>
          </cell>
          <cell r="V14">
            <v>17.5</v>
          </cell>
          <cell r="W14">
            <v>1260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0.70579827717686017</v>
          </cell>
          <cell r="K15">
            <v>2.2327275574434595</v>
          </cell>
          <cell r="L15">
            <v>2.9032359207614764</v>
          </cell>
          <cell r="M15">
            <v>4.1134074914070364</v>
          </cell>
          <cell r="V15">
            <v>18</v>
          </cell>
          <cell r="W15">
            <v>1296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0.71984099794097556</v>
          </cell>
          <cell r="K16">
            <v>2.2997811744027525</v>
          </cell>
          <cell r="L16">
            <v>2.9836301224466792</v>
          </cell>
          <cell r="M16">
            <v>4.1448460576446999</v>
          </cell>
          <cell r="V16">
            <v>18.5</v>
          </cell>
          <cell r="W16">
            <v>1332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0.73398225084546709</v>
          </cell>
          <cell r="K17">
            <v>2.3667353622206817</v>
          </cell>
          <cell r="L17">
            <v>3.0640185005238756</v>
          </cell>
          <cell r="M17">
            <v>4.1745130716641476</v>
          </cell>
          <cell r="V17">
            <v>19</v>
          </cell>
          <cell r="W17">
            <v>1368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0.74822203462591741</v>
          </cell>
          <cell r="K18">
            <v>2.4335903222130941</v>
          </cell>
          <cell r="L18">
            <v>3.1444012551077156</v>
          </cell>
          <cell r="M18">
            <v>4.2024975336095212</v>
          </cell>
          <cell r="V18">
            <v>19.5</v>
          </cell>
          <cell r="W18">
            <v>1404</v>
          </cell>
          <cell r="X18">
            <v>0.97059029015152432</v>
          </cell>
          <cell r="Y18">
            <v>2.2238533564268739</v>
          </cell>
          <cell r="Z18">
            <v>3.1459141320708222</v>
          </cell>
          <cell r="AA18">
            <v>3.2412380012370572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0.76256034810479145</v>
          </cell>
          <cell r="K19">
            <v>2.5003462548708657</v>
          </cell>
          <cell r="L19">
            <v>3.2247785855704176</v>
          </cell>
          <cell r="M19">
            <v>4.2288831219522924</v>
          </cell>
          <cell r="V19">
            <v>20</v>
          </cell>
          <cell r="W19">
            <v>1440</v>
          </cell>
          <cell r="X19">
            <v>0.9879114609253804</v>
          </cell>
          <cell r="Y19">
            <v>2.2836307580518818</v>
          </cell>
          <cell r="Z19">
            <v>3.2221466459309931</v>
          </cell>
          <cell r="AA19">
            <v>3.2615743144763156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0.77699719019101654</v>
          </cell>
          <cell r="K20">
            <v>2.5670033598641289</v>
          </cell>
          <cell r="L20">
            <v>3.3051506905455943</v>
          </cell>
          <cell r="M20">
            <v>4.2537485749891299</v>
          </cell>
          <cell r="V20">
            <v>20.5</v>
          </cell>
          <cell r="W20">
            <v>1476</v>
          </cell>
          <cell r="X20">
            <v>1.0053302235997594</v>
          </cell>
          <cell r="Y20">
            <v>2.3433210950414014</v>
          </cell>
          <cell r="Z20">
            <v>3.298384807461173</v>
          </cell>
          <cell r="AA20">
            <v>3.2808968934115335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0.79153255987956472</v>
          </cell>
          <cell r="K21">
            <v>2.6335618360464572</v>
          </cell>
          <cell r="L21">
            <v>3.3855177679320434</v>
          </cell>
          <cell r="M21">
            <v>4.2771680402473464</v>
          </cell>
          <cell r="V21">
            <v>21</v>
          </cell>
          <cell r="W21">
            <v>1512</v>
          </cell>
          <cell r="X21">
            <v>1.0228465818271679</v>
          </cell>
          <cell r="Y21">
            <v>2.4029245239084571</v>
          </cell>
          <cell r="Z21">
            <v>3.3746287766442666</v>
          </cell>
          <cell r="AA21">
            <v>3.2992521425998991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0.80616645625104011</v>
          </cell>
          <cell r="K22">
            <v>2.7000218814590382</v>
          </cell>
          <cell r="L22">
            <v>3.4658800148975262</v>
          </cell>
          <cell r="M22">
            <v>4.2992113948961572</v>
          </cell>
          <cell r="V22">
            <v>21.5</v>
          </cell>
          <cell r="W22">
            <v>1548</v>
          </cell>
          <cell r="X22">
            <v>1.0404605393252968</v>
          </cell>
          <cell r="Y22">
            <v>2.4624412005424658</v>
          </cell>
          <cell r="Z22">
            <v>3.4508787129014977</v>
          </cell>
          <cell r="AA22">
            <v>3.3166838937873369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0.82089887847126686</v>
          </cell>
          <cell r="K23">
            <v>2.7663836933348152</v>
          </cell>
          <cell r="L23">
            <v>3.5462376278825185</v>
          </cell>
          <cell r="M23">
            <v>4.3199445399250163</v>
          </cell>
          <cell r="V23">
            <v>22</v>
          </cell>
          <cell r="W23">
            <v>1584</v>
          </cell>
          <cell r="X23">
            <v>1.0581720998767319</v>
          </cell>
          <cell r="Y23">
            <v>2.5218712802122569</v>
          </cell>
          <cell r="Z23">
            <v>3.5271347750951523</v>
          </cell>
          <cell r="AA23">
            <v>3.3332335784566931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0.83572982579088062</v>
          </cell>
          <cell r="K24">
            <v>2.8326474681025942</v>
          </cell>
          <cell r="L24">
            <v>3.6265908026039306</v>
          </cell>
          <cell r="M24">
            <v>4.3394296705540691</v>
          </cell>
          <cell r="V24">
            <v>22.5</v>
          </cell>
          <cell r="W24">
            <v>1620</v>
          </cell>
          <cell r="X24">
            <v>1.0759812673286664</v>
          </cell>
          <cell r="Y24">
            <v>2.581214917569048</v>
          </cell>
          <cell r="Z24">
            <v>3.6033971215312812</v>
          </cell>
          <cell r="AA24">
            <v>3.3489403867387191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0.85065929754492353</v>
          </cell>
          <cell r="K25">
            <v>2.89881340139114</v>
          </cell>
          <cell r="L25">
            <v>3.7069397340588175</v>
          </cell>
          <cell r="M25">
            <v>4.3577255250808014</v>
          </cell>
          <cell r="V25">
            <v>23</v>
          </cell>
          <cell r="W25">
            <v>1656</v>
          </cell>
          <cell r="X25">
            <v>1.0938880455926188</v>
          </cell>
          <cell r="Y25">
            <v>2.6404722666494358</v>
          </cell>
          <cell r="Z25">
            <v>3.6796659099624236</v>
          </cell>
          <cell r="AA25">
            <v>3.3638414139254516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0.86568729315243964</v>
          </cell>
          <cell r="K26">
            <v>2.9648816880332212</v>
          </cell>
          <cell r="L26">
            <v>3.7872846165280389</v>
          </cell>
          <cell r="M26">
            <v>4.3748876141365898</v>
          </cell>
          <cell r="V26">
            <v>23.5</v>
          </cell>
          <cell r="W26">
            <v>1692</v>
          </cell>
          <cell r="X26">
            <v>1.1118924386441487</v>
          </cell>
          <cell r="Y26">
            <v>2.6996434808783376</v>
          </cell>
          <cell r="Z26">
            <v>3.7559412975902786</v>
          </cell>
          <cell r="AA26">
            <v>3.3779717956984276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0.88081381211607546</v>
          </cell>
          <cell r="K27">
            <v>3.0308525220696634</v>
          </cell>
          <cell r="L27">
            <v>3.867625643579935</v>
          </cell>
          <cell r="M27">
            <v>4.3909684321233726</v>
          </cell>
          <cell r="V27">
            <v>24</v>
          </cell>
          <cell r="W27">
            <v>1728</v>
          </cell>
          <cell r="X27">
            <v>1.1299944505225772</v>
          </cell>
          <cell r="Y27">
            <v>2.7587287130719429</v>
          </cell>
          <cell r="Z27">
            <v>3.8322234410683911</v>
          </cell>
          <cell r="AA27">
            <v>3.3913648330716502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0.89603885402168126</v>
          </cell>
          <cell r="K28">
            <v>3.0967260967533399</v>
          </cell>
          <cell r="L28">
            <v>3.9479630080739372</v>
          </cell>
          <cell r="M28">
            <v>4.4060176524202479</v>
          </cell>
          <cell r="V28">
            <v>24.5</v>
          </cell>
          <cell r="W28">
            <v>1764</v>
          </cell>
          <cell r="X28">
            <v>1.1481940853307055</v>
          </cell>
          <cell r="Y28">
            <v>2.8177281154406137</v>
          </cell>
          <cell r="Z28">
            <v>3.9085124965047839</v>
          </cell>
          <cell r="AA28">
            <v>3.4040521079491932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0.91136241853791677</v>
          </cell>
          <cell r="K29">
            <v>3.1625026045531603</v>
          </cell>
          <cell r="L29">
            <v>4.0282969021641808</v>
          </cell>
          <cell r="M29">
            <v>4.4200823077900324</v>
          </cell>
          <cell r="V29">
            <v>25</v>
          </cell>
          <cell r="W29">
            <v>1800</v>
          </cell>
          <cell r="X29">
            <v>1.1664913472345417</v>
          </cell>
          <cell r="Y29">
            <v>2.876641839591807</v>
          </cell>
          <cell r="Z29">
            <v>3.9848086194646215</v>
          </cell>
          <cell r="AA29">
            <v>3.4160635901085787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0.92678450541585766</v>
          </cell>
          <cell r="K30">
            <v>3.2281822371580291</v>
          </cell>
          <cell r="L30">
            <v>4.1086275173030939</v>
          </cell>
          <cell r="M30">
            <v>4.4332069572737529</v>
          </cell>
          <cell r="V30">
            <v>25.5</v>
          </cell>
          <cell r="W30">
            <v>1836</v>
          </cell>
          <cell r="X30">
            <v>1.1848862404630187</v>
          </cell>
          <cell r="Y30">
            <v>2.9354700365329363</v>
          </cell>
          <cell r="Z30">
            <v>4.0611119649728042</v>
          </cell>
          <cell r="AA30">
            <v>3.4274277363418797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0.94230511448860543</v>
          </cell>
          <cell r="K31">
            <v>3.2937651854807704</v>
          </cell>
          <cell r="L31">
            <v>4.1889550442449455</v>
          </cell>
          <cell r="M31">
            <v>4.4454338407346077</v>
          </cell>
          <cell r="V31">
            <v>26</v>
          </cell>
          <cell r="W31">
            <v>1872</v>
          </cell>
          <cell r="X31">
            <v>1.2033787693077285</v>
          </cell>
          <cell r="Y31">
            <v>2.9942128566742539</v>
          </cell>
          <cell r="Z31">
            <v>4.1374226875165956</v>
          </cell>
          <cell r="AA31">
            <v>3.4381715824160199</v>
          </cell>
          <cell r="AJ31">
            <v>26</v>
          </cell>
          <cell r="AK31">
            <v>1872</v>
          </cell>
          <cell r="AL31">
            <v>1.5138877089350917</v>
          </cell>
          <cell r="AM31">
            <v>2.6434078936041252</v>
          </cell>
          <cell r="AN31">
            <v>4.0816012170924623</v>
          </cell>
          <cell r="AO31">
            <v>2.6961056576405968</v>
          </cell>
        </row>
        <row r="32">
          <cell r="H32">
            <v>26.5</v>
          </cell>
          <cell r="I32">
            <v>1908</v>
          </cell>
          <cell r="J32">
            <v>0.95792424567089995</v>
          </cell>
          <cell r="K32">
            <v>3.3592516396620398</v>
          </cell>
          <cell r="L32">
            <v>4.2692796730493949</v>
          </cell>
          <cell r="M32">
            <v>4.4568030221004857</v>
          </cell>
          <cell r="V32">
            <v>26.5</v>
          </cell>
          <cell r="W32">
            <v>1908</v>
          </cell>
          <cell r="X32">
            <v>1.2219689381226413</v>
          </cell>
          <cell r="Y32">
            <v>3.0528704498316936</v>
          </cell>
          <cell r="Z32">
            <v>4.2137409410482025</v>
          </cell>
          <cell r="AA32">
            <v>3.4483208284507931</v>
          </cell>
          <cell r="AJ32">
            <v>26.5</v>
          </cell>
          <cell r="AK32">
            <v>1908</v>
          </cell>
          <cell r="AL32">
            <v>1.5354305153668888</v>
          </cell>
          <cell r="AM32">
            <v>2.6952018004000804</v>
          </cell>
          <cell r="AN32">
            <v>4.1538607899986246</v>
          </cell>
          <cell r="AO32">
            <v>2.7053394786842997</v>
          </cell>
        </row>
        <row r="33">
          <cell r="H33">
            <v>27</v>
          </cell>
          <cell r="I33">
            <v>1944</v>
          </cell>
          <cell r="J33">
            <v>0.97364189895873432</v>
          </cell>
          <cell r="K33">
            <v>3.4246417890741983</v>
          </cell>
          <cell r="L33">
            <v>4.3496015930849961</v>
          </cell>
          <cell r="M33">
            <v>4.4673525222535071</v>
          </cell>
          <cell r="V33">
            <v>27</v>
          </cell>
          <cell r="W33">
            <v>1944</v>
          </cell>
          <cell r="X33">
            <v>1.2406567513238427</v>
          </cell>
          <cell r="Y33">
            <v>3.1114429652296924</v>
          </cell>
          <cell r="Z33">
            <v>4.2900668789873428</v>
          </cell>
          <cell r="AA33">
            <v>3.4578999182567034</v>
          </cell>
          <cell r="AJ33">
            <v>27</v>
          </cell>
          <cell r="AK33">
            <v>1944</v>
          </cell>
          <cell r="AL33">
            <v>1.5570702376211547</v>
          </cell>
          <cell r="AM33">
            <v>2.7469210485890985</v>
          </cell>
          <cell r="AN33">
            <v>4.2261377743291959</v>
          </cell>
          <cell r="AO33">
            <v>2.7141600116805025</v>
          </cell>
        </row>
        <row r="34">
          <cell r="H34">
            <v>27.5</v>
          </cell>
          <cell r="I34">
            <v>1980</v>
          </cell>
          <cell r="J34">
            <v>0.98945807442897193</v>
          </cell>
          <cell r="K34">
            <v>3.4899358223251746</v>
          </cell>
          <cell r="L34">
            <v>4.4299209930326979</v>
          </cell>
          <cell r="M34">
            <v>4.4771184424254242</v>
          </cell>
          <cell r="V34">
            <v>27.5</v>
          </cell>
          <cell r="W34">
            <v>1980</v>
          </cell>
          <cell r="X34">
            <v>1.2594422133892602</v>
          </cell>
          <cell r="Y34">
            <v>3.169930551504017</v>
          </cell>
          <cell r="Z34">
            <v>4.3664006542238143</v>
          </cell>
          <cell r="AA34">
            <v>3.466932113124491</v>
          </cell>
          <cell r="AJ34">
            <v>27.5</v>
          </cell>
          <cell r="AK34">
            <v>1980</v>
          </cell>
          <cell r="AL34">
            <v>1.5788068839478948</v>
          </cell>
          <cell r="AM34">
            <v>2.7985657509487241</v>
          </cell>
          <cell r="AN34">
            <v>4.2984322906992238</v>
          </cell>
          <cell r="AO34">
            <v>2.7225826884861015</v>
          </cell>
        </row>
        <row r="35">
          <cell r="H35">
            <v>28</v>
          </cell>
          <cell r="I35">
            <v>2016</v>
          </cell>
          <cell r="J35">
            <v>1.005372772238968</v>
          </cell>
          <cell r="K35">
            <v>3.5551339272622862</v>
          </cell>
          <cell r="L35">
            <v>4.5102380608893053</v>
          </cell>
          <cell r="M35">
            <v>4.4861350788772532</v>
          </cell>
          <cell r="V35">
            <v>28</v>
          </cell>
          <cell r="W35">
            <v>2016</v>
          </cell>
          <cell r="X35">
            <v>1.2783253288583964</v>
          </cell>
          <cell r="Y35">
            <v>3.2283333567045491</v>
          </cell>
          <cell r="Z35">
            <v>4.4427424191200258</v>
          </cell>
          <cell r="AA35">
            <v>3.4754395605128154</v>
          </cell>
          <cell r="AJ35">
            <v>28</v>
          </cell>
          <cell r="AK35">
            <v>2016</v>
          </cell>
          <cell r="AL35">
            <v>1.6006404626436055</v>
          </cell>
          <cell r="AM35">
            <v>2.8501360198183234</v>
          </cell>
          <cell r="AN35">
            <v>4.3707444593297486</v>
          </cell>
          <cell r="AO35">
            <v>2.7306222486160698</v>
          </cell>
        </row>
        <row r="36">
          <cell r="H36">
            <v>28.5</v>
          </cell>
          <cell r="I36">
            <v>2052</v>
          </cell>
          <cell r="J36">
            <v>1.0213859926261899</v>
          </cell>
          <cell r="K36">
            <v>3.6202362909760577</v>
          </cell>
          <cell r="L36">
            <v>4.5905529839709383</v>
          </cell>
          <cell r="M36">
            <v>4.4944350295696713</v>
          </cell>
          <cell r="V36">
            <v>28.5</v>
          </cell>
          <cell r="W36">
            <v>2052</v>
          </cell>
          <cell r="X36">
            <v>1.2973061023320658</v>
          </cell>
          <cell r="Y36">
            <v>3.2866515282980711</v>
          </cell>
          <cell r="Z36">
            <v>4.5190923255135331</v>
          </cell>
          <cell r="AA36">
            <v>3.4834433580401063</v>
          </cell>
          <cell r="AJ36">
            <v>28.5</v>
          </cell>
          <cell r="AK36">
            <v>2052</v>
          </cell>
          <cell r="AL36">
            <v>1.6225709820510992</v>
          </cell>
          <cell r="AM36">
            <v>2.9016319671010451</v>
          </cell>
          <cell r="AN36">
            <v>4.4430744000495892</v>
          </cell>
          <cell r="AO36">
            <v>2.7382927768331462</v>
          </cell>
        </row>
        <row r="37">
          <cell r="H37">
            <v>29</v>
          </cell>
          <cell r="I37">
            <v>2088</v>
          </cell>
          <cell r="J37">
            <v>1.0374977359078414</v>
          </cell>
          <cell r="K37">
            <v>3.6852430998039916</v>
          </cell>
          <cell r="L37">
            <v>4.6708659489164406</v>
          </cell>
          <cell r="M37">
            <v>4.5020492934659693</v>
          </cell>
          <cell r="V37">
            <v>29</v>
          </cell>
          <cell r="W37">
            <v>2088</v>
          </cell>
          <cell r="X37">
            <v>1.3163845384721298</v>
          </cell>
          <cell r="Y37">
            <v>3.3448852131710209</v>
          </cell>
          <cell r="Z37">
            <v>4.5954505247195438</v>
          </cell>
          <cell r="AA37">
            <v>3.4909636131500625</v>
          </cell>
          <cell r="AJ37">
            <v>29</v>
          </cell>
          <cell r="AK37">
            <v>2088</v>
          </cell>
          <cell r="AL37">
            <v>1.6445984505593187</v>
          </cell>
          <cell r="AM37">
            <v>2.9530537042657521</v>
          </cell>
          <cell r="AN37">
            <v>4.5154222322971052</v>
          </cell>
          <cell r="AO37">
            <v>2.7456077383275139</v>
          </cell>
        </row>
        <row r="38">
          <cell r="H38">
            <v>29.5</v>
          </cell>
          <cell r="I38">
            <v>2124</v>
          </cell>
          <cell r="J38">
            <v>1.0537080024804943</v>
          </cell>
          <cell r="K38">
            <v>3.7501545393343325</v>
          </cell>
          <cell r="L38">
            <v>4.7511771416908024</v>
          </cell>
          <cell r="M38">
            <v>4.5090073630514667</v>
          </cell>
          <cell r="V38">
            <v>29.5</v>
          </cell>
          <cell r="W38">
            <v>2124</v>
          </cell>
          <cell r="X38">
            <v>1.3355606420012331</v>
          </cell>
          <cell r="Y38">
            <v>3.4030345576322416</v>
          </cell>
          <cell r="Z38">
            <v>4.6718171675334128</v>
          </cell>
          <cell r="AA38">
            <v>3.4980194987874609</v>
          </cell>
          <cell r="AJ38">
            <v>29.5</v>
          </cell>
          <cell r="AK38">
            <v>2124</v>
          </cell>
          <cell r="AL38">
            <v>1.6667228766031656</v>
          </cell>
          <cell r="AM38">
            <v>3.0044013423489551</v>
          </cell>
          <cell r="AN38">
            <v>4.5877880751219626</v>
          </cell>
          <cell r="AO38">
            <v>2.7525800116645791</v>
          </cell>
        </row>
        <row r="39">
          <cell r="H39">
            <v>30</v>
          </cell>
          <cell r="I39">
            <v>2160</v>
          </cell>
          <cell r="J39">
            <v>1.0700167928197131</v>
          </cell>
          <cell r="K39">
            <v>3.8149707944098008</v>
          </cell>
          <cell r="L39">
            <v>4.8314867475885279</v>
          </cell>
          <cell r="M39">
            <v>4.5153373106010539</v>
          </cell>
          <cell r="V39">
            <v>30</v>
          </cell>
          <cell r="W39">
            <v>2160</v>
          </cell>
          <cell r="X39">
            <v>1.3548344177025451</v>
          </cell>
          <cell r="Y39">
            <v>3.4610997074157068</v>
          </cell>
          <cell r="Z39">
            <v>4.7481924042331247</v>
          </cell>
          <cell r="AA39">
            <v>3.5046293053913207</v>
          </cell>
          <cell r="AJ39">
            <v>30</v>
          </cell>
          <cell r="AK39">
            <v>2160</v>
          </cell>
          <cell r="AL39">
            <v>1.6889442686633171</v>
          </cell>
          <cell r="AM39">
            <v>3.0556749919567374</v>
          </cell>
          <cell r="AN39">
            <v>4.6601720471868884</v>
          </cell>
          <cell r="AO39">
            <v>2.7592219196641063</v>
          </cell>
        </row>
        <row r="40">
          <cell r="H40">
            <v>30.5</v>
          </cell>
          <cell r="I40">
            <v>2196</v>
          </cell>
          <cell r="J40">
            <v>1.0864241074796888</v>
          </cell>
          <cell r="K40">
            <v>3.8796920491312981</v>
          </cell>
          <cell r="L40">
            <v>4.9117949512370025</v>
          </cell>
          <cell r="M40">
            <v>4.5210658686794938</v>
          </cell>
          <cell r="V40">
            <v>30.5</v>
          </cell>
          <cell r="W40">
            <v>2196</v>
          </cell>
          <cell r="X40">
            <v>1.3742058704194995</v>
          </cell>
          <cell r="Y40">
            <v>3.5190808076832352</v>
          </cell>
          <cell r="Z40">
            <v>4.8245763845817597</v>
          </cell>
          <cell r="AA40">
            <v>3.5108104894858121</v>
          </cell>
          <cell r="AJ40">
            <v>30.5</v>
          </cell>
          <cell r="AK40">
            <v>2196</v>
          </cell>
          <cell r="AL40">
            <v>1.7112626352660545</v>
          </cell>
          <cell r="AM40">
            <v>3.1068747632666454</v>
          </cell>
          <cell r="AN40">
            <v>4.7325742667693973</v>
          </cell>
          <cell r="AO40">
            <v>2.7655452583604219</v>
          </cell>
        </row>
        <row r="41">
          <cell r="H41">
            <v>31</v>
          </cell>
          <cell r="I41">
            <v>2232</v>
          </cell>
          <cell r="J41">
            <v>1.1029299470928744</v>
          </cell>
          <cell r="K41">
            <v>3.9443184868615977</v>
          </cell>
          <cell r="L41">
            <v>4.9921019365998287</v>
          </cell>
          <cell r="M41">
            <v>4.5262185053167832</v>
          </cell>
          <cell r="V41">
            <v>31</v>
          </cell>
          <cell r="W41">
            <v>2232</v>
          </cell>
          <cell r="X41">
            <v>1.393675005055538</v>
          </cell>
          <cell r="Y41">
            <v>3.5769780030271794</v>
          </cell>
          <cell r="Z41">
            <v>4.9009692578299404</v>
          </cell>
          <cell r="AA41">
            <v>3.5165797191251462</v>
          </cell>
          <cell r="AJ41">
            <v>31</v>
          </cell>
          <cell r="AK41">
            <v>2232</v>
          </cell>
          <cell r="AL41">
            <v>1.7336779849830841</v>
          </cell>
          <cell r="AM41">
            <v>3.1580007660296014</v>
          </cell>
          <cell r="AN41">
            <v>4.8049948517635315</v>
          </cell>
          <cell r="AO41">
            <v>2.7715613241812118</v>
          </cell>
        </row>
        <row r="42">
          <cell r="H42">
            <v>31.5</v>
          </cell>
          <cell r="I42">
            <v>2268</v>
          </cell>
          <cell r="J42">
            <v>1.1195343123696204</v>
          </cell>
          <cell r="K42">
            <v>4.008850290229006</v>
          </cell>
          <cell r="L42">
            <v>5.0724078869801454</v>
          </cell>
          <cell r="M42">
            <v>4.5308194942625946</v>
          </cell>
          <cell r="V42">
            <v>31.5</v>
          </cell>
          <cell r="W42">
            <v>2268</v>
          </cell>
          <cell r="X42">
            <v>1.4132418265738536</v>
          </cell>
          <cell r="Y42">
            <v>3.6347914374731127</v>
          </cell>
          <cell r="Z42">
            <v>4.9773711727182732</v>
          </cell>
          <cell r="AA42">
            <v>3.5219529164269074</v>
          </cell>
          <cell r="AJ42">
            <v>31.5</v>
          </cell>
          <cell r="AK42">
            <v>2268</v>
          </cell>
          <cell r="AL42">
            <v>1.7561903264313676</v>
          </cell>
          <cell r="AM42">
            <v>3.2090531095717822</v>
          </cell>
          <cell r="AN42">
            <v>4.8774339196815815</v>
          </cell>
          <cell r="AO42">
            <v>2.7772809394712223</v>
          </cell>
        </row>
        <row r="43">
          <cell r="H43">
            <v>32</v>
          </cell>
          <cell r="I43">
            <v>2304</v>
          </cell>
          <cell r="J43">
            <v>1.1362372040978153</v>
          </cell>
          <cell r="K43">
            <v>4.0732876411310066</v>
          </cell>
          <cell r="L43">
            <v>5.152712985023931</v>
          </cell>
          <cell r="M43">
            <v>4.5348919806892267</v>
          </cell>
          <cell r="V43">
            <v>32</v>
          </cell>
          <cell r="W43">
            <v>2304</v>
          </cell>
          <cell r="X43">
            <v>1.432906339997138</v>
          </cell>
          <cell r="Y43">
            <v>3.6925212544824841</v>
          </cell>
          <cell r="Z43">
            <v>5.0537822774797654</v>
          </cell>
          <cell r="AA43">
            <v>3.526945297408524</v>
          </cell>
          <cell r="AJ43">
            <v>32</v>
          </cell>
          <cell r="AK43">
            <v>2304</v>
          </cell>
          <cell r="AL43">
            <v>1.7787996682729443</v>
          </cell>
          <cell r="AM43">
            <v>3.2600319027964888</v>
          </cell>
          <cell r="AN43">
            <v>4.9498915876557863</v>
          </cell>
          <cell r="AO43">
            <v>2.7827144764771004</v>
          </cell>
        </row>
        <row r="44">
          <cell r="H44">
            <v>32.5</v>
          </cell>
          <cell r="I44">
            <v>2340</v>
          </cell>
          <cell r="J44">
            <v>1.1530386231425245</v>
          </cell>
          <cell r="K44">
            <v>4.1376307207378655</v>
          </cell>
          <cell r="L44">
            <v>5.2330174127232638</v>
          </cell>
          <cell r="M44">
            <v>4.5384580426812144</v>
          </cell>
          <cell r="V44">
            <v>32.5</v>
          </cell>
          <cell r="W44">
            <v>2340</v>
          </cell>
          <cell r="X44">
            <v>1.4526685504073262</v>
          </cell>
          <cell r="Y44">
            <v>3.7501675969552659</v>
          </cell>
          <cell r="Z44">
            <v>5.1302027198422255</v>
          </cell>
          <cell r="AA44">
            <v>3.5315714093237056</v>
          </cell>
          <cell r="AJ44">
            <v>32.5</v>
          </cell>
          <cell r="AK44">
            <v>2340</v>
          </cell>
          <cell r="AL44">
            <v>1.8015060192147632</v>
          </cell>
          <cell r="AM44">
            <v>3.3109372541860154</v>
          </cell>
          <cell r="AN44">
            <v>5.0223679724400405</v>
          </cell>
          <cell r="AO44">
            <v>2.7878718799003406</v>
          </cell>
        </row>
        <row r="45">
          <cell r="H45">
            <v>33</v>
          </cell>
          <cell r="I45">
            <v>2376</v>
          </cell>
          <cell r="J45">
            <v>1.1699385704456366</v>
          </cell>
          <cell r="K45">
            <v>4.2018797094962412</v>
          </cell>
          <cell r="L45">
            <v>5.3133213514195958</v>
          </cell>
          <cell r="M45">
            <v>4.5415387488214183</v>
          </cell>
          <cell r="V45">
            <v>33</v>
          </cell>
          <cell r="W45">
            <v>2376</v>
          </cell>
          <cell r="X45">
            <v>1.472528462945347</v>
          </cell>
          <cell r="Y45">
            <v>3.8077306072325867</v>
          </cell>
          <cell r="Z45">
            <v>5.2066326470306663</v>
          </cell>
          <cell r="AA45">
            <v>3.5358451656794294</v>
          </cell>
          <cell r="AJ45">
            <v>33</v>
          </cell>
          <cell r="AK45">
            <v>2376</v>
          </cell>
          <cell r="AL45">
            <v>1.8243093880085079</v>
          </cell>
          <cell r="AM45">
            <v>3.3617692718034986</v>
          </cell>
          <cell r="AN45">
            <v>5.0948631904115809</v>
          </cell>
          <cell r="AO45">
            <v>2.7927626881169236</v>
          </cell>
        </row>
        <row r="46">
          <cell r="H46">
            <v>33.5</v>
          </cell>
          <cell r="I46">
            <v>2412</v>
          </cell>
          <cell r="J46">
            <v>1.186937047025509</v>
          </cell>
          <cell r="K46">
            <v>4.2660347871327442</v>
          </cell>
          <cell r="L46">
            <v>5.3936249818069779</v>
          </cell>
          <cell r="M46">
            <v>4.5441542121576912</v>
          </cell>
          <cell r="V46">
            <v>33.5</v>
          </cell>
          <cell r="W46">
            <v>2412</v>
          </cell>
          <cell r="X46">
            <v>1.4924860828108744</v>
          </cell>
          <cell r="Y46">
            <v>3.8652104270993419</v>
          </cell>
          <cell r="Z46">
            <v>5.2830722057696722</v>
          </cell>
          <cell r="AA46">
            <v>3.5397798790993051</v>
          </cell>
          <cell r="AJ46">
            <v>33.5</v>
          </cell>
          <cell r="AK46">
            <v>2412</v>
          </cell>
          <cell r="AL46">
            <v>1.8472097834504309</v>
          </cell>
          <cell r="AM46">
            <v>3.4125280632947645</v>
          </cell>
          <cell r="AN46">
            <v>5.1673773575726738</v>
          </cell>
          <cell r="AO46">
            <v>2.7973960531545323</v>
          </cell>
        </row>
        <row r="47">
          <cell r="H47">
            <v>34</v>
          </cell>
          <cell r="I47">
            <v>2448</v>
          </cell>
          <cell r="J47">
            <v>1.2040340539766143</v>
          </cell>
          <cell r="K47">
            <v>4.3300961326574843</v>
          </cell>
          <cell r="L47">
            <v>5.4739284839352678</v>
          </cell>
          <cell r="M47">
            <v>4.5463236408108987</v>
          </cell>
          <cell r="V47">
            <v>34</v>
          </cell>
          <cell r="W47">
            <v>2448</v>
          </cell>
          <cell r="X47">
            <v>1.5125414152620782</v>
          </cell>
          <cell r="Y47">
            <v>3.9226071977867956</v>
          </cell>
          <cell r="Z47">
            <v>5.35952154228577</v>
          </cell>
          <cell r="AA47">
            <v>3.5433882921857882</v>
          </cell>
          <cell r="AJ47">
            <v>34</v>
          </cell>
          <cell r="AK47">
            <v>2448</v>
          </cell>
          <cell r="AL47">
            <v>1.8702072143811821</v>
          </cell>
          <cell r="AM47">
            <v>3.4632137358901542</v>
          </cell>
          <cell r="AN47">
            <v>5.2399105895522773</v>
          </cell>
          <cell r="AO47">
            <v>2.8017807595112232</v>
          </cell>
        </row>
        <row r="48">
          <cell r="H48">
            <v>34.5</v>
          </cell>
          <cell r="I48">
            <v>2484</v>
          </cell>
          <cell r="J48">
            <v>1.2212295924691943</v>
          </cell>
          <cell r="K48">
            <v>4.394063924367603</v>
          </cell>
          <cell r="L48">
            <v>5.5542320372133371</v>
          </cell>
          <cell r="M48">
            <v>4.5480653854639082</v>
          </cell>
          <cell r="V48">
            <v>34.5</v>
          </cell>
          <cell r="W48">
            <v>2484</v>
          </cell>
          <cell r="X48">
            <v>1.5326944656153769</v>
          </cell>
          <cell r="Y48">
            <v>3.9799210599751622</v>
          </cell>
          <cell r="Z48">
            <v>5.4359808023097704</v>
          </cell>
          <cell r="AA48">
            <v>3.5466826065214661</v>
          </cell>
          <cell r="AJ48">
            <v>34.5</v>
          </cell>
          <cell r="AK48">
            <v>2484</v>
          </cell>
          <cell r="AL48">
            <v>1.8933016896856392</v>
          </cell>
          <cell r="AM48">
            <v>3.5138263964063454</v>
          </cell>
          <cell r="AN48">
            <v>5.3124630016077026</v>
          </cell>
          <cell r="AO48">
            <v>2.8059252418930529</v>
          </cell>
        </row>
        <row r="49">
          <cell r="H49">
            <v>35</v>
          </cell>
          <cell r="I49">
            <v>2520</v>
          </cell>
          <cell r="J49">
            <v>1.2385236637489083</v>
          </cell>
          <cell r="K49">
            <v>4.4579383398507835</v>
          </cell>
          <cell r="L49">
            <v>5.6345358204122462</v>
          </cell>
          <cell r="M49">
            <v>4.5493969839518238</v>
          </cell>
          <cell r="V49">
            <v>35</v>
          </cell>
          <cell r="W49">
            <v>2520</v>
          </cell>
          <cell r="X49">
            <v>1.5529452392451959</v>
          </cell>
          <cell r="Y49">
            <v>4.037152153796165</v>
          </cell>
          <cell r="Z49">
            <v>5.5124501310791008</v>
          </cell>
          <cell r="AA49">
            <v>3.5496745099385536</v>
          </cell>
          <cell r="AJ49">
            <v>35</v>
          </cell>
          <cell r="AK49">
            <v>2520</v>
          </cell>
          <cell r="AL49">
            <v>1.9164932182927454</v>
          </cell>
          <cell r="AM49">
            <v>3.5643661512481626</v>
          </cell>
          <cell r="AN49">
            <v>5.3850347086262706</v>
          </cell>
          <cell r="AO49">
            <v>2.8098376019422489</v>
          </cell>
        </row>
        <row r="50">
          <cell r="H50">
            <v>35.5</v>
          </cell>
          <cell r="I50">
            <v>2556</v>
          </cell>
          <cell r="J50">
            <v>1.2559162691364916</v>
          </cell>
          <cell r="K50">
            <v>4.5217195559887156</v>
          </cell>
          <cell r="L50">
            <v>5.7148400116683824</v>
          </cell>
          <cell r="M50">
            <v>4.550335203156207</v>
          </cell>
          <cell r="V50">
            <v>35.5</v>
          </cell>
          <cell r="W50">
            <v>2556</v>
          </cell>
          <cell r="X50">
            <v>1.5732937415837183</v>
          </cell>
          <cell r="Y50">
            <v>4.094300618835609</v>
          </cell>
          <cell r="Z50">
            <v>5.5889296733401412</v>
          </cell>
          <cell r="AA50">
            <v>3.552375202175647</v>
          </cell>
          <cell r="AJ50">
            <v>35.5</v>
          </cell>
          <cell r="AK50">
            <v>2556</v>
          </cell>
          <cell r="AL50">
            <v>1.939781809175338</v>
          </cell>
          <cell r="AM50">
            <v>3.6148331064103822</v>
          </cell>
          <cell r="AN50">
            <v>5.4576258251269536</v>
          </cell>
          <cell r="AO50">
            <v>2.8135256240221991</v>
          </cell>
        </row>
        <row r="51">
          <cell r="H51">
            <v>36</v>
          </cell>
          <cell r="I51">
            <v>2592</v>
          </cell>
          <cell r="J51">
            <v>1.2734074100274124</v>
          </cell>
          <cell r="K51">
            <v>4.5854077489605691</v>
          </cell>
          <cell r="L51">
            <v>5.7951447884866107</v>
          </cell>
          <cell r="M51">
            <v>4.5508960783900729</v>
          </cell>
          <cell r="V51">
            <v>36</v>
          </cell>
          <cell r="W51">
            <v>2592</v>
          </cell>
          <cell r="X51">
            <v>1.5937399781206496</v>
          </cell>
          <cell r="Y51">
            <v>4.151366594135891</v>
          </cell>
          <cell r="Z51">
            <v>5.6654195733505084</v>
          </cell>
          <cell r="AA51">
            <v>3.5547954190314122</v>
          </cell>
          <cell r="AJ51">
            <v>36</v>
          </cell>
          <cell r="AK51">
            <v>2592</v>
          </cell>
          <cell r="AL51">
            <v>1.9631674713499865</v>
          </cell>
          <cell r="AM51">
            <v>3.6652273674795115</v>
          </cell>
          <cell r="AN51">
            <v>5.5302364652619982</v>
          </cell>
          <cell r="AO51">
            <v>2.8169967901205548</v>
          </cell>
        </row>
        <row r="52">
          <cell r="H52">
            <v>36.5</v>
          </cell>
          <cell r="I52">
            <v>2628</v>
          </cell>
          <cell r="J52">
            <v>1.2909970878915287</v>
          </cell>
          <cell r="K52">
            <v>4.6490030942464236</v>
          </cell>
          <cell r="L52">
            <v>5.8754503277433763</v>
          </cell>
          <cell r="M52">
            <v>4.5510949504458056</v>
          </cell>
          <cell r="V52">
            <v>36.5</v>
          </cell>
          <cell r="W52">
            <v>2628</v>
          </cell>
          <cell r="X52">
            <v>1.6142839544029712</v>
          </cell>
          <cell r="Y52">
            <v>4.208350218198543</v>
          </cell>
          <cell r="Z52">
            <v>5.7419199748813661</v>
          </cell>
          <cell r="AA52">
            <v>3.5569454551166402</v>
          </cell>
          <cell r="AJ52">
            <v>36.5</v>
          </cell>
          <cell r="AK52">
            <v>2628</v>
          </cell>
          <cell r="AL52">
            <v>1.9866502138768294</v>
          </cell>
          <cell r="AM52">
            <v>3.7155490396355773</v>
          </cell>
          <cell r="AN52">
            <v>5.6028667428185646</v>
          </cell>
          <cell r="AO52">
            <v>2.8202582939272962</v>
          </cell>
        </row>
        <row r="53">
          <cell r="H53">
            <v>37</v>
          </cell>
          <cell r="I53">
            <v>2664</v>
          </cell>
          <cell r="J53">
            <v>1.3086853042727535</v>
          </cell>
          <cell r="K53">
            <v>4.7125057666307022</v>
          </cell>
          <cell r="L53">
            <v>5.955756805689818</v>
          </cell>
          <cell r="M53">
            <v>4.5509465004648142</v>
          </cell>
          <cell r="V53">
            <v>37</v>
          </cell>
          <cell r="W53">
            <v>2664</v>
          </cell>
          <cell r="X53">
            <v>1.6349256760347053</v>
          </cell>
          <cell r="Y53">
            <v>4.2652516289867188</v>
          </cell>
          <cell r="Z53">
            <v>5.8184310212196886</v>
          </cell>
          <cell r="AA53">
            <v>3.5588351852981592</v>
          </cell>
          <cell r="AJ53">
            <v>37</v>
          </cell>
          <cell r="AK53">
            <v>2664</v>
          </cell>
          <cell r="AL53">
            <v>2.0102300458594065</v>
          </cell>
          <cell r="AM53">
            <v>3.7657982276538906</v>
          </cell>
          <cell r="AN53">
            <v>5.6755167712203267</v>
          </cell>
          <cell r="AO53">
            <v>2.8233170541404129</v>
          </cell>
        </row>
        <row r="54">
          <cell r="H54">
            <v>37.5</v>
          </cell>
          <cell r="I54">
            <v>2700</v>
          </cell>
          <cell r="J54">
            <v>1.326472060788715</v>
          </cell>
          <cell r="K54">
            <v>4.7759159402055413</v>
          </cell>
          <cell r="L54">
            <v>6.0360643979548207</v>
          </cell>
          <cell r="M54">
            <v>4.5504647827755988</v>
          </cell>
          <cell r="V54">
            <v>37.5</v>
          </cell>
          <cell r="W54">
            <v>2700</v>
          </cell>
          <cell r="X54">
            <v>1.6556651486766767</v>
          </cell>
          <cell r="Y54">
            <v>4.3220709639277048</v>
          </cell>
          <cell r="Z54">
            <v>5.8949528551705477</v>
          </cell>
          <cell r="AA54">
            <v>3.5604740849212209</v>
          </cell>
          <cell r="AJ54">
            <v>37.5</v>
          </cell>
          <cell r="AK54">
            <v>2700</v>
          </cell>
          <cell r="AL54">
            <v>2.0339069764445017</v>
          </cell>
          <cell r="AM54">
            <v>3.8159750359068063</v>
          </cell>
          <cell r="AN54">
            <v>5.7481866635290828</v>
          </cell>
          <cell r="AO54">
            <v>2.8261797270480677</v>
          </cell>
        </row>
        <row r="55">
          <cell r="H55">
            <v>38</v>
          </cell>
          <cell r="I55">
            <v>2736</v>
          </cell>
          <cell r="J55">
            <v>1.3443573591304245</v>
          </cell>
          <cell r="K55">
            <v>4.8392337883741821</v>
          </cell>
          <cell r="L55">
            <v>6.1163732795480854</v>
          </cell>
          <cell r="M55">
            <v>4.5496632558357559</v>
          </cell>
          <cell r="V55">
            <v>38</v>
          </cell>
          <cell r="W55">
            <v>2736</v>
          </cell>
          <cell r="X55">
            <v>1.6765023780462736</v>
          </cell>
          <cell r="Y55">
            <v>4.3788083599153724</v>
          </cell>
          <cell r="Z55">
            <v>5.9714856190593322</v>
          </cell>
          <cell r="AA55">
            <v>3.5618712488903559</v>
          </cell>
          <cell r="AJ55">
            <v>38</v>
          </cell>
          <cell r="AK55">
            <v>2736</v>
          </cell>
          <cell r="AL55">
            <v>2.0576810148219775</v>
          </cell>
          <cell r="AM55">
            <v>3.8660795683654703</v>
          </cell>
          <cell r="AN55">
            <v>5.8208765324463485</v>
          </cell>
          <cell r="AO55">
            <v>2.8288527184326226</v>
          </cell>
        </row>
        <row r="56">
          <cell r="H56">
            <v>38.5</v>
          </cell>
          <cell r="I56">
            <v>2772</v>
          </cell>
          <cell r="J56">
            <v>1.3623412010619433</v>
          </cell>
          <cell r="K56">
            <v>4.9024594838543267</v>
          </cell>
          <cell r="L56">
            <v>6.1966836248631729</v>
          </cell>
          <cell r="M56">
            <v>4.5485548114032417</v>
          </cell>
          <cell r="V56">
            <v>38.5</v>
          </cell>
          <cell r="W56">
            <v>2772</v>
          </cell>
          <cell r="X56">
            <v>1.6974373699172165</v>
          </cell>
          <cell r="Y56">
            <v>4.4354639533126674</v>
          </cell>
          <cell r="Z56">
            <v>6.0480294547340225</v>
          </cell>
          <cell r="AA56">
            <v>3.5630354096828816</v>
          </cell>
          <cell r="AJ56">
            <v>38.5</v>
          </cell>
          <cell r="AK56">
            <v>2772</v>
          </cell>
          <cell r="AL56">
            <v>2.0815521702246182</v>
          </cell>
          <cell r="AM56">
            <v>3.9161119286015631</v>
          </cell>
          <cell r="AN56">
            <v>5.8935864903149504</v>
          </cell>
          <cell r="AO56">
            <v>2.8313421948386619</v>
          </cell>
        </row>
        <row r="57">
          <cell r="H57">
            <v>39</v>
          </cell>
          <cell r="I57">
            <v>2808</v>
          </cell>
          <cell r="J57">
            <v>1.3804235884200553</v>
          </cell>
          <cell r="K57">
            <v>4.9655931986814581</v>
          </cell>
          <cell r="L57">
            <v>6.2769956076805107</v>
          </cell>
          <cell r="M57">
            <v>4.5471518020528459</v>
          </cell>
          <cell r="V57">
            <v>39</v>
          </cell>
          <cell r="W57">
            <v>2808</v>
          </cell>
          <cell r="X57">
            <v>1.7184701301193235</v>
          </cell>
          <cell r="Y57">
            <v>4.492037879954033</v>
          </cell>
          <cell r="Z57">
            <v>6.12458450356739</v>
          </cell>
          <cell r="AA57">
            <v>3.5639749543636956</v>
          </cell>
          <cell r="AJ57">
            <v>39</v>
          </cell>
          <cell r="AK57">
            <v>2808</v>
          </cell>
          <cell r="AL57">
            <v>2.10552045192797</v>
          </cell>
          <cell r="AM57">
            <v>3.9660722197890217</v>
          </cell>
          <cell r="AN57">
            <v>5.9663166491205928</v>
          </cell>
          <cell r="AO57">
            <v>2.833654094244201</v>
          </cell>
        </row>
        <row r="58">
          <cell r="H58">
            <v>39.5</v>
          </cell>
          <cell r="I58">
            <v>2844</v>
          </cell>
          <cell r="J58">
            <v>1.3986045231139335</v>
          </cell>
          <cell r="K58">
            <v>5.0286351042121549</v>
          </cell>
          <cell r="L58">
            <v>6.3573094011703919</v>
          </cell>
          <cell r="M58">
            <v>4.5454660671453517</v>
          </cell>
          <cell r="V58">
            <v>39.5</v>
          </cell>
          <cell r="W58">
            <v>2844</v>
          </cell>
          <cell r="X58">
            <v>1.7396006645382784</v>
          </cell>
          <cell r="Y58">
            <v>4.5485302751478516</v>
          </cell>
          <cell r="Z58">
            <v>6.2011509064592163</v>
          </cell>
          <cell r="AA58">
            <v>3.5646979406650861</v>
          </cell>
          <cell r="AJ58">
            <v>39.5</v>
          </cell>
          <cell r="AK58">
            <v>2844</v>
          </cell>
          <cell r="AL58">
            <v>2.1295858692501786</v>
          </cell>
          <cell r="AM58">
            <v>4.0159605447057647</v>
          </cell>
          <cell r="AN58">
            <v>6.0390671204934341</v>
          </cell>
          <cell r="AO58">
            <v>2.8357941361715429</v>
          </cell>
        </row>
        <row r="59">
          <cell r="H59">
            <v>40</v>
          </cell>
          <cell r="I59">
            <v>2880</v>
          </cell>
          <cell r="J59">
            <v>1.4168840071248219</v>
          </cell>
          <cell r="K59">
            <v>5.0915853711273922</v>
          </cell>
          <cell r="L59">
            <v>6.4376251778959732</v>
          </cell>
          <cell r="M59">
            <v>4.543508957348859</v>
          </cell>
          <cell r="V59">
            <v>40</v>
          </cell>
          <cell r="W59">
            <v>2880</v>
          </cell>
          <cell r="X59">
            <v>1.7608289791153993</v>
          </cell>
          <cell r="Y59">
            <v>4.6049412736788575</v>
          </cell>
          <cell r="Z59">
            <v>6.2777288038384871</v>
          </cell>
          <cell r="AA59">
            <v>3.5652121121906322</v>
          </cell>
          <cell r="AJ59">
            <v>40</v>
          </cell>
          <cell r="AK59">
            <v>2880</v>
          </cell>
          <cell r="AL59">
            <v>2.1537484315518354</v>
          </cell>
          <cell r="AM59">
            <v>4.065777005735395</v>
          </cell>
          <cell r="AN59">
            <v>6.1118380157096386</v>
          </cell>
          <cell r="AO59">
            <v>2.8377678312716821</v>
          </cell>
        </row>
        <row r="60">
          <cell r="H60">
            <v>40.5</v>
          </cell>
          <cell r="I60">
            <v>2916</v>
          </cell>
          <cell r="J60">
            <v>1.4352620425057041</v>
          </cell>
          <cell r="K60">
            <v>5.154444169435803</v>
          </cell>
          <cell r="L60">
            <v>6.5179431098162217</v>
          </cell>
          <cell r="M60">
            <v>4.5412913578046625</v>
          </cell>
          <cell r="V60">
            <v>40.5</v>
          </cell>
          <cell r="W60">
            <v>2916</v>
          </cell>
          <cell r="X60">
            <v>1.7821550798474113</v>
          </cell>
          <cell r="Y60">
            <v>4.6612710098105516</v>
          </cell>
          <cell r="Z60">
            <v>6.3543183356655923</v>
          </cell>
          <cell r="AA60">
            <v>3.5655249127980779</v>
          </cell>
          <cell r="AJ60">
            <v>40.5</v>
          </cell>
          <cell r="AK60">
            <v>2916</v>
          </cell>
          <cell r="AL60">
            <v>2.1780081482358211</v>
          </cell>
          <cell r="AM60">
            <v>4.115521704868911</v>
          </cell>
          <cell r="AN60">
            <v>6.1846294456929414</v>
          </cell>
          <cell r="AO60">
            <v>2.839580490413899</v>
          </cell>
        </row>
        <row r="61">
          <cell r="H61">
            <v>41</v>
          </cell>
          <cell r="I61">
            <v>2952</v>
          </cell>
          <cell r="J61">
            <v>1.4537386313809875</v>
          </cell>
          <cell r="K61">
            <v>5.2172116684769261</v>
          </cell>
          <cell r="L61">
            <v>6.5982633682888636</v>
          </cell>
          <cell r="M61">
            <v>4.5388237100233111</v>
          </cell>
          <cell r="V61">
            <v>41</v>
          </cell>
          <cell r="W61">
            <v>2952</v>
          </cell>
          <cell r="X61">
            <v>1.803578972786217</v>
          </cell>
          <cell r="Y61">
            <v>4.717519617287576</v>
          </cell>
          <cell r="Z61">
            <v>6.4309196414344818</v>
          </cell>
          <cell r="AA61">
            <v>3.5656435002121505</v>
          </cell>
          <cell r="AJ61">
            <v>41</v>
          </cell>
          <cell r="AK61">
            <v>2952</v>
          </cell>
          <cell r="AL61">
            <v>2.2023650287471472</v>
          </cell>
          <cell r="AM61">
            <v>4.1651947437063805</v>
          </cell>
          <cell r="AN61">
            <v>6.2574415210161707</v>
          </cell>
          <cell r="AO61">
            <v>2.8412372333099669</v>
          </cell>
        </row>
        <row r="62">
          <cell r="H62">
            <v>41.5</v>
          </cell>
          <cell r="I62">
            <v>2988</v>
          </cell>
          <cell r="J62">
            <v>1.4723137759461808</v>
          </cell>
          <cell r="K62">
            <v>5.2798880369244401</v>
          </cell>
          <cell r="L62">
            <v>6.6785861240733118</v>
          </cell>
          <cell r="M62">
            <v>4.5361160325904892</v>
          </cell>
          <cell r="V62">
            <v>41.5</v>
          </cell>
          <cell r="W62">
            <v>2988</v>
          </cell>
          <cell r="X62">
            <v>1.8251006640386707</v>
          </cell>
          <cell r="Y62">
            <v>4.7736872293380923</v>
          </cell>
          <cell r="Z62">
            <v>6.5075328601748295</v>
          </cell>
          <cell r="AA62">
            <v>3.5655747589147477</v>
          </cell>
          <cell r="AJ62">
            <v>41.5</v>
          </cell>
          <cell r="AK62">
            <v>2988</v>
          </cell>
          <cell r="AL62">
            <v>2.2268190825728031</v>
          </cell>
          <cell r="AM62">
            <v>4.2147962234586345</v>
          </cell>
          <cell r="AN62">
            <v>6.3302743519027977</v>
          </cell>
          <cell r="AO62">
            <v>2.8427429967004683</v>
          </cell>
        </row>
        <row r="63">
          <cell r="H63">
            <v>42</v>
          </cell>
          <cell r="I63">
            <v>3024</v>
          </cell>
          <cell r="J63">
            <v>1.4909874784675763</v>
          </cell>
          <cell r="K63">
            <v>5.3424734427893776</v>
          </cell>
          <cell r="L63">
            <v>6.7589115473335752</v>
          </cell>
          <cell r="M63">
            <v>4.5331779407566355</v>
          </cell>
          <cell r="V63">
            <v>42</v>
          </cell>
          <cell r="W63">
            <v>3024</v>
          </cell>
          <cell r="X63">
            <v>1.846720159766355</v>
          </cell>
          <cell r="Y63">
            <v>4.8297739786761467</v>
          </cell>
          <cell r="Z63">
            <v>6.5841581304541839</v>
          </cell>
          <cell r="AA63">
            <v>3.565325312356586</v>
          </cell>
          <cell r="AJ63">
            <v>42</v>
          </cell>
          <cell r="AK63">
            <v>3024</v>
          </cell>
          <cell r="AL63">
            <v>2.2513703192416021</v>
          </cell>
          <cell r="AM63">
            <v>4.2643262449489301</v>
          </cell>
          <cell r="AN63">
            <v>6.4031280482284521</v>
          </cell>
          <cell r="AO63">
            <v>2.8441025421288368</v>
          </cell>
        </row>
        <row r="64">
          <cell r="H64">
            <v>42.5</v>
          </cell>
          <cell r="I64">
            <v>3060</v>
          </cell>
          <cell r="J64">
            <v>1.5097597412819355</v>
          </cell>
          <cell r="K64">
            <v>5.4049680534233095</v>
          </cell>
          <cell r="L64">
            <v>6.8392398076411478</v>
          </cell>
          <cell r="M64">
            <v>4.5300186649790755</v>
          </cell>
          <cell r="V64">
            <v>42.5</v>
          </cell>
          <cell r="W64">
            <v>3060</v>
          </cell>
          <cell r="X64">
            <v>1.8684374661853547</v>
          </cell>
          <cell r="Y64">
            <v>4.8857799975040139</v>
          </cell>
          <cell r="Z64">
            <v>6.6607955903801006</v>
          </cell>
          <cell r="AA64">
            <v>3.5649015345313835</v>
          </cell>
          <cell r="AJ64">
            <v>42.5</v>
          </cell>
          <cell r="AK64">
            <v>3060</v>
          </cell>
          <cell r="AL64">
            <v>2.2760187483240268</v>
          </cell>
          <cell r="AM64">
            <v>4.3137849086146138</v>
          </cell>
          <cell r="AN64">
            <v>6.4760027195224392</v>
          </cell>
          <cell r="AO64">
            <v>2.8453204633270794</v>
          </cell>
        </row>
        <row r="65">
          <cell r="H65">
            <v>43</v>
          </cell>
          <cell r="I65">
            <v>3096</v>
          </cell>
          <cell r="J65">
            <v>1.528630566796173</v>
          </cell>
          <cell r="K65">
            <v>5.467372035521521</v>
          </cell>
          <cell r="L65">
            <v>6.9195710739778855</v>
          </cell>
          <cell r="M65">
            <v>4.526647068480699</v>
          </cell>
          <cell r="V65">
            <v>43</v>
          </cell>
          <cell r="W65">
            <v>3096</v>
          </cell>
          <cell r="X65">
            <v>1.8902525895660354</v>
          </cell>
          <cell r="Y65">
            <v>4.9417054175145303</v>
          </cell>
          <cell r="Z65">
            <v>6.7374453776022634</v>
          </cell>
          <cell r="AA65">
            <v>3.5643095609508184</v>
          </cell>
          <cell r="AJ65">
            <v>43</v>
          </cell>
          <cell r="AK65">
            <v>3096</v>
          </cell>
          <cell r="AL65">
            <v>2.3007643794320822</v>
          </cell>
          <cell r="AM65">
            <v>4.3631723145087751</v>
          </cell>
          <cell r="AN65">
            <v>6.5488984749692527</v>
          </cell>
          <cell r="AO65">
            <v>2.8464011932355171</v>
          </cell>
        </row>
        <row r="66">
          <cell r="H66">
            <v>43.5</v>
          </cell>
          <cell r="I66">
            <v>3132</v>
          </cell>
          <cell r="J66">
            <v>1.5475999574870498</v>
          </cell>
          <cell r="K66">
            <v>5.5296855551261554</v>
          </cell>
          <cell r="L66">
            <v>6.9999055147388525</v>
          </cell>
          <cell r="M66">
            <v>4.523071663884707</v>
          </cell>
          <cell r="V66">
            <v>43.5</v>
          </cell>
          <cell r="W66">
            <v>3132</v>
          </cell>
          <cell r="X66">
            <v>1.9121655362328238</v>
          </cell>
          <cell r="Y66">
            <v>4.9975503698934078</v>
          </cell>
          <cell r="Z66">
            <v>6.8141076293145906</v>
          </cell>
          <cell r="AA66">
            <v>3.5635552990559232</v>
          </cell>
          <cell r="AJ66">
            <v>43.5</v>
          </cell>
          <cell r="AK66">
            <v>3132</v>
          </cell>
          <cell r="AL66">
            <v>2.3256072222191326</v>
          </cell>
          <cell r="AM66">
            <v>4.4124885623018919</v>
          </cell>
          <cell r="AN66">
            <v>6.6218154234100677</v>
          </cell>
          <cell r="AO66">
            <v>2.8473490106774877</v>
          </cell>
        </row>
        <row r="67">
          <cell r="H67">
            <v>44</v>
          </cell>
          <cell r="I67">
            <v>3168</v>
          </cell>
          <cell r="J67">
            <v>1.5666679159008572</v>
          </cell>
          <cell r="K67">
            <v>5.5919087776293512</v>
          </cell>
          <cell r="L67">
            <v>7.0802432977351657</v>
          </cell>
          <cell r="M67">
            <v>4.5193006289810445</v>
          </cell>
          <cell r="V67">
            <v>44</v>
          </cell>
          <cell r="W67">
            <v>3168</v>
          </cell>
          <cell r="X67">
            <v>1.9341763125639861</v>
          </cell>
          <cell r="Y67">
            <v>5.05331498532155</v>
          </cell>
          <cell r="Z67">
            <v>6.8907824822573369</v>
          </cell>
          <cell r="AA67">
            <v>3.5626444380981823</v>
          </cell>
          <cell r="AJ67">
            <v>44</v>
          </cell>
          <cell r="AK67">
            <v>3168</v>
          </cell>
          <cell r="AL67">
            <v>2.3505472863797654</v>
          </cell>
          <cell r="AM67">
            <v>4.4617337512834485</v>
          </cell>
          <cell r="AN67">
            <v>6.6947536733442252</v>
          </cell>
          <cell r="AO67">
            <v>2.8481680467085018</v>
          </cell>
        </row>
        <row r="68">
          <cell r="H68">
            <v>44.5</v>
          </cell>
          <cell r="I68">
            <v>3204</v>
          </cell>
          <cell r="J68">
            <v>1.585834444653113</v>
          </cell>
          <cell r="K68">
            <v>5.6540418677763427</v>
          </cell>
          <cell r="L68">
            <v>7.1605845901967999</v>
          </cell>
          <cell r="M68">
            <v>4.5153418216761674</v>
          </cell>
          <cell r="V68">
            <v>44.5</v>
          </cell>
          <cell r="W68">
            <v>3204</v>
          </cell>
          <cell r="X68">
            <v>1.9562849249914112</v>
          </cell>
          <cell r="Y68">
            <v>5.1089993939773262</v>
          </cell>
          <cell r="Z68">
            <v>6.9674700727191663</v>
          </cell>
          <cell r="AA68">
            <v>3.5615824585213507</v>
          </cell>
          <cell r="AJ68">
            <v>44.5</v>
          </cell>
          <cell r="AK68">
            <v>3204</v>
          </cell>
          <cell r="AL68">
            <v>2.3755845816496315</v>
          </cell>
          <cell r="AM68">
            <v>4.5109079803635819</v>
          </cell>
          <cell r="AN68">
            <v>6.7677133329307315</v>
          </cell>
          <cell r="AO68">
            <v>2.8488622906582255</v>
          </cell>
        </row>
        <row r="69">
          <cell r="H69">
            <v>45</v>
          </cell>
          <cell r="I69">
            <v>3240</v>
          </cell>
          <cell r="J69">
            <v>1.6050995464282549</v>
          </cell>
          <cell r="K69">
            <v>5.7160849896685875</v>
          </cell>
          <cell r="L69">
            <v>7.2409295587754299</v>
          </cell>
          <cell r="M69">
            <v>4.5112027941745394</v>
          </cell>
          <cell r="V69">
            <v>45</v>
          </cell>
          <cell r="W69">
            <v>3240</v>
          </cell>
          <cell r="X69">
            <v>1.9784913800003918</v>
          </cell>
          <cell r="Y69">
            <v>5.1646037255388677</v>
          </cell>
          <cell r="Z69">
            <v>7.04417053653924</v>
          </cell>
          <cell r="AA69">
            <v>3.5603746408730097</v>
          </cell>
          <cell r="AJ69">
            <v>45</v>
          </cell>
          <cell r="AK69">
            <v>3240</v>
          </cell>
          <cell r="AL69">
            <v>2.4007191178053016</v>
          </cell>
          <cell r="AM69">
            <v>4.5600113480746804</v>
          </cell>
          <cell r="AN69">
            <v>6.8406945099897172</v>
          </cell>
          <cell r="AO69">
            <v>2.8494355958823574</v>
          </cell>
        </row>
        <row r="70">
          <cell r="H70">
            <v>45.5</v>
          </cell>
          <cell r="I70">
            <v>3276</v>
          </cell>
          <cell r="J70">
            <v>1.6244632239793355</v>
          </cell>
          <cell r="K70">
            <v>5.778038306766792</v>
          </cell>
          <cell r="L70">
            <v>7.3212783695471604</v>
          </cell>
          <cell r="M70">
            <v>4.5068908064368056</v>
          </cell>
          <cell r="V70">
            <v>45.5</v>
          </cell>
          <cell r="W70">
            <v>3276</v>
          </cell>
          <cell r="X70">
            <v>2.0007956841294123</v>
          </cell>
          <cell r="Y70">
            <v>5.2201281091863283</v>
          </cell>
          <cell r="Z70">
            <v>7.12088400910927</v>
          </cell>
          <cell r="AA70">
            <v>3.5590260742729032</v>
          </cell>
          <cell r="AJ70">
            <v>45.5</v>
          </cell>
          <cell r="AK70">
            <v>3276</v>
          </cell>
          <cell r="AL70">
            <v>2.4259509046641163</v>
          </cell>
          <cell r="AM70">
            <v>4.6090439525729918</v>
          </cell>
          <cell r="AN70">
            <v>6.9136973120039027</v>
          </cell>
          <cell r="AO70">
            <v>2.849891685240487</v>
          </cell>
        </row>
        <row r="71">
          <cell r="H71">
            <v>46</v>
          </cell>
          <cell r="I71">
            <v>3312</v>
          </cell>
          <cell r="J71">
            <v>1.6439254801277219</v>
          </cell>
          <cell r="K71">
            <v>5.839901981894001</v>
          </cell>
          <cell r="L71">
            <v>7.4016311880153367</v>
          </cell>
          <cell r="M71">
            <v>4.5024128389568361</v>
          </cell>
          <cell r="V71">
            <v>46</v>
          </cell>
          <cell r="W71">
            <v>3312</v>
          </cell>
          <cell r="X71">
            <v>2.0231978439699292</v>
          </cell>
          <cell r="Y71">
            <v>5.2755726736041169</v>
          </cell>
          <cell r="Z71">
            <v>7.1976106253755496</v>
          </cell>
          <cell r="AA71">
            <v>3.5575416644634026</v>
          </cell>
          <cell r="AJ71">
            <v>46</v>
          </cell>
          <cell r="AK71">
            <v>3312</v>
          </cell>
          <cell r="AL71">
            <v>2.45127995208404</v>
          </cell>
          <cell r="AM71">
            <v>4.6580058916402294</v>
          </cell>
          <cell r="AN71">
            <v>6.9867218461200675</v>
          </cell>
          <cell r="AO71">
            <v>2.8502341563149756</v>
          </cell>
        </row>
        <row r="72">
          <cell r="H72">
            <v>46.5</v>
          </cell>
          <cell r="I72">
            <v>3348</v>
          </cell>
          <cell r="J72">
            <v>1.6634863177627921</v>
          </cell>
          <cell r="K72">
            <v>5.9016761772386284</v>
          </cell>
          <cell r="L72">
            <v>7.481988179113281</v>
          </cell>
          <cell r="M72">
            <v>4.4977756048969129</v>
          </cell>
          <cell r="V72">
            <v>46.5</v>
          </cell>
          <cell r="W72">
            <v>3348</v>
          </cell>
          <cell r="X72">
            <v>2.0456978661661629</v>
          </cell>
          <cell r="Y72">
            <v>5.3309375469831632</v>
          </cell>
          <cell r="Z72">
            <v>7.2743505198410183</v>
          </cell>
          <cell r="AA72">
            <v>3.5559261414657777</v>
          </cell>
          <cell r="AJ72">
            <v>46.5</v>
          </cell>
          <cell r="AK72">
            <v>3348</v>
          </cell>
          <cell r="AL72">
            <v>2.4767062699635103</v>
          </cell>
          <cell r="AM72">
            <v>4.7068972626851471</v>
          </cell>
          <cell r="AN72">
            <v>7.0597682191504818</v>
          </cell>
          <cell r="AO72">
            <v>2.8504664863849576</v>
          </cell>
        </row>
        <row r="73">
          <cell r="H73">
            <v>47</v>
          </cell>
          <cell r="I73">
            <v>3384</v>
          </cell>
          <cell r="J73">
            <v>1.6831457398416423</v>
          </cell>
          <cell r="K73">
            <v>5.963361054357458</v>
          </cell>
          <cell r="L73">
            <v>7.5623495072070179</v>
          </cell>
          <cell r="M73">
            <v>4.4929855616178056</v>
          </cell>
          <cell r="V73">
            <v>47</v>
          </cell>
          <cell r="W73">
            <v>3384</v>
          </cell>
          <cell r="X73">
            <v>2.0682957574148833</v>
          </cell>
          <cell r="Y73">
            <v>5.3862228570231263</v>
          </cell>
          <cell r="Z73">
            <v>7.3511038265672655</v>
          </cell>
          <cell r="AA73">
            <v>3.5541840668644249</v>
          </cell>
          <cell r="AJ73">
            <v>47</v>
          </cell>
          <cell r="AK73">
            <v>3384</v>
          </cell>
          <cell r="AL73">
            <v>2.5022298682413031</v>
          </cell>
          <cell r="AM73">
            <v>4.7557181627451266</v>
          </cell>
          <cell r="AN73">
            <v>7.1328365375743648</v>
          </cell>
          <cell r="AO73">
            <v>2.8505920371687083</v>
          </cell>
        </row>
        <row r="74">
          <cell r="H74">
            <v>47.5</v>
          </cell>
          <cell r="I74">
            <v>3420</v>
          </cell>
          <cell r="J74">
            <v>1.7029037493887849</v>
          </cell>
          <cell r="K74">
            <v>6.0249567741786754</v>
          </cell>
          <cell r="L74">
            <v>7.6427153360980213</v>
          </cell>
          <cell r="M74">
            <v>4.4880489216382227</v>
          </cell>
          <cell r="V74">
            <v>47.5</v>
          </cell>
          <cell r="W74">
            <v>3420</v>
          </cell>
          <cell r="X74">
            <v>2.0909915244651986</v>
          </cell>
          <cell r="Y74">
            <v>5.4414287309346046</v>
          </cell>
          <cell r="Z74">
            <v>7.427870679176543</v>
          </cell>
          <cell r="AA74">
            <v>3.5523198407398273</v>
          </cell>
          <cell r="AJ74">
            <v>47.5</v>
          </cell>
          <cell r="AK74">
            <v>3420</v>
          </cell>
          <cell r="AL74">
            <v>2.5278507568963762</v>
          </cell>
          <cell r="AM74">
            <v>4.8044686884877468</v>
          </cell>
          <cell r="AN74">
            <v>7.205926907539304</v>
          </cell>
          <cell r="AO74">
            <v>2.8506140593468174</v>
          </cell>
        </row>
        <row r="75">
          <cell r="H75">
            <v>48</v>
          </cell>
          <cell r="I75">
            <v>3456</v>
          </cell>
          <cell r="J75">
            <v>1.7227603494958557</v>
          </cell>
          <cell r="K75">
            <v>6.086463497004809</v>
          </cell>
          <cell r="L75">
            <v>7.7230858290258722</v>
          </cell>
          <cell r="M75">
            <v>4.4829716630557099</v>
          </cell>
          <cell r="V75">
            <v>48</v>
          </cell>
          <cell r="W75">
            <v>3456</v>
          </cell>
          <cell r="X75">
            <v>2.1137851741183504</v>
          </cell>
          <cell r="Y75">
            <v>5.4965552954413477</v>
          </cell>
          <cell r="Z75">
            <v>7.5046512108537806</v>
          </cell>
          <cell r="AA75">
            <v>3.5503377082696845</v>
          </cell>
          <cell r="AJ75">
            <v>48</v>
          </cell>
          <cell r="AK75">
            <v>3456</v>
          </cell>
          <cell r="AL75">
            <v>2.5535689459477338</v>
          </cell>
          <cell r="AM75">
            <v>4.8531489362123414</v>
          </cell>
          <cell r="AN75">
            <v>7.279039434862689</v>
          </cell>
          <cell r="AO75">
            <v>2.8505356968778219</v>
          </cell>
        </row>
        <row r="76">
          <cell r="H76">
            <v>48.5</v>
          </cell>
          <cell r="I76">
            <v>3492</v>
          </cell>
          <cell r="J76">
            <v>1.7427155433213228</v>
          </cell>
          <cell r="K76">
            <v>6.1478813825157363</v>
          </cell>
          <cell r="L76">
            <v>7.8034611486709933</v>
          </cell>
          <cell r="M76">
            <v>4.4777595394592673</v>
          </cell>
          <cell r="V76">
            <v>48.5</v>
          </cell>
          <cell r="W76">
            <v>3492</v>
          </cell>
          <cell r="X76">
            <v>2.1366767132274953</v>
          </cell>
          <cell r="Y76">
            <v>5.55160267678243</v>
          </cell>
          <cell r="Z76">
            <v>7.5814455543485506</v>
          </cell>
          <cell r="AA76">
            <v>3.5482417660164494</v>
          </cell>
          <cell r="AJ76">
            <v>48.5</v>
          </cell>
          <cell r="AK76">
            <v>3492</v>
          </cell>
          <cell r="AL76">
            <v>2.5793844454542789</v>
          </cell>
          <cell r="AM76">
            <v>4.9017590018515529</v>
          </cell>
          <cell r="AN76">
            <v>7.3521742250331172</v>
          </cell>
          <cell r="AO76">
            <v>2.8503599911172834</v>
          </cell>
        </row>
        <row r="77">
          <cell r="H77">
            <v>49</v>
          </cell>
          <cell r="I77">
            <v>3528</v>
          </cell>
          <cell r="J77">
            <v>1.7627693340901931</v>
          </cell>
          <cell r="K77">
            <v>6.2092105897715895</v>
          </cell>
          <cell r="L77">
            <v>7.8838414571572724</v>
          </cell>
          <cell r="M77">
            <v>4.4724180893618222</v>
          </cell>
          <cell r="V77">
            <v>49</v>
          </cell>
          <cell r="W77">
            <v>3528</v>
          </cell>
          <cell r="X77">
            <v>2.1596661486975122</v>
          </cell>
          <cell r="Y77">
            <v>5.6065710007144247</v>
          </cell>
          <cell r="Z77">
            <v>7.6582538419770607</v>
          </cell>
          <cell r="AA77">
            <v>3.5460359679183422</v>
          </cell>
          <cell r="AJ77">
            <v>49</v>
          </cell>
          <cell r="AK77">
            <v>3528</v>
          </cell>
          <cell r="AL77">
            <v>2.6052972655146762</v>
          </cell>
          <cell r="AM77">
            <v>4.9502989809728737</v>
          </cell>
          <cell r="AN77">
            <v>7.425331383211816</v>
          </cell>
          <cell r="AO77">
            <v>2.8500898847506151</v>
          </cell>
        </row>
        <row r="78">
          <cell r="H78">
            <v>49.5</v>
          </cell>
          <cell r="I78">
            <v>3564</v>
          </cell>
          <cell r="J78">
            <v>1.7829217250937233</v>
          </cell>
          <cell r="K78">
            <v>6.2704512772157104</v>
          </cell>
          <cell r="L78">
            <v>7.9642269160547476</v>
          </cell>
          <cell r="M78">
            <v>4.4669526451791315</v>
          </cell>
          <cell r="V78">
            <v>49.5</v>
          </cell>
          <cell r="W78">
            <v>3564</v>
          </cell>
          <cell r="X78">
            <v>2.1827534874847854</v>
          </cell>
          <cell r="Y78">
            <v>5.6614603925135798</v>
          </cell>
          <cell r="Z78">
            <v>7.735076205624126</v>
          </cell>
          <cell r="AA78">
            <v>3.5437241309999474</v>
          </cell>
          <cell r="AJ78">
            <v>49.5</v>
          </cell>
          <cell r="AK78">
            <v>3564</v>
          </cell>
          <cell r="AL78">
            <v>2.6313074162672039</v>
          </cell>
          <cell r="AM78">
            <v>4.9987689687801948</v>
          </cell>
          <cell r="AN78">
            <v>7.4985110142340385</v>
          </cell>
          <cell r="AO78">
            <v>2.849728225549371</v>
          </cell>
        </row>
        <row r="79">
          <cell r="H79">
            <v>50</v>
          </cell>
          <cell r="I79">
            <v>3600</v>
          </cell>
          <cell r="J79">
            <v>1.8031727196891361</v>
          </cell>
          <cell r="K79">
            <v>6.3316036026775473</v>
          </cell>
          <cell r="L79">
            <v>8.0446176863822263</v>
          </cell>
          <cell r="M79">
            <v>4.461368341779874</v>
          </cell>
          <cell r="V79">
            <v>50</v>
          </cell>
          <cell r="W79">
            <v>3600</v>
          </cell>
          <cell r="X79">
            <v>2.2059387365970049</v>
          </cell>
          <cell r="Y79">
            <v>5.7162709769779498</v>
          </cell>
          <cell r="Z79">
            <v>7.8119127767451042</v>
          </cell>
          <cell r="AA79">
            <v>3.5413099408173796</v>
          </cell>
          <cell r="AJ79">
            <v>50</v>
          </cell>
          <cell r="AK79">
            <v>3600</v>
          </cell>
          <cell r="AL79">
            <v>2.6574149078896188</v>
          </cell>
          <cell r="AM79">
            <v>5.0471690601153103</v>
          </cell>
          <cell r="AN79">
            <v>7.5717132226104482</v>
          </cell>
          <cell r="AO79">
            <v>2.8492777699600964</v>
          </cell>
        </row>
        <row r="80">
          <cell r="H80">
            <v>50.5</v>
          </cell>
          <cell r="I80">
            <v>3636</v>
          </cell>
          <cell r="J80">
            <v>1.8235223212993275</v>
          </cell>
          <cell r="K80">
            <v>6.3926677233755456</v>
          </cell>
          <cell r="L80">
            <v>8.1250139286099063</v>
          </cell>
          <cell r="M80">
            <v>4.4556701246302985</v>
          </cell>
          <cell r="V80">
            <v>50.5</v>
          </cell>
          <cell r="W80">
            <v>3636</v>
          </cell>
          <cell r="X80">
            <v>2.2292219030929625</v>
          </cell>
          <cell r="Y80">
            <v>5.7710028784295258</v>
          </cell>
          <cell r="Z80">
            <v>7.8887636863678399</v>
          </cell>
          <cell r="AA80">
            <v>3.5387969566522175</v>
          </cell>
          <cell r="AJ80">
            <v>50.5</v>
          </cell>
          <cell r="AK80">
            <v>3636</v>
          </cell>
          <cell r="AL80">
            <v>2.6836197505990178</v>
          </cell>
          <cell r="AM80">
            <v>5.095499349459458</v>
          </cell>
          <cell r="AN80">
            <v>7.644938112528525</v>
          </cell>
          <cell r="AO80">
            <v>2.8487411865343732</v>
          </cell>
        </row>
        <row r="81">
          <cell r="H81">
            <v>51</v>
          </cell>
          <cell r="I81">
            <v>3672</v>
          </cell>
          <cell r="J81">
            <v>1.8439705334125902</v>
          </cell>
          <cell r="K81">
            <v>6.4536437959200308</v>
          </cell>
          <cell r="L81">
            <v>8.2054158026619923</v>
          </cell>
          <cell r="M81">
            <v>4.4498627575552598</v>
          </cell>
          <cell r="V81">
            <v>51</v>
          </cell>
          <cell r="W81">
            <v>3672</v>
          </cell>
          <cell r="X81">
            <v>2.2526029940823502</v>
          </cell>
          <cell r="Y81">
            <v>5.8256562207163842</v>
          </cell>
          <cell r="Z81">
            <v>7.9656290650946167</v>
          </cell>
          <cell r="AA81">
            <v>3.5361886164675012</v>
          </cell>
          <cell r="AJ81">
            <v>51</v>
          </cell>
          <cell r="AK81">
            <v>3672</v>
          </cell>
          <cell r="AL81">
            <v>2.7099219546516911</v>
          </cell>
          <cell r="AM81">
            <v>5.1437599309348041</v>
          </cell>
          <cell r="AN81">
            <v>7.7181857878539102</v>
          </cell>
          <cell r="AO81">
            <v>2.8481210592081188</v>
          </cell>
        </row>
        <row r="82">
          <cell r="H82">
            <v>51.5</v>
          </cell>
          <cell r="I82">
            <v>3708</v>
          </cell>
          <cell r="J82">
            <v>1.8645173595823272</v>
          </cell>
          <cell r="K82">
            <v>6.5145319763160581</v>
          </cell>
          <cell r="L82">
            <v>8.2858234679192684</v>
          </cell>
          <cell r="M82">
            <v>4.4439508301362158</v>
          </cell>
          <cell r="V82">
            <v>51.5</v>
          </cell>
          <cell r="W82">
            <v>3708</v>
          </cell>
          <cell r="X82">
            <v>2.2760820167255562</v>
          </cell>
          <cell r="Y82">
            <v>5.8802311272147696</v>
          </cell>
          <cell r="Z82">
            <v>8.0425090431040474</v>
          </cell>
          <cell r="AA82">
            <v>3.5334882416382589</v>
          </cell>
          <cell r="AJ82">
            <v>51.5</v>
          </cell>
          <cell r="AK82">
            <v>3708</v>
          </cell>
          <cell r="AL82">
            <v>2.7363215303429942</v>
          </cell>
          <cell r="AM82">
            <v>5.1919508983059712</v>
          </cell>
          <cell r="AN82">
            <v>7.7914563521318154</v>
          </cell>
          <cell r="AO82">
            <v>2.8474198904377905</v>
          </cell>
        </row>
        <row r="83">
          <cell r="H83">
            <v>52</v>
          </cell>
          <cell r="I83">
            <v>3744</v>
          </cell>
          <cell r="J83">
            <v>1.8851628034267718</v>
          </cell>
          <cell r="K83">
            <v>6.5753324199662551</v>
          </cell>
          <cell r="L83">
            <v>8.3662370832216872</v>
          </cell>
          <cell r="M83">
            <v>4.4379387647655069</v>
          </cell>
          <cell r="V83">
            <v>52</v>
          </cell>
          <cell r="W83">
            <v>3744</v>
          </cell>
          <cell r="X83">
            <v>2.2996589782334724</v>
          </cell>
          <cell r="Y83">
            <v>5.9347277208312095</v>
          </cell>
          <cell r="Z83">
            <v>8.1194037501530083</v>
          </cell>
          <cell r="AA83">
            <v>3.5306990414683508</v>
          </cell>
          <cell r="AJ83">
            <v>52</v>
          </cell>
          <cell r="AK83">
            <v>3744</v>
          </cell>
          <cell r="AL83">
            <v>2.7628184880072024</v>
          </cell>
          <cell r="AM83">
            <v>5.2400723449815132</v>
          </cell>
          <cell r="AN83">
            <v>7.8647499085883554</v>
          </cell>
          <cell r="AO83">
            <v>2.8466401042006684</v>
          </cell>
        </row>
        <row r="84">
          <cell r="H84">
            <v>52.5</v>
          </cell>
          <cell r="I84">
            <v>3780</v>
          </cell>
          <cell r="J84">
            <v>1.9059068686287093</v>
          </cell>
          <cell r="K84">
            <v>6.6360452816736419</v>
          </cell>
          <cell r="L84">
            <v>8.4466568068709158</v>
          </cell>
          <cell r="M84">
            <v>4.4318308233750399</v>
          </cell>
          <cell r="V84">
            <v>52.5</v>
          </cell>
          <cell r="W84">
            <v>3780</v>
          </cell>
          <cell r="X84">
            <v>2.3233338858672874</v>
          </cell>
          <cell r="Y84">
            <v>5.989146124004602</v>
          </cell>
          <cell r="Z84">
            <v>8.196313315578525</v>
          </cell>
          <cell r="AA84">
            <v>3.5278241175046987</v>
          </cell>
          <cell r="AJ84">
            <v>52.5</v>
          </cell>
          <cell r="AK84">
            <v>3780</v>
          </cell>
          <cell r="AL84">
            <v>2.7894128380173799</v>
          </cell>
          <cell r="AM84">
            <v>5.2881243640154079</v>
          </cell>
          <cell r="AN84">
            <v>7.9380665601319187</v>
          </cell>
          <cell r="AO84">
            <v>2.8457840488660069</v>
          </cell>
        </row>
        <row r="85">
          <cell r="H85">
            <v>53</v>
          </cell>
          <cell r="I85">
            <v>3816</v>
          </cell>
          <cell r="J85">
            <v>1.9267495589352024</v>
          </cell>
          <cell r="K85">
            <v>6.6966707156444407</v>
          </cell>
          <cell r="L85">
            <v>8.5270827966328824</v>
          </cell>
          <cell r="M85">
            <v>4.4256311138564808</v>
          </cell>
          <cell r="V85">
            <v>53</v>
          </cell>
          <cell r="W85">
            <v>3816</v>
          </cell>
          <cell r="X85">
            <v>2.3471067469382958</v>
          </cell>
          <cell r="Y85">
            <v>6.0434864587082782</v>
          </cell>
          <cell r="Z85">
            <v>8.2732378682996597</v>
          </cell>
          <cell r="AA85">
            <v>3.5248664676592822</v>
          </cell>
          <cell r="AJ85">
            <v>53</v>
          </cell>
          <cell r="AK85">
            <v>3816</v>
          </cell>
          <cell r="AL85">
            <v>2.8161045907852409</v>
          </cell>
          <cell r="AM85">
            <v>5.3361070481085271</v>
          </cell>
          <cell r="AN85">
            <v>8.0114064093545068</v>
          </cell>
          <cell r="AO85">
            <v>2.8448539999434508</v>
          </cell>
        </row>
        <row r="86">
          <cell r="H86">
            <v>53.5</v>
          </cell>
          <cell r="I86">
            <v>3852</v>
          </cell>
          <cell r="J86">
            <v>1.9476908781573106</v>
          </cell>
          <cell r="K86">
            <v>6.7572088754908588</v>
          </cell>
          <cell r="L86">
            <v>8.6075152097403045</v>
          </cell>
          <cell r="M86">
            <v>4.4193435961890328</v>
          </cell>
          <cell r="V86">
            <v>53.5</v>
          </cell>
          <cell r="W86">
            <v>3852</v>
          </cell>
          <cell r="X86">
            <v>2.3709775688076973</v>
          </cell>
          <cell r="Y86">
            <v>6.0977488464520722</v>
          </cell>
          <cell r="Z86">
            <v>8.350177536819384</v>
          </cell>
          <cell r="AA86">
            <v>3.521828990148764</v>
          </cell>
          <cell r="AJ86">
            <v>53.5</v>
          </cell>
          <cell r="AK86">
            <v>3852</v>
          </cell>
          <cell r="AL86">
            <v>2.8428937567610157</v>
          </cell>
          <cell r="AM86">
            <v>5.3840204896101076</v>
          </cell>
          <cell r="AN86">
            <v>8.0847695585330719</v>
          </cell>
          <cell r="AO86">
            <v>2.8438521627147488</v>
          </cell>
        </row>
        <row r="87">
          <cell r="H87">
            <v>54</v>
          </cell>
          <cell r="I87">
            <v>3888</v>
          </cell>
          <cell r="J87">
            <v>1.9687308301698219</v>
          </cell>
          <cell r="K87">
            <v>6.8176599142338663</v>
          </cell>
          <cell r="L87">
            <v>8.687954202895197</v>
          </cell>
          <cell r="M87">
            <v>4.4129720882898846</v>
          </cell>
          <cell r="V87">
            <v>54</v>
          </cell>
          <cell r="W87">
            <v>3888</v>
          </cell>
          <cell r="X87">
            <v>2.3949463588864068</v>
          </cell>
          <cell r="Y87">
            <v>6.1519334082843731</v>
          </cell>
          <cell r="Z87">
            <v>8.427132449226459</v>
          </cell>
          <cell r="AA87">
            <v>3.5187144872609486</v>
          </cell>
          <cell r="AJ87">
            <v>54</v>
          </cell>
          <cell r="AK87">
            <v>3888</v>
          </cell>
          <cell r="AL87">
            <v>2.8697803464333154</v>
          </cell>
          <cell r="AM87">
            <v>5.4318647805192226</v>
          </cell>
          <cell r="AN87">
            <v>8.1581561096308715</v>
          </cell>
          <cell r="AO87">
            <v>2.842780674754489</v>
          </cell>
        </row>
        <row r="88">
          <cell r="H88">
            <v>54.5</v>
          </cell>
          <cell r="I88">
            <v>3924</v>
          </cell>
          <cell r="J88">
            <v>1.9898694189109762</v>
          </cell>
          <cell r="K88">
            <v>6.8780239843059414</v>
          </cell>
          <cell r="L88">
            <v>8.7683999322713682</v>
          </cell>
          <cell r="M88">
            <v>4.4065202716016278</v>
          </cell>
          <cell r="V88">
            <v>54.5</v>
          </cell>
          <cell r="W88">
            <v>3924</v>
          </cell>
          <cell r="X88">
            <v>2.419013124634855</v>
          </cell>
          <cell r="Y88">
            <v>6.2060402647941579</v>
          </cell>
          <cell r="Z88">
            <v>8.5041027331972696</v>
          </cell>
          <cell r="AA88">
            <v>3.5155256689568173</v>
          </cell>
          <cell r="AJ88">
            <v>54.5</v>
          </cell>
          <cell r="AK88">
            <v>3924</v>
          </cell>
          <cell r="AL88">
            <v>2.8967643703290027</v>
          </cell>
          <cell r="AM88">
            <v>5.4796400124862101</v>
          </cell>
          <cell r="AN88">
            <v>8.2315661642987621</v>
          </cell>
          <cell r="AO88">
            <v>2.8416416083451947</v>
          </cell>
        </row>
        <row r="89">
          <cell r="H89">
            <v>55</v>
          </cell>
          <cell r="I89">
            <v>3960</v>
          </cell>
          <cell r="J89">
            <v>2.0111066483821998</v>
          </cell>
          <cell r="K89">
            <v>6.9383012375538238</v>
          </cell>
          <cell r="L89">
            <v>8.8488525535169131</v>
          </cell>
          <cell r="M89">
            <v>4.3999916964300327</v>
          </cell>
          <cell r="V89">
            <v>55</v>
          </cell>
          <cell r="W89">
            <v>3960</v>
          </cell>
          <cell r="X89">
            <v>2.4431778735628007</v>
          </cell>
          <cell r="Y89">
            <v>6.2600695361130194</v>
          </cell>
          <cell r="Z89">
            <v>8.5810885159976795</v>
          </cell>
          <cell r="AA89">
            <v>3.5122651563163427</v>
          </cell>
          <cell r="AJ89">
            <v>55</v>
          </cell>
          <cell r="AK89">
            <v>3960</v>
          </cell>
          <cell r="AL89">
            <v>2.9238458390130533</v>
          </cell>
          <cell r="AM89">
            <v>5.5273462768141393</v>
          </cell>
          <cell r="AN89">
            <v>8.304999823876539</v>
          </cell>
          <cell r="AO89">
            <v>2.8404369727919372</v>
          </cell>
        </row>
        <row r="90">
          <cell r="H90">
            <v>55.5</v>
          </cell>
          <cell r="I90">
            <v>3996</v>
          </cell>
          <cell r="J90">
            <v>2.0324425226478331</v>
          </cell>
          <cell r="K90">
            <v>6.9984918252412243</v>
          </cell>
          <cell r="L90">
            <v>8.9293122217566658</v>
          </cell>
          <cell r="M90">
            <v>4.3933897870448524</v>
          </cell>
          <cell r="V90">
            <v>55.5</v>
          </cell>
          <cell r="W90">
            <v>3996</v>
          </cell>
          <cell r="X90">
            <v>2.467440613229134</v>
          </cell>
          <cell r="Y90">
            <v>6.3140213419171838</v>
          </cell>
          <cell r="Z90">
            <v>8.6580899244848606</v>
          </cell>
          <cell r="AA90">
            <v>3.5089354848358592</v>
          </cell>
          <cell r="AJ90">
            <v>55.5</v>
          </cell>
          <cell r="AK90">
            <v>3996</v>
          </cell>
          <cell r="AL90">
            <v>2.9510247630884274</v>
          </cell>
          <cell r="AM90">
            <v>5.5749836644602286</v>
          </cell>
          <cell r="AN90">
            <v>8.3784571893942346</v>
          </cell>
          <cell r="AO90">
            <v>2.8391687166412214</v>
          </cell>
        </row>
        <row r="91">
          <cell r="H91">
            <v>56</v>
          </cell>
          <cell r="I91">
            <v>4032</v>
          </cell>
          <cell r="J91">
            <v>2.0538770458348643</v>
          </cell>
          <cell r="K91">
            <v>7.0585958980515313</v>
          </cell>
          <cell r="L91">
            <v>9.0097790915946518</v>
          </cell>
          <cell r="M91">
            <v>4.3867178465555794</v>
          </cell>
          <cell r="V91">
            <v>56</v>
          </cell>
          <cell r="W91">
            <v>4032</v>
          </cell>
          <cell r="X91">
            <v>2.4918013512416937</v>
          </cell>
          <cell r="Y91">
            <v>6.3678958014295155</v>
          </cell>
          <cell r="Z91">
            <v>8.7351070851091244</v>
          </cell>
          <cell r="AA91">
            <v>3.5055391075842857</v>
          </cell>
          <cell r="AJ91">
            <v>56</v>
          </cell>
          <cell r="AK91">
            <v>4032</v>
          </cell>
          <cell r="AL91">
            <v>2.9783011531959369</v>
          </cell>
          <cell r="AM91">
            <v>5.6225522660372889</v>
          </cell>
          <cell r="AN91">
            <v>8.4519383615734291</v>
          </cell>
          <cell r="AO91">
            <v>2.8378387298087286</v>
          </cell>
        </row>
        <row r="92">
          <cell r="H92">
            <v>56.5</v>
          </cell>
          <cell r="I92">
            <v>4068</v>
          </cell>
          <cell r="J92">
            <v>2.0754102221326658</v>
          </cell>
          <cell r="K92">
            <v>7.1186136060905119</v>
          </cell>
          <cell r="L92">
            <v>9.0902533171165452</v>
          </cell>
          <cell r="M92">
            <v>4.379979061573434</v>
          </cell>
          <cell r="V92">
            <v>56.5</v>
          </cell>
          <cell r="W92">
            <v>4068</v>
          </cell>
          <cell r="X92">
            <v>2.5162600952570666</v>
          </cell>
          <cell r="Y92">
            <v>6.4216930334215041</v>
          </cell>
          <cell r="Z92">
            <v>8.812140123915718</v>
          </cell>
          <cell r="AA92">
            <v>3.5020783982251449</v>
          </cell>
          <cell r="AJ92">
            <v>56.5</v>
          </cell>
          <cell r="AK92">
            <v>4068</v>
          </cell>
          <cell r="AL92">
            <v>3.005675020014118</v>
          </cell>
          <cell r="AM92">
            <v>5.6700521718151373</v>
          </cell>
          <cell r="AN92">
            <v>8.5254434408285498</v>
          </cell>
          <cell r="AO92">
            <v>2.836448845620211</v>
          </cell>
        </row>
        <row r="93">
          <cell r="H93">
            <v>57</v>
          </cell>
          <cell r="I93">
            <v>4104</v>
          </cell>
          <cell r="J93">
            <v>2.0970420557927278</v>
          </cell>
          <cell r="K93">
            <v>7.1785450988889741</v>
          </cell>
          <cell r="L93">
            <v>9.1707350518920663</v>
          </cell>
          <cell r="M93">
            <v>4.3731765066701662</v>
          </cell>
          <cell r="V93">
            <v>57</v>
          </cell>
          <cell r="W93">
            <v>4104</v>
          </cell>
          <cell r="X93">
            <v>2.5408168529804116</v>
          </cell>
          <cell r="Y93">
            <v>6.4754131562152475</v>
          </cell>
          <cell r="Z93">
            <v>8.8891891665466378</v>
          </cell>
          <cell r="AA93">
            <v>3.4985556539108682</v>
          </cell>
          <cell r="AJ93">
            <v>57</v>
          </cell>
          <cell r="AK93">
            <v>4104</v>
          </cell>
          <cell r="AL93">
            <v>3.0331463742590987</v>
          </cell>
          <cell r="AM93">
            <v>5.7174834717220104</v>
          </cell>
          <cell r="AN93">
            <v>8.5989725272681543</v>
          </cell>
          <cell r="AO93">
            <v>2.8350008427696176</v>
          </cell>
        </row>
        <row r="94">
          <cell r="H94">
            <v>57.5</v>
          </cell>
          <cell r="I94">
            <v>4140</v>
          </cell>
          <cell r="J94">
            <v>2.1187725511283975</v>
          </cell>
          <cell r="K94">
            <v>7.2383905254054239</v>
          </cell>
          <cell r="L94">
            <v>9.2512244489774016</v>
          </cell>
          <cell r="M94">
            <v>4.3663131486437585</v>
          </cell>
          <cell r="V94">
            <v>57.5</v>
          </cell>
          <cell r="W94">
            <v>4140</v>
          </cell>
          <cell r="X94">
            <v>2.5654716321652637</v>
          </cell>
          <cell r="Y94">
            <v>6.5290562876854219</v>
          </cell>
          <cell r="Z94">
            <v>8.9662543382424218</v>
          </cell>
          <cell r="AA94">
            <v>3.4949730980556128</v>
          </cell>
          <cell r="AJ94">
            <v>57.5</v>
          </cell>
          <cell r="AK94">
            <v>4140</v>
          </cell>
          <cell r="AL94">
            <v>3.060715226684469</v>
          </cell>
          <cell r="AM94">
            <v>5.7648462553459661</v>
          </cell>
          <cell r="AN94">
            <v>8.6725257206962105</v>
          </cell>
          <cell r="AO94">
            <v>2.8334964471983093</v>
          </cell>
        </row>
        <row r="95">
          <cell r="H95">
            <v>58</v>
          </cell>
          <cell r="I95">
            <v>4176</v>
          </cell>
          <cell r="J95">
            <v>2.1406017125146199</v>
          </cell>
          <cell r="K95">
            <v>7.2981500340287155</v>
          </cell>
          <cell r="L95">
            <v>9.331721660917605</v>
          </cell>
          <cell r="M95">
            <v>4.3593918506004519</v>
          </cell>
          <cell r="V95">
            <v>58</v>
          </cell>
          <cell r="W95">
            <v>4176</v>
          </cell>
          <cell r="X95">
            <v>2.5902244406133512</v>
          </cell>
          <cell r="Y95">
            <v>6.5826225452612377</v>
          </cell>
          <cell r="Z95">
            <v>9.0433357638439205</v>
          </cell>
          <cell r="AA95">
            <v>3.4913328829923738</v>
          </cell>
          <cell r="AJ95">
            <v>58</v>
          </cell>
          <cell r="AK95">
            <v>4176</v>
          </cell>
          <cell r="AL95">
            <v>3.0883815880811563</v>
          </cell>
          <cell r="AM95">
            <v>5.812140611936278</v>
          </cell>
          <cell r="AN95">
            <v>8.7461031206133768</v>
          </cell>
          <cell r="AO95">
            <v>2.8319373338990217</v>
          </cell>
        </row>
        <row r="96">
          <cell r="H96">
            <v>58.5</v>
          </cell>
          <cell r="I96">
            <v>4212</v>
          </cell>
          <cell r="J96">
            <v>2.1625295443876746</v>
          </cell>
          <cell r="K96">
            <v>7.3578237725806712</v>
          </cell>
          <cell r="L96">
            <v>9.4122268397489623</v>
          </cell>
          <cell r="M96">
            <v>4.3524153758620931</v>
          </cell>
          <cell r="V96">
            <v>58.5</v>
          </cell>
          <cell r="W96">
            <v>4212</v>
          </cell>
          <cell r="X96">
            <v>2.6150752861744126</v>
          </cell>
          <cell r="Y96">
            <v>6.6361120459283853</v>
          </cell>
          <cell r="Z96">
            <v>9.1204335677940769</v>
          </cell>
          <cell r="AA96">
            <v>3.4876370925199391</v>
          </cell>
          <cell r="AJ96">
            <v>58.5</v>
          </cell>
          <cell r="AK96">
            <v>4212</v>
          </cell>
          <cell r="AL96">
            <v>3.1161454692772934</v>
          </cell>
          <cell r="AM96">
            <v>5.8593666304048382</v>
          </cell>
          <cell r="AN96">
            <v>8.8197048262182669</v>
          </cell>
          <cell r="AO96">
            <v>2.8303251286480413</v>
          </cell>
        </row>
        <row r="97">
          <cell r="H97">
            <v>59</v>
          </cell>
          <cell r="I97">
            <v>4248</v>
          </cell>
          <cell r="J97">
            <v>2.1845560512449245</v>
          </cell>
          <cell r="K97">
            <v>7.4174118883186946</v>
          </cell>
          <cell r="L97">
            <v>9.4927401370013733</v>
          </cell>
          <cell r="M97">
            <v>4.345386391707228</v>
          </cell>
          <cell r="V97">
            <v>59</v>
          </cell>
          <cell r="W97">
            <v>4248</v>
          </cell>
          <cell r="X97">
            <v>2.6400241767460071</v>
          </cell>
          <cell r="Y97">
            <v>6.6895249062309778</v>
          </cell>
          <cell r="Z97">
            <v>9.1975478741396834</v>
          </cell>
          <cell r="AA97">
            <v>3.4838877443449134</v>
          </cell>
          <cell r="AJ97">
            <v>59</v>
          </cell>
          <cell r="AK97">
            <v>4248</v>
          </cell>
          <cell r="AL97">
            <v>3.1440068811380981</v>
          </cell>
          <cell r="AM97">
            <v>5.9065243993275249</v>
          </cell>
          <cell r="AN97">
            <v>8.8933309364087183</v>
          </cell>
          <cell r="AO97">
            <v>2.8286614096688694</v>
          </cell>
        </row>
        <row r="98">
          <cell r="H98">
            <v>59.5</v>
          </cell>
          <cell r="I98">
            <v>4284</v>
          </cell>
          <cell r="J98">
            <v>2.2066812376445553</v>
          </cell>
          <cell r="K98">
            <v>7.4769145279383604</v>
          </cell>
          <cell r="L98">
            <v>9.5732617037006875</v>
          </cell>
          <cell r="M98">
            <v>4.3383074729539688</v>
          </cell>
          <cell r="V98">
            <v>59.5</v>
          </cell>
          <cell r="W98">
            <v>4284</v>
          </cell>
          <cell r="X98">
            <v>2.6650711202733377</v>
          </cell>
          <cell r="Y98">
            <v>6.7428612422734693</v>
          </cell>
          <cell r="Z98">
            <v>9.2746788065331405</v>
          </cell>
          <cell r="AA98">
            <v>3.480086792423724</v>
          </cell>
          <cell r="AJ98">
            <v>59.5</v>
          </cell>
          <cell r="AK98">
            <v>4284</v>
          </cell>
          <cell r="AL98">
            <v>3.1719658345657371</v>
          </cell>
          <cell r="AM98">
            <v>5.9536140069455881</v>
          </cell>
          <cell r="AN98">
            <v>8.9669815497830392</v>
          </cell>
          <cell r="AO98">
            <v>2.8269477092305055</v>
          </cell>
        </row>
        <row r="99">
          <cell r="H99">
            <v>60</v>
          </cell>
          <cell r="I99">
            <v>4320</v>
          </cell>
          <cell r="J99">
            <v>2.2289051082053186</v>
          </cell>
          <cell r="K99">
            <v>7.5363318375760056</v>
          </cell>
          <cell r="L99">
            <v>9.6537916903710581</v>
          </cell>
          <cell r="M99">
            <v>4.3311811053922114</v>
          </cell>
          <cell r="V99">
            <v>60</v>
          </cell>
          <cell r="W99">
            <v>4320</v>
          </cell>
          <cell r="X99">
            <v>2.6902161247490692</v>
          </cell>
          <cell r="Y99">
            <v>6.7961211697225572</v>
          </cell>
          <cell r="Z99">
            <v>9.351826488234174</v>
          </cell>
          <cell r="AA99">
            <v>3.4762361292093096</v>
          </cell>
          <cell r="AJ99">
            <v>60</v>
          </cell>
          <cell r="AK99">
            <v>4320</v>
          </cell>
          <cell r="AL99">
            <v>3.2000223404992107</v>
          </cell>
          <cell r="AM99">
            <v>6.0006355411669947</v>
          </cell>
          <cell r="AN99">
            <v>9.0406567646412448</v>
          </cell>
          <cell r="AO99">
            <v>2.8251855151832728</v>
          </cell>
        </row>
        <row r="100">
          <cell r="H100">
            <v>60.5</v>
          </cell>
          <cell r="I100">
            <v>4356</v>
          </cell>
          <cell r="J100">
            <v>2.2512276676062899</v>
          </cell>
          <cell r="K100">
            <v>7.5956639628112734</v>
          </cell>
          <cell r="L100">
            <v>9.7343302470372493</v>
          </cell>
          <cell r="M100">
            <v>4.324009689072307</v>
          </cell>
          <cell r="V100">
            <v>60.5</v>
          </cell>
          <cell r="W100">
            <v>4356</v>
          </cell>
          <cell r="X100">
            <v>2.7154591982131402</v>
          </cell>
          <cell r="Y100">
            <v>6.8493048038091118</v>
          </cell>
          <cell r="Z100">
            <v>9.4289910421115941</v>
          </cell>
          <cell r="AA100">
            <v>3.4723375878069445</v>
          </cell>
          <cell r="AJ100">
            <v>60.5</v>
          </cell>
          <cell r="AK100">
            <v>4356</v>
          </cell>
          <cell r="AL100">
            <v>3.2281764099142234</v>
          </cell>
          <cell r="AM100">
            <v>6.0475890895678148</v>
          </cell>
          <cell r="AN100">
            <v>9.1143566789863275</v>
          </cell>
          <cell r="AO100">
            <v>2.8233762724350333</v>
          </cell>
        </row>
        <row r="101">
          <cell r="H101">
            <v>61</v>
          </cell>
          <cell r="I101">
            <v>4392</v>
          </cell>
          <cell r="J101">
            <v>2.2736489205866039</v>
          </cell>
          <cell r="K101">
            <v>7.6549110486696881</v>
          </cell>
          <cell r="L101">
            <v>9.8148775232269614</v>
          </cell>
          <cell r="M101">
            <v>4.3167955414570827</v>
          </cell>
          <cell r="V101">
            <v>61</v>
          </cell>
          <cell r="W101">
            <v>4392</v>
          </cell>
          <cell r="X101">
            <v>2.7408003487525932</v>
          </cell>
          <cell r="Y101">
            <v>6.9024122593300499</v>
          </cell>
          <cell r="Z101">
            <v>9.5061725906450132</v>
          </cell>
          <cell r="AA101">
            <v>3.4683929440433379</v>
          </cell>
          <cell r="AJ101">
            <v>61</v>
          </cell>
          <cell r="AK101">
            <v>4392</v>
          </cell>
          <cell r="AL101">
            <v>3.256428053823059</v>
          </cell>
          <cell r="AM101">
            <v>6.0944747393935614</v>
          </cell>
          <cell r="AN101">
            <v>9.1880813905254684</v>
          </cell>
          <cell r="AO101">
            <v>2.8215213843704072</v>
          </cell>
        </row>
        <row r="102">
          <cell r="H102">
            <v>61.5</v>
          </cell>
          <cell r="I102">
            <v>4428</v>
          </cell>
          <cell r="J102">
            <v>2.2961688719452154</v>
          </cell>
          <cell r="K102">
            <v>7.7140732396251632</v>
          </cell>
          <cell r="L102">
            <v>9.8954336679731174</v>
          </cell>
          <cell r="M102">
            <v>4.3095409004434995</v>
          </cell>
          <cell r="V102">
            <v>61.5</v>
          </cell>
          <cell r="W102">
            <v>4428</v>
          </cell>
          <cell r="X102">
            <v>2.7662395845013892</v>
          </cell>
          <cell r="Y102">
            <v>6.9554436506502135</v>
          </cell>
          <cell r="Z102">
            <v>9.5833712559265329</v>
          </cell>
          <cell r="AA102">
            <v>3.4644039184530442</v>
          </cell>
          <cell r="AJ102">
            <v>61.5</v>
          </cell>
          <cell r="AK102">
            <v>4428</v>
          </cell>
          <cell r="AL102">
            <v>3.2847772832744604</v>
          </cell>
          <cell r="AM102">
            <v>6.1412925775605354</v>
          </cell>
          <cell r="AN102">
            <v>9.2618309966712715</v>
          </cell>
          <cell r="AO102">
            <v>2.8196222142155496</v>
          </cell>
        </row>
        <row r="103">
          <cell r="H103">
            <v>62</v>
          </cell>
          <cell r="I103">
            <v>4464</v>
          </cell>
          <cell r="J103">
            <v>2.3187875265406444</v>
          </cell>
          <cell r="K103">
            <v>7.7731506796025425</v>
          </cell>
          <cell r="L103">
            <v>9.9759988298161542</v>
          </cell>
          <cell r="M103">
            <v>4.3022479272601402</v>
          </cell>
          <cell r="V103">
            <v>62</v>
          </cell>
          <cell r="W103">
            <v>4464</v>
          </cell>
          <cell r="X103">
            <v>2.7917769136402328</v>
          </cell>
          <cell r="Y103">
            <v>7.0083990917042502</v>
          </cell>
          <cell r="Z103">
            <v>9.6605871596624713</v>
          </cell>
          <cell r="AA103">
            <v>3.4603721781859393</v>
          </cell>
          <cell r="AJ103">
            <v>62</v>
          </cell>
          <cell r="AK103">
            <v>4464</v>
          </cell>
          <cell r="AL103">
            <v>3.3132241093535026</v>
          </cell>
          <cell r="AM103">
            <v>6.1880426906571513</v>
          </cell>
          <cell r="AN103">
            <v>9.3356055945429794</v>
          </cell>
          <cell r="AO103">
            <v>2.8176800863508755</v>
          </cell>
        </row>
        <row r="104">
          <cell r="H104">
            <v>62.5</v>
          </cell>
          <cell r="I104">
            <v>4500</v>
          </cell>
          <cell r="J104">
            <v>2.3415048892907309</v>
          </cell>
          <cell r="K104">
            <v>7.8321435119800888</v>
          </cell>
          <cell r="L104">
            <v>10.056573156806284</v>
          </cell>
          <cell r="M104">
            <v>4.2949187092462306</v>
          </cell>
          <cell r="V104">
            <v>62.5</v>
          </cell>
          <cell r="W104">
            <v>4500</v>
          </cell>
          <cell r="X104">
            <v>2.8174123443963985</v>
          </cell>
          <cell r="Y104">
            <v>7.0612786959984613</v>
          </cell>
          <cell r="Z104">
            <v>9.7378204231750392</v>
          </cell>
          <cell r="AA104">
            <v>3.4562993388393299</v>
          </cell>
          <cell r="AJ104">
            <v>62.5</v>
          </cell>
          <cell r="AK104">
            <v>4500</v>
          </cell>
          <cell r="AL104">
            <v>3.3417685431814772</v>
          </cell>
          <cell r="AM104">
            <v>6.2347251649452877</v>
          </cell>
          <cell r="AN104">
            <v>9.4094052809676914</v>
          </cell>
          <cell r="AO104">
            <v>2.8156962875740095</v>
          </cell>
        </row>
        <row r="105">
          <cell r="H105">
            <v>63</v>
          </cell>
          <cell r="I105">
            <v>4536</v>
          </cell>
          <cell r="J105">
            <v>2.3643209651723942</v>
          </cell>
          <cell r="K105">
            <v>7.891051879591978</v>
          </cell>
          <cell r="L105">
            <v>10.137156796505753</v>
          </cell>
          <cell r="M105">
            <v>4.2875552625176692</v>
          </cell>
          <cell r="V105">
            <v>63</v>
          </cell>
          <cell r="W105">
            <v>4536</v>
          </cell>
          <cell r="X105">
            <v>2.8431458850435476</v>
          </cell>
          <cell r="Y105">
            <v>7.114082576612665</v>
          </cell>
          <cell r="Z105">
            <v>9.8150711674040352</v>
          </cell>
          <cell r="AA105">
            <v>3.4521869662181266</v>
          </cell>
          <cell r="AJ105">
            <v>63</v>
          </cell>
          <cell r="AK105">
            <v>4536</v>
          </cell>
          <cell r="AL105">
            <v>3.3704105959157631</v>
          </cell>
          <cell r="AM105">
            <v>6.2813400863615945</v>
          </cell>
          <cell r="AN105">
            <v>9.4832301524815694</v>
          </cell>
          <cell r="AO105">
            <v>2.8136720683151402</v>
          </cell>
        </row>
        <row r="106">
          <cell r="H106">
            <v>63.5</v>
          </cell>
          <cell r="I106">
            <v>4572</v>
          </cell>
          <cell r="J106">
            <v>2.3872357592213813</v>
          </cell>
          <cell r="K106">
            <v>7.9498759247307795</v>
          </cell>
          <cell r="L106">
            <v>10.217749895991091</v>
          </cell>
          <cell r="M106">
            <v>4.2801595345252803</v>
          </cell>
          <cell r="V106">
            <v>63.5</v>
          </cell>
          <cell r="W106">
            <v>4572</v>
          </cell>
          <cell r="X106">
            <v>2.868977543901559</v>
          </cell>
          <cell r="Y106">
            <v>7.1668108462020328</v>
          </cell>
          <cell r="Z106">
            <v>9.8923395129085137</v>
          </cell>
          <cell r="AA106">
            <v>3.4480365780262594</v>
          </cell>
          <cell r="AJ106">
            <v>63.5</v>
          </cell>
          <cell r="AK106">
            <v>4572</v>
          </cell>
          <cell r="AL106">
            <v>3.3991502787497145</v>
          </cell>
          <cell r="AM106">
            <v>6.3278875405188186</v>
          </cell>
          <cell r="AN106">
            <v>9.5570803053310467</v>
          </cell>
          <cell r="AO106">
            <v>2.8116086438068164</v>
          </cell>
        </row>
        <row r="107">
          <cell r="H107">
            <v>64</v>
          </cell>
          <cell r="I107">
            <v>4608</v>
          </cell>
          <cell r="J107">
            <v>2.4102492765320305</v>
          </cell>
          <cell r="K107">
            <v>8.0086157891499017</v>
          </cell>
          <cell r="L107">
            <v>10.298352601855331</v>
          </cell>
          <cell r="M107">
            <v>4.2727334065101514</v>
          </cell>
          <cell r="V107">
            <v>64</v>
          </cell>
          <cell r="W107">
            <v>4608</v>
          </cell>
          <cell r="X107">
            <v>2.8949073293363559</v>
          </cell>
          <cell r="Y107">
            <v>7.2194636169988966</v>
          </cell>
          <cell r="Z107">
            <v>9.9696255798684348</v>
          </cell>
          <cell r="AA107">
            <v>3.4438496454924259</v>
          </cell>
          <cell r="AJ107">
            <v>64</v>
          </cell>
          <cell r="AK107">
            <v>4608</v>
          </cell>
          <cell r="AL107">
            <v>3.4279876029125336</v>
          </cell>
          <cell r="AM107">
            <v>6.3743676127070987</v>
          </cell>
          <cell r="AN107">
            <v>9.6309558354740048</v>
          </cell>
          <cell r="AO107">
            <v>2.8095071952101636</v>
          </cell>
        </row>
        <row r="108">
          <cell r="H108">
            <v>64.5</v>
          </cell>
          <cell r="I108">
            <v>4644</v>
          </cell>
          <cell r="J108">
            <v>2.433361522257028</v>
          </cell>
          <cell r="K108">
            <v>8.0672716140660619</v>
          </cell>
          <cell r="L108">
            <v>10.378965060210238</v>
          </cell>
          <cell r="M108">
            <v>4.2652786958607711</v>
          </cell>
          <cell r="V108">
            <v>64.5</v>
          </cell>
          <cell r="W108">
            <v>4644</v>
          </cell>
          <cell r="X108">
            <v>2.9209352497597325</v>
          </cell>
          <cell r="Y108">
            <v>7.2720410008145979</v>
          </cell>
          <cell r="Z108">
            <v>10.046929488086343</v>
          </cell>
          <cell r="AA108">
            <v>3.4396275949330866</v>
          </cell>
          <cell r="AJ108">
            <v>64.5</v>
          </cell>
          <cell r="AK108">
            <v>4644</v>
          </cell>
          <cell r="AL108">
            <v>3.4569225796691545</v>
          </cell>
          <cell r="AM108">
            <v>6.4207803878952827</v>
          </cell>
          <cell r="AN108">
            <v>9.7048568385809801</v>
          </cell>
          <cell r="AO108">
            <v>2.8073688706993796</v>
          </cell>
        </row>
        <row r="109">
          <cell r="H109">
            <v>65</v>
          </cell>
          <cell r="I109">
            <v>4680</v>
          </cell>
          <cell r="J109">
            <v>2.4565725016071673</v>
          </cell>
          <cell r="K109">
            <v>8.1258435401616875</v>
          </cell>
          <cell r="L109">
            <v>10.459587416688496</v>
          </cell>
          <cell r="M109">
            <v>4.2577971583763574</v>
          </cell>
          <cell r="V109">
            <v>65</v>
          </cell>
          <cell r="W109">
            <v>4680</v>
          </cell>
          <cell r="X109">
            <v>2.9470613136291814</v>
          </cell>
          <cell r="Y109">
            <v>7.324543109041274</v>
          </cell>
          <cell r="Z109">
            <v>10.124251356988996</v>
          </cell>
          <cell r="AA109">
            <v>3.4353718092554404</v>
          </cell>
          <cell r="AJ109">
            <v>65</v>
          </cell>
          <cell r="AK109">
            <v>4680</v>
          </cell>
          <cell r="AL109">
            <v>3.4859552203201245</v>
          </cell>
          <cell r="AM109">
            <v>6.4671259507321981</v>
          </cell>
          <cell r="AN109">
            <v>9.7787834100363167</v>
          </cell>
          <cell r="AO109">
            <v>2.8051947865062665</v>
          </cell>
        </row>
        <row r="110">
          <cell r="H110">
            <v>65.5</v>
          </cell>
          <cell r="I110">
            <v>4716</v>
          </cell>
          <cell r="J110">
            <v>2.4798822198511172</v>
          </cell>
          <cell r="K110">
            <v>8.1843317075873578</v>
          </cell>
          <cell r="L110">
            <v>10.540219816445919</v>
          </cell>
          <cell r="M110">
            <v>4.2502904904405963</v>
          </cell>
          <cell r="V110">
            <v>65.5</v>
          </cell>
          <cell r="W110">
            <v>4716</v>
          </cell>
          <cell r="X110">
            <v>2.9732855294477245</v>
          </cell>
          <cell r="Y110">
            <v>7.3769700526536619</v>
          </cell>
          <cell r="Z110">
            <v>10.201591305629</v>
          </cell>
          <cell r="AA110">
            <v>3.4310836294030271</v>
          </cell>
          <cell r="AJ110">
            <v>65.5</v>
          </cell>
          <cell r="AK110">
            <v>4716</v>
          </cell>
          <cell r="AL110">
            <v>3.5150855362014886</v>
          </cell>
          <cell r="AM110">
            <v>6.5134043855479797</v>
          </cell>
          <cell r="AN110">
            <v>9.8527356449393935</v>
          </cell>
          <cell r="AO110">
            <v>2.8029860279265262</v>
          </cell>
        </row>
        <row r="111">
          <cell r="H111">
            <v>66</v>
          </cell>
          <cell r="I111">
            <v>4752</v>
          </cell>
          <cell r="J111">
            <v>2.5032906823151753</v>
          </cell>
          <cell r="K111">
            <v>8.2427362559641928</v>
          </cell>
          <cell r="L111">
            <v>10.62086240416361</v>
          </cell>
          <cell r="M111">
            <v>4.2427603311097997</v>
          </cell>
          <cell r="V111">
            <v>66</v>
          </cell>
          <cell r="W111">
            <v>4752</v>
          </cell>
          <cell r="X111">
            <v>2.9996079057637406</v>
          </cell>
          <cell r="Y111">
            <v>7.4293219422108869</v>
          </cell>
          <cell r="Z111">
            <v>10.27894945268644</v>
          </cell>
          <cell r="AA111">
            <v>3.4267643557464491</v>
          </cell>
          <cell r="AJ111">
            <v>66</v>
          </cell>
          <cell r="AK111">
            <v>4752</v>
          </cell>
          <cell r="AL111">
            <v>3.5443135386846678</v>
          </cell>
          <cell r="AM111">
            <v>6.5596157763552991</v>
          </cell>
          <cell r="AN111">
            <v>9.926713638105733</v>
          </cell>
          <cell r="AO111">
            <v>2.8007436502893706</v>
          </cell>
        </row>
        <row r="112">
          <cell r="H112">
            <v>66.5</v>
          </cell>
          <cell r="I112">
            <v>4788</v>
          </cell>
          <cell r="J112">
            <v>2.5267978943830416</v>
          </cell>
          <cell r="K112">
            <v>8.3010573243862495</v>
          </cell>
          <cell r="L112">
            <v>10.701515324050138</v>
          </cell>
          <cell r="M112">
            <v>4.2352082641192341</v>
          </cell>
          <cell r="V112">
            <v>66.5</v>
          </cell>
          <cell r="W112">
            <v>4788</v>
          </cell>
          <cell r="X112">
            <v>3.0260284511708031</v>
          </cell>
          <cell r="Y112">
            <v>7.4815988878582402</v>
          </cell>
          <cell r="Z112">
            <v>10.356325916470503</v>
          </cell>
          <cell r="AA112">
            <v>3.422415249421574</v>
          </cell>
          <cell r="AJ112">
            <v>66.5</v>
          </cell>
          <cell r="AK112">
            <v>4788</v>
          </cell>
          <cell r="AL112">
            <v>3.5736392391763436</v>
          </cell>
          <cell r="AM112">
            <v>6.6057602068506744</v>
          </cell>
          <cell r="AN112">
            <v>10.0007174840682</v>
          </cell>
          <cell r="AO112">
            <v>2.7984686798920353</v>
          </cell>
        </row>
        <row r="113">
          <cell r="H113">
            <v>67</v>
          </cell>
          <cell r="I113">
            <v>4824</v>
          </cell>
          <cell r="J113">
            <v>2.5504038614955791</v>
          </cell>
          <cell r="K113">
            <v>8.3592950514228921</v>
          </cell>
          <cell r="L113">
            <v>10.782178719843692</v>
          </cell>
          <cell r="M113">
            <v>4.2276358198112707</v>
          </cell>
          <cell r="V113">
            <v>67</v>
          </cell>
          <cell r="W113">
            <v>4824</v>
          </cell>
          <cell r="X113">
            <v>3.0525471743075054</v>
          </cell>
          <cell r="Y113">
            <v>7.5338009993289443</v>
          </cell>
          <cell r="Z113">
            <v>10.433720814921074</v>
          </cell>
          <cell r="AA113">
            <v>3.4180375336174933</v>
          </cell>
          <cell r="AJ113">
            <v>67</v>
          </cell>
          <cell r="AK113">
            <v>4824</v>
          </cell>
          <cell r="AL113">
            <v>3.6030626491183448</v>
          </cell>
          <cell r="AM113">
            <v>6.6518377604157299</v>
          </cell>
          <cell r="AN113">
            <v>10.074747277078156</v>
          </cell>
          <cell r="AO113">
            <v>2.7961621149006128</v>
          </cell>
        </row>
        <row r="114">
          <cell r="H114">
            <v>67.5</v>
          </cell>
          <cell r="I114">
            <v>4860</v>
          </cell>
          <cell r="J114">
            <v>2.5741085891505864</v>
          </cell>
          <cell r="K114">
            <v>8.4174495751211538</v>
          </cell>
          <cell r="L114">
            <v>10.862852734814211</v>
          </cell>
          <cell r="M114">
            <v>4.2200444769887406</v>
          </cell>
          <cell r="V114">
            <v>67.5</v>
          </cell>
          <cell r="W114">
            <v>4860</v>
          </cell>
          <cell r="X114">
            <v>3.0791640838572985</v>
          </cell>
          <cell r="Y114">
            <v>7.5859283859459055</v>
          </cell>
          <cell r="Z114">
            <v>10.511134265610339</v>
          </cell>
          <cell r="AA114">
            <v>3.4136323948163687</v>
          </cell>
          <cell r="AJ114">
            <v>67.5</v>
          </cell>
          <cell r="AK114">
            <v>4860</v>
          </cell>
          <cell r="AL114">
            <v>3.6325837799875291</v>
          </cell>
          <cell r="AM114">
            <v>6.697848520118435</v>
          </cell>
          <cell r="AN114">
            <v>10.148803111106588</v>
          </cell>
          <cell r="AO114">
            <v>2.7938249262186128</v>
          </cell>
        </row>
        <row r="115">
          <cell r="H115">
            <v>68</v>
          </cell>
          <cell r="I115">
            <v>4896</v>
          </cell>
          <cell r="J115">
            <v>2.5979120829025604</v>
          </cell>
          <cell r="K115">
            <v>8.475521033008091</v>
          </cell>
          <cell r="L115">
            <v>10.943537511765523</v>
          </cell>
          <cell r="M115">
            <v>4.2124356646968106</v>
          </cell>
          <cell r="V115">
            <v>68</v>
          </cell>
          <cell r="W115">
            <v>4896</v>
          </cell>
          <cell r="X115">
            <v>3.1058791885483221</v>
          </cell>
          <cell r="Y115">
            <v>7.6379811566234741</v>
          </cell>
          <cell r="Z115">
            <v>10.588566385744381</v>
          </cell>
          <cell r="AA115">
            <v>3.4092009839872239</v>
          </cell>
          <cell r="AJ115">
            <v>68</v>
          </cell>
          <cell r="AK115">
            <v>4896</v>
          </cell>
          <cell r="AL115">
            <v>3.6622026432956694</v>
          </cell>
          <cell r="AM115">
            <v>6.7437925687143832</v>
          </cell>
          <cell r="AN115">
            <v>10.22288507984527</v>
          </cell>
          <cell r="AO115">
            <v>2.7914580583245789</v>
          </cell>
        </row>
        <row r="116">
          <cell r="H116">
            <v>68.5</v>
          </cell>
          <cell r="I116">
            <v>4932</v>
          </cell>
          <cell r="J116">
            <v>2.6218143483624732</v>
          </cell>
          <cell r="K116">
            <v>8.5335095620931014</v>
          </cell>
          <cell r="L116">
            <v>11.02423319303745</v>
          </cell>
          <cell r="M116">
            <v>4.2048107639364094</v>
          </cell>
          <cell r="V116">
            <v>68.5</v>
          </cell>
          <cell r="W116">
            <v>4932</v>
          </cell>
          <cell r="X116">
            <v>3.1326924971532439</v>
          </cell>
          <cell r="Y116">
            <v>7.6899594198691732</v>
          </cell>
          <cell r="Z116">
            <v>10.666017292164755</v>
          </cell>
          <cell r="AA116">
            <v>3.4047444177356159</v>
          </cell>
          <cell r="AJ116">
            <v>68.5</v>
          </cell>
          <cell r="AK116">
            <v>4932</v>
          </cell>
          <cell r="AL116">
            <v>3.6919192505893408</v>
          </cell>
          <cell r="AM116">
            <v>6.7896699886480345</v>
          </cell>
          <cell r="AN116">
            <v>10.296993276707909</v>
          </cell>
          <cell r="AO116">
            <v>2.7890624300800186</v>
          </cell>
        </row>
        <row r="117">
          <cell r="H117">
            <v>69</v>
          </cell>
          <cell r="I117">
            <v>4968</v>
          </cell>
          <cell r="J117">
            <v>2.6458153911975382</v>
          </cell>
          <cell r="K117">
            <v>8.5914152988702668</v>
          </cell>
          <cell r="L117">
            <v>11.104939920507928</v>
          </cell>
          <cell r="M117">
            <v>4.1971711093122241</v>
          </cell>
          <cell r="V117">
            <v>69</v>
          </cell>
          <cell r="W117">
            <v>4968</v>
          </cell>
          <cell r="X117">
            <v>3.1596040184890941</v>
          </cell>
          <cell r="Y117">
            <v>7.7418632837854258</v>
          </cell>
          <cell r="Z117">
            <v>10.743487101350066</v>
          </cell>
          <cell r="AA117">
            <v>3.4002637794110493</v>
          </cell>
          <cell r="AJ117">
            <v>69</v>
          </cell>
          <cell r="AK117">
            <v>4968</v>
          </cell>
          <cell r="AL117">
            <v>3.7217336134498069</v>
          </cell>
          <cell r="AM117">
            <v>6.8354808620539238</v>
          </cell>
          <cell r="AN117">
            <v>10.37112779483124</v>
          </cell>
          <cell r="AO117">
            <v>2.7866389355088406</v>
          </cell>
        </row>
        <row r="118">
          <cell r="H118">
            <v>69.5</v>
          </cell>
          <cell r="I118">
            <v>5004</v>
          </cell>
          <cell r="J118">
            <v>2.6699152171309866</v>
          </cell>
          <cell r="K118">
            <v>8.6492383793206216</v>
          </cell>
          <cell r="L118">
            <v>11.185657835595059</v>
          </cell>
          <cell r="M118">
            <v>4.1895179906180102</v>
          </cell>
          <cell r="V118">
            <v>69.5</v>
          </cell>
          <cell r="W118">
            <v>5004</v>
          </cell>
          <cell r="X118">
            <v>3.1866137614170995</v>
          </cell>
          <cell r="Y118">
            <v>7.793692856071277</v>
          </cell>
          <cell r="Z118">
            <v>10.820975929417521</v>
          </cell>
          <cell r="AA118">
            <v>3.3957601201738963</v>
          </cell>
          <cell r="AJ118">
            <v>69.5</v>
          </cell>
          <cell r="AK118">
            <v>5004</v>
          </cell>
          <cell r="AL118">
            <v>3.7516457434929027</v>
          </cell>
          <cell r="AM118">
            <v>6.8812252707579358</v>
          </cell>
          <cell r="AN118">
            <v>10.445288727076193</v>
          </cell>
          <cell r="AO118">
            <v>2.7841884445494829</v>
          </cell>
        </row>
        <row r="119">
          <cell r="H119">
            <v>70</v>
          </cell>
          <cell r="I119">
            <v>5040</v>
          </cell>
          <cell r="J119">
            <v>2.6941138319418383</v>
          </cell>
          <cell r="K119">
            <v>8.7069789389145047</v>
          </cell>
          <cell r="L119">
            <v>11.266387079259252</v>
          </cell>
          <cell r="M119">
            <v>4.1818526543619612</v>
          </cell>
          <cell r="V119">
            <v>70</v>
          </cell>
          <cell r="W119">
            <v>5040</v>
          </cell>
          <cell r="X119">
            <v>3.2137217348425255</v>
          </cell>
          <cell r="Y119">
            <v>7.845448244024098</v>
          </cell>
          <cell r="Z119">
            <v>10.898483892124498</v>
          </cell>
          <cell r="AA119">
            <v>3.3912344600235063</v>
          </cell>
          <cell r="AJ119">
            <v>70</v>
          </cell>
          <cell r="AK119">
            <v>5040</v>
          </cell>
          <cell r="AL119">
            <v>3.7816556523689306</v>
          </cell>
          <cell r="AM119">
            <v>6.9269032962785131</v>
          </cell>
          <cell r="AN119">
            <v>10.519476166028998</v>
          </cell>
          <cell r="AO119">
            <v>2.78171180378079</v>
          </cell>
        </row>
        <row r="120">
          <cell r="H120">
            <v>70.5</v>
          </cell>
          <cell r="I120">
            <v>5076</v>
          </cell>
          <cell r="J120">
            <v>2.7184112414646844</v>
          </cell>
          <cell r="K120">
            <v>8.764637112613773</v>
          </cell>
          <cell r="L120">
            <v>11.347127792005223</v>
          </cell>
          <cell r="M120">
            <v>4.174176305234587</v>
          </cell>
          <cell r="V120">
            <v>70.5</v>
          </cell>
          <cell r="W120">
            <v>5076</v>
          </cell>
          <cell r="X120">
            <v>3.2409279477145168</v>
          </cell>
          <cell r="Y120">
            <v>7.8971295545412996</v>
          </cell>
          <cell r="Z120">
            <v>10.976011104870091</v>
          </cell>
          <cell r="AA120">
            <v>3.3866877887891058</v>
          </cell>
          <cell r="AJ120">
            <v>70.5</v>
          </cell>
          <cell r="AK120">
            <v>5076</v>
          </cell>
          <cell r="AL120">
            <v>3.8117633517625418</v>
          </cell>
          <cell r="AM120">
            <v>6.972515019827858</v>
          </cell>
          <cell r="AN120">
            <v>10.593690204002272</v>
          </cell>
          <cell r="AO120">
            <v>2.7792098371227056</v>
          </cell>
        </row>
        <row r="121">
          <cell r="H121">
            <v>71</v>
          </cell>
          <cell r="I121">
            <v>5112</v>
          </cell>
          <cell r="J121">
            <v>2.7428074515894565</v>
          </cell>
          <cell r="K121">
            <v>8.8222130348741228</v>
          </cell>
          <cell r="L121">
            <v>11.427880113884106</v>
          </cell>
          <cell r="M121">
            <v>4.1664901075216383</v>
          </cell>
          <cell r="V121">
            <v>71</v>
          </cell>
          <cell r="W121">
            <v>5112</v>
          </cell>
          <cell r="X121">
            <v>3.268232409025928</v>
          </cell>
          <cell r="Y121">
            <v>7.9487368941219954</v>
          </cell>
          <cell r="Z121">
            <v>11.053557682696628</v>
          </cell>
          <cell r="AA121">
            <v>3.382121067085023</v>
          </cell>
          <cell r="AJ121">
            <v>71</v>
          </cell>
          <cell r="AK121">
            <v>5112</v>
          </cell>
          <cell r="AL121">
            <v>3.8419688533926268</v>
          </cell>
          <cell r="AM121">
            <v>7.0180605223131813</v>
          </cell>
          <cell r="AN121">
            <v>10.667930933036176</v>
          </cell>
          <cell r="AO121">
            <v>2.7766833465127978</v>
          </cell>
        </row>
        <row r="122">
          <cell r="H122">
            <v>71.5</v>
          </cell>
          <cell r="I122">
            <v>5148</v>
          </cell>
          <cell r="J122">
            <v>2.7673024682612088</v>
          </cell>
          <cell r="K122">
            <v>8.8797068396473051</v>
          </cell>
          <cell r="L122">
            <v>11.508644184495454</v>
          </cell>
          <cell r="M122">
            <v>4.1587951864642863</v>
          </cell>
          <cell r="V122">
            <v>71.5</v>
          </cell>
          <cell r="W122">
            <v>5148</v>
          </cell>
          <cell r="X122">
            <v>3.2956351278131764</v>
          </cell>
          <cell r="Y122">
            <v>8.0002703688687102</v>
          </cell>
          <cell r="Z122">
            <v>11.131123740291228</v>
          </cell>
          <cell r="AA122">
            <v>3.3775352272316934</v>
          </cell>
          <cell r="AJ122">
            <v>71.5</v>
          </cell>
          <cell r="AK122">
            <v>5148</v>
          </cell>
          <cell r="AL122">
            <v>3.8722721690122071</v>
          </cell>
          <cell r="AM122">
            <v>7.0635398843378745</v>
          </cell>
          <cell r="AN122">
            <v>10.742198444899472</v>
          </cell>
          <cell r="AO122">
            <v>2.7741331125595288</v>
          </cell>
        </row>
        <row r="123">
          <cell r="H123">
            <v>72</v>
          </cell>
          <cell r="I123">
            <v>5184</v>
          </cell>
          <cell r="J123">
            <v>2.7918962974798989</v>
          </cell>
          <cell r="K123">
            <v>8.9371186603833941</v>
          </cell>
          <cell r="L123">
            <v>11.589420142989297</v>
          </cell>
          <cell r="M123">
            <v>4.151092629568824</v>
          </cell>
          <cell r="V123">
            <v>72</v>
          </cell>
          <cell r="W123">
            <v>5184</v>
          </cell>
          <cell r="X123">
            <v>3.3231361131560746</v>
          </cell>
          <cell r="Y123">
            <v>8.05173008448903</v>
          </cell>
          <cell r="Z123">
            <v>11.2087093919873</v>
          </cell>
          <cell r="AA123">
            <v>3.3729311741438353</v>
          </cell>
          <cell r="AJ123">
            <v>72</v>
          </cell>
          <cell r="AK123">
            <v>5184</v>
          </cell>
          <cell r="AL123">
            <v>3.902673310408328</v>
          </cell>
          <cell r="AM123">
            <v>7.1089531862027266</v>
          </cell>
          <cell r="AN123">
            <v>10.816492831090638</v>
          </cell>
          <cell r="AO123">
            <v>2.7715598951732225</v>
          </cell>
        </row>
        <row r="124">
          <cell r="H124">
            <v>72.5</v>
          </cell>
          <cell r="I124">
            <v>5220</v>
          </cell>
          <cell r="J124">
            <v>2.8165889453001638</v>
          </cell>
          <cell r="K124">
            <v>8.9944486300329967</v>
          </cell>
          <cell r="L124">
            <v>11.670208128068152</v>
          </cell>
          <cell r="M124">
            <v>4.1433834878679674</v>
          </cell>
          <cell r="V124">
            <v>72.5</v>
          </cell>
          <cell r="W124">
            <v>5220</v>
          </cell>
          <cell r="X124">
            <v>3.3507353741776797</v>
          </cell>
          <cell r="Y124">
            <v>8.1031161462972765</v>
          </cell>
          <cell r="Z124">
            <v>11.286314751766072</v>
          </cell>
          <cell r="AA124">
            <v>3.3683097861871296</v>
          </cell>
          <cell r="AJ124">
            <v>72.5</v>
          </cell>
          <cell r="AK124">
            <v>5220</v>
          </cell>
          <cell r="AL124">
            <v>3.9331722894019387</v>
          </cell>
          <cell r="AM124">
            <v>7.1543005079071236</v>
          </cell>
          <cell r="AN124">
            <v>10.890814182838966</v>
          </cell>
          <cell r="AO124">
            <v>2.7689644341755941</v>
          </cell>
        </row>
        <row r="125">
          <cell r="H125">
            <v>73</v>
          </cell>
          <cell r="I125">
            <v>5256</v>
          </cell>
          <cell r="J125">
            <v>2.841380417831108</v>
          </cell>
          <cell r="K125">
            <v>9.0516968810494678</v>
          </cell>
          <cell r="L125">
            <v>11.751008277989021</v>
          </cell>
          <cell r="M125">
            <v>4.1356687771357414</v>
          </cell>
          <cell r="V125">
            <v>73</v>
          </cell>
          <cell r="W125">
            <v>5256</v>
          </cell>
          <cell r="X125">
            <v>3.3784329200441294</v>
          </cell>
          <cell r="Y125">
            <v>8.1544286592161583</v>
          </cell>
          <cell r="Z125">
            <v>11.363939933258081</v>
          </cell>
          <cell r="AA125">
            <v>3.3636719160046678</v>
          </cell>
          <cell r="AJ125">
            <v>73</v>
          </cell>
          <cell r="AK125">
            <v>5256</v>
          </cell>
          <cell r="AL125">
            <v>3.9637691178477956</v>
          </cell>
          <cell r="AM125">
            <v>7.1995819291502183</v>
          </cell>
          <cell r="AN125">
            <v>10.965162591105624</v>
          </cell>
          <cell r="AO125">
            <v>2.7663474498886478</v>
          </cell>
        </row>
        <row r="126">
          <cell r="H126">
            <v>73.5</v>
          </cell>
          <cell r="I126">
            <v>5292</v>
          </cell>
          <cell r="J126">
            <v>2.8662707212360856</v>
          </cell>
          <cell r="K126">
            <v>9.1088635453911291</v>
          </cell>
          <cell r="L126">
            <v>11.831820730565411</v>
          </cell>
          <cell r="M126">
            <v>4.1279494790579001</v>
          </cell>
          <cell r="V126">
            <v>73.5</v>
          </cell>
          <cell r="W126">
            <v>5292</v>
          </cell>
          <cell r="X126">
            <v>3.4062287599644945</v>
          </cell>
          <cell r="Y126">
            <v>8.2056677277783994</v>
          </cell>
          <cell r="Z126">
            <v>11.441585049744669</v>
          </cell>
          <cell r="AA126">
            <v>3.3590183913143674</v>
          </cell>
          <cell r="AJ126">
            <v>73.5</v>
          </cell>
          <cell r="AK126">
            <v>5292</v>
          </cell>
          <cell r="AL126">
            <v>3.9944638076343519</v>
          </cell>
          <cell r="AM126">
            <v>7.2447975293321187</v>
          </cell>
          <cell r="AN126">
            <v>11.039538146584754</v>
          </cell>
          <cell r="AO126">
            <v>2.7637096437037734</v>
          </cell>
        </row>
        <row r="127">
          <cell r="H127">
            <v>74</v>
          </cell>
          <cell r="I127">
            <v>5328</v>
          </cell>
          <cell r="J127">
            <v>2.8912598617324803</v>
          </cell>
          <cell r="K127">
            <v>9.1659487545234306</v>
          </cell>
          <cell r="L127">
            <v>11.912645623169286</v>
          </cell>
          <cell r="M127">
            <v>4.12022654235966</v>
          </cell>
          <cell r="V127">
            <v>74</v>
          </cell>
          <cell r="W127">
            <v>5328</v>
          </cell>
          <cell r="X127">
            <v>3.4341229031906169</v>
          </cell>
          <cell r="Y127">
            <v>8.2568334561284011</v>
          </cell>
          <cell r="Z127">
            <v>11.519250214159488</v>
          </cell>
          <cell r="AA127">
            <v>3.3543500156785426</v>
          </cell>
          <cell r="AJ127">
            <v>74</v>
          </cell>
          <cell r="AK127">
            <v>5328</v>
          </cell>
          <cell r="AL127">
            <v>4.0252563706836417</v>
          </cell>
          <cell r="AM127">
            <v>7.2899473875550758</v>
          </cell>
          <cell r="AN127">
            <v>11.113940939704534</v>
          </cell>
          <cell r="AO127">
            <v>2.7610516986317979</v>
          </cell>
        </row>
        <row r="128">
          <cell r="H128">
            <v>74.5</v>
          </cell>
          <cell r="I128">
            <v>5364</v>
          </cell>
          <cell r="J128">
            <v>2.9163478455914968</v>
          </cell>
          <cell r="K128">
            <v>9.2229526394211589</v>
          </cell>
          <cell r="L128">
            <v>11.993483092733081</v>
          </cell>
          <cell r="M128">
            <v>4.1125008838925217</v>
          </cell>
          <cell r="V128">
            <v>74.5</v>
          </cell>
          <cell r="W128">
            <v>5364</v>
          </cell>
          <cell r="X128">
            <v>3.4621153590169622</v>
          </cell>
          <cell r="Y128">
            <v>8.3079259480238363</v>
          </cell>
          <cell r="Z128">
            <v>11.59693553908995</v>
          </cell>
          <cell r="AA128">
            <v>3.3496675692466815</v>
          </cell>
          <cell r="AJ128">
            <v>74.5</v>
          </cell>
          <cell r="AK128">
            <v>5364</v>
          </cell>
          <cell r="AL128">
            <v>4.0561468189511816</v>
          </cell>
          <cell r="AM128">
            <v>7.3350315826246204</v>
          </cell>
          <cell r="AN128">
            <v>11.188371060628242</v>
          </cell>
          <cell r="AO128">
            <v>2.7583742798346917</v>
          </cell>
        </row>
        <row r="129">
          <cell r="H129">
            <v>75</v>
          </cell>
          <cell r="I129">
            <v>5400</v>
          </cell>
          <cell r="J129">
            <v>2.9415346791379484</v>
          </cell>
          <cell r="K129">
            <v>9.2798753305705741</v>
          </cell>
          <cell r="L129">
            <v>12.074333275751625</v>
          </cell>
          <cell r="M129">
            <v>4.1047733896817942</v>
          </cell>
          <cell r="V129">
            <v>75</v>
          </cell>
          <cell r="W129">
            <v>5400</v>
          </cell>
          <cell r="X129">
            <v>3.4902061367804627</v>
          </cell>
          <cell r="Y129">
            <v>8.3589453068372812</v>
          </cell>
          <cell r="Z129">
            <v>11.674641136778721</v>
          </cell>
          <cell r="AA129">
            <v>3.3449718094725438</v>
          </cell>
          <cell r="AJ129">
            <v>75</v>
          </cell>
          <cell r="AK129">
            <v>5400</v>
          </cell>
          <cell r="AL129">
            <v>4.0871351644258658</v>
          </cell>
          <cell r="AM129">
            <v>7.3800501930507636</v>
          </cell>
          <cell r="AN129">
            <v>11.262828599255336</v>
          </cell>
          <cell r="AO129">
            <v>2.7556780351396735</v>
          </cell>
        </row>
        <row r="130">
          <cell r="H130">
            <v>75.5</v>
          </cell>
          <cell r="I130">
            <v>5436</v>
          </cell>
          <cell r="J130">
            <v>2.9668203687500392</v>
          </cell>
          <cell r="K130">
            <v>9.3367169579715732</v>
          </cell>
          <cell r="L130">
            <v>12.155196308284111</v>
          </cell>
          <cell r="M130">
            <v>4.0970449159364701</v>
          </cell>
          <cell r="V130">
            <v>75.5</v>
          </cell>
          <cell r="W130">
            <v>5436</v>
          </cell>
          <cell r="X130">
            <v>3.5183952458603636</v>
          </cell>
          <cell r="Y130">
            <v>8.4098916355578357</v>
          </cell>
          <cell r="Z130">
            <v>11.75236711912518</v>
          </cell>
          <cell r="AA130">
            <v>3.3402634718065451</v>
          </cell>
          <cell r="AJ130">
            <v>75.5</v>
          </cell>
          <cell r="AK130">
            <v>5436</v>
          </cell>
          <cell r="AL130">
            <v>4.1182214191298545</v>
          </cell>
          <cell r="AM130">
            <v>7.425003297049118</v>
          </cell>
          <cell r="AN130">
            <v>11.33731364522248</v>
          </cell>
          <cell r="AO130">
            <v>2.752963595536337</v>
          </cell>
        </row>
        <row r="131">
          <cell r="H131">
            <v>76</v>
          </cell>
          <cell r="I131">
            <v>5472</v>
          </cell>
          <cell r="J131">
            <v>2.9922049208591619</v>
          </cell>
          <cell r="K131">
            <v>9.3934776511398432</v>
          </cell>
          <cell r="L131">
            <v>12.236072325956048</v>
          </cell>
          <cell r="M131">
            <v>4.0893162900228983</v>
          </cell>
          <cell r="V131">
            <v>76</v>
          </cell>
          <cell r="W131">
            <v>5472</v>
          </cell>
          <cell r="X131">
            <v>3.5466826956780797</v>
          </cell>
          <cell r="Y131">
            <v>8.4607650367926919</v>
          </cell>
          <cell r="Z131">
            <v>11.830113597686868</v>
          </cell>
          <cell r="AA131">
            <v>3.3355432703643944</v>
          </cell>
          <cell r="AJ131">
            <v>76</v>
          </cell>
          <cell r="AK131">
            <v>5472</v>
          </cell>
          <cell r="AL131">
            <v>4.1494055951184716</v>
          </cell>
          <cell r="AM131">
            <v>7.4698909725420801</v>
          </cell>
          <cell r="AN131">
            <v>11.411826287904628</v>
          </cell>
          <cell r="AO131">
            <v>2.7502315756574776</v>
          </cell>
        </row>
        <row r="132">
          <cell r="H132">
            <v>76.5</v>
          </cell>
          <cell r="I132">
            <v>5508</v>
          </cell>
          <cell r="J132">
            <v>3.0176883419496812</v>
          </cell>
          <cell r="K132">
            <v>9.4501575391089538</v>
          </cell>
          <cell r="L132">
            <v>12.316961463961151</v>
          </cell>
          <cell r="M132">
            <v>4.0815883114037401</v>
          </cell>
          <cell r="V132">
            <v>76.5</v>
          </cell>
          <cell r="W132">
            <v>5508</v>
          </cell>
          <cell r="X132">
            <v>3.5750684956970344</v>
          </cell>
          <cell r="Y132">
            <v>8.5115656127687505</v>
          </cell>
          <cell r="Z132">
            <v>11.907880683680933</v>
          </cell>
          <cell r="AA132">
            <v>3.3308118985729367</v>
          </cell>
          <cell r="AJ132">
            <v>76.5</v>
          </cell>
          <cell r="AK132">
            <v>5508</v>
          </cell>
          <cell r="AL132">
            <v>4.1806877044800999</v>
          </cell>
          <cell r="AM132">
            <v>7.51471329715993</v>
          </cell>
          <cell r="AN132">
            <v>11.486366616416024</v>
          </cell>
          <cell r="AO132">
            <v>2.7474825742441915</v>
          </cell>
        </row>
        <row r="133">
          <cell r="H133">
            <v>77</v>
          </cell>
          <cell r="I133">
            <v>5544</v>
          </cell>
          <cell r="J133">
            <v>3.0432706385587354</v>
          </cell>
          <cell r="K133">
            <v>9.5067567504325119</v>
          </cell>
          <cell r="L133">
            <v>12.39786385706331</v>
          </cell>
          <cell r="M133">
            <v>4.0738617525435803</v>
          </cell>
          <cell r="V133">
            <v>77</v>
          </cell>
          <cell r="W133">
            <v>5544</v>
          </cell>
          <cell r="X133">
            <v>3.603552655422519</v>
          </cell>
          <cell r="Y133">
            <v>8.5622934653341805</v>
          </cell>
          <cell r="Z133">
            <v>11.985668487985574</v>
          </cell>
          <cell r="AA133">
            <v>3.3260700297940411</v>
          </cell>
          <cell r="AJ133">
            <v>77</v>
          </cell>
          <cell r="AK133">
            <v>5544</v>
          </cell>
          <cell r="AL133">
            <v>4.2120677593360778</v>
          </cell>
          <cell r="AM133">
            <v>7.5594703482420238</v>
          </cell>
          <cell r="AN133">
            <v>11.560934719611296</v>
          </cell>
          <cell r="AO133">
            <v>2.7447171745958747</v>
          </cell>
        </row>
        <row r="134">
          <cell r="H134">
            <v>77.5</v>
          </cell>
          <cell r="I134">
            <v>5580</v>
          </cell>
          <cell r="J134">
            <v>3.06895181727602</v>
          </cell>
          <cell r="K134">
            <v>9.5632754131862363</v>
          </cell>
          <cell r="L134">
            <v>12.478779639598455</v>
          </cell>
          <cell r="M134">
            <v>4.0661373597825108</v>
          </cell>
          <cell r="V134">
            <v>77.5</v>
          </cell>
          <cell r="W134">
            <v>5580</v>
          </cell>
          <cell r="X134">
            <v>3.6321351844015379</v>
          </cell>
          <cell r="Y134">
            <v>8.6129486959600055</v>
          </cell>
          <cell r="Z134">
            <v>12.063477121141467</v>
          </cell>
          <cell r="AA134">
            <v>3.3213183179274068</v>
          </cell>
          <cell r="AJ134">
            <v>77.5</v>
          </cell>
          <cell r="AK134">
            <v>5580</v>
          </cell>
          <cell r="AL134">
            <v>4.2435457718405978</v>
          </cell>
          <cell r="AM134">
            <v>7.6041622028378733</v>
          </cell>
          <cell r="AN134">
            <v>11.63553068608644</v>
          </cell>
          <cell r="AO134">
            <v>2.7419359450056406</v>
          </cell>
        </row>
        <row r="135">
          <cell r="H135">
            <v>78</v>
          </cell>
          <cell r="I135">
            <v>5616</v>
          </cell>
          <cell r="J135">
            <v>3.0947318847435858</v>
          </cell>
          <cell r="K135">
            <v>9.6197136549700542</v>
          </cell>
          <cell r="L135">
            <v>12.55970894547646</v>
          </cell>
          <cell r="M135">
            <v>4.0584158541789463</v>
          </cell>
          <cell r="V135">
            <v>78</v>
          </cell>
          <cell r="W135">
            <v>5616</v>
          </cell>
          <cell r="X135">
            <v>3.6608160922226642</v>
          </cell>
          <cell r="Y135">
            <v>8.6635314057416579</v>
          </cell>
          <cell r="Z135">
            <v>12.141306693353188</v>
          </cell>
          <cell r="AA135">
            <v>3.3165573979930785</v>
          </cell>
          <cell r="AJ135">
            <v>78</v>
          </cell>
          <cell r="AK135">
            <v>5616</v>
          </cell>
          <cell r="AL135">
            <v>4.2751217541805984</v>
          </cell>
          <cell r="AM135">
            <v>7.6487889377083116</v>
          </cell>
          <cell r="AN135">
            <v>11.710154604179881</v>
          </cell>
          <cell r="AO135">
            <v>2.7391394391817352</v>
          </cell>
        </row>
        <row r="136">
          <cell r="H136">
            <v>78.5</v>
          </cell>
          <cell r="I136">
            <v>5652</v>
          </cell>
          <cell r="J136">
            <v>3.1206108476556382</v>
          </cell>
          <cell r="K136">
            <v>9.676071602910195</v>
          </cell>
          <cell r="L136">
            <v>12.640651908183051</v>
          </cell>
          <cell r="M136">
            <v>4.0506979323228824</v>
          </cell>
          <cell r="V136">
            <v>78.5</v>
          </cell>
          <cell r="W136">
            <v>5652</v>
          </cell>
          <cell r="X136">
            <v>3.6895953885158934</v>
          </cell>
          <cell r="Y136">
            <v>8.7140416954005531</v>
          </cell>
          <cell r="Z136">
            <v>12.219157314490651</v>
          </cell>
          <cell r="AA136">
            <v>3.3117878866944532</v>
          </cell>
          <cell r="AJ136">
            <v>78.5</v>
          </cell>
          <cell r="AK136">
            <v>5652</v>
          </cell>
          <cell r="AL136">
            <v>4.3067957185756649</v>
          </cell>
          <cell r="AM136">
            <v>7.693350629326587</v>
          </cell>
          <cell r="AN136">
            <v>11.784806561973468</v>
          </cell>
          <cell r="AO136">
            <v>2.7363281966554283</v>
          </cell>
        </row>
        <row r="137">
          <cell r="H137">
            <v>79</v>
          </cell>
          <cell r="I137">
            <v>5688</v>
          </cell>
          <cell r="J137">
            <v>3.1465887127583301</v>
          </cell>
          <cell r="K137">
            <v>9.7323493836612318</v>
          </cell>
          <cell r="L137">
            <v>12.721608660781644</v>
          </cell>
          <cell r="M137">
            <v>4.0429842671207448</v>
          </cell>
          <cell r="V137">
            <v>79</v>
          </cell>
          <cell r="W137">
            <v>5688</v>
          </cell>
          <cell r="X137">
            <v>3.7184730829524906</v>
          </cell>
          <cell r="Y137">
            <v>8.764479665285597</v>
          </cell>
          <cell r="Z137">
            <v>12.297029094090462</v>
          </cell>
          <cell r="AA137">
            <v>3.3070103829624995</v>
          </cell>
          <cell r="AJ137">
            <v>79</v>
          </cell>
          <cell r="AK137">
            <v>5688</v>
          </cell>
          <cell r="AL137">
            <v>4.3385676772779318</v>
          </cell>
          <cell r="AM137">
            <v>7.7378473538794861</v>
          </cell>
          <cell r="AN137">
            <v>11.859486647293522</v>
          </cell>
          <cell r="AO137">
            <v>2.7335027431759005</v>
          </cell>
        </row>
        <row r="138">
          <cell r="H138">
            <v>79.5</v>
          </cell>
          <cell r="I138">
            <v>5724</v>
          </cell>
          <cell r="J138">
            <v>3.1726654868495632</v>
          </cell>
          <cell r="K138">
            <v>9.7885471234081702</v>
          </cell>
          <cell r="L138">
            <v>12.802579335915254</v>
          </cell>
          <cell r="M138">
            <v>4.0352755085529468</v>
          </cell>
          <cell r="V138">
            <v>79.5</v>
          </cell>
          <cell r="W138">
            <v>5724</v>
          </cell>
          <cell r="X138">
            <v>3.7474491852448573</v>
          </cell>
          <cell r="Y138">
            <v>8.8148454153747657</v>
          </cell>
          <cell r="Z138">
            <v>12.374922141357381</v>
          </cell>
          <cell r="AA138">
            <v>3.3022254684819181</v>
          </cell>
          <cell r="AJ138">
            <v>79.5</v>
          </cell>
          <cell r="AK138">
            <v>5724</v>
          </cell>
          <cell r="AL138">
            <v>4.3704376425719742</v>
          </cell>
          <cell r="AM138">
            <v>7.7822791872684469</v>
          </cell>
          <cell r="AN138">
            <v>11.934194947711823</v>
          </cell>
          <cell r="AO138">
            <v>2.7306635910925907</v>
          </cell>
        </row>
        <row r="139">
          <cell r="H139">
            <v>80</v>
          </cell>
          <cell r="I139">
            <v>5760</v>
          </cell>
          <cell r="J139">
            <v>3.1988411767787821</v>
          </cell>
          <cell r="K139">
            <v>9.8446649478684432</v>
          </cell>
          <cell r="L139">
            <v>12.883564065808287</v>
          </cell>
          <cell r="M139">
            <v>4.027572284405184</v>
          </cell>
          <cell r="V139">
            <v>80</v>
          </cell>
          <cell r="W139">
            <v>5760</v>
          </cell>
          <cell r="X139">
            <v>3.776523705146372</v>
          </cell>
          <cell r="Y139">
            <v>8.8651390452766154</v>
          </cell>
          <cell r="Z139">
            <v>12.452836565165669</v>
          </cell>
          <cell r="AA139">
            <v>3.297433708199911</v>
          </cell>
          <cell r="AJ139">
            <v>80</v>
          </cell>
          <cell r="AK139">
            <v>5760</v>
          </cell>
          <cell r="AL139">
            <v>4.4024056267747094</v>
          </cell>
          <cell r="AM139">
            <v>7.8266462051106407</v>
          </cell>
          <cell r="AN139">
            <v>12.008931550546613</v>
          </cell>
          <cell r="AO139">
            <v>2.7278112397254493</v>
          </cell>
        </row>
        <row r="140">
          <cell r="H140">
            <v>80.5</v>
          </cell>
          <cell r="I140">
            <v>5796</v>
          </cell>
          <cell r="J140">
            <v>3.2251157894467815</v>
          </cell>
          <cell r="K140">
            <v>9.9007029822940211</v>
          </cell>
          <cell r="L140">
            <v>12.964562982268463</v>
          </cell>
          <cell r="M140">
            <v>4.0198752009745151</v>
          </cell>
          <cell r="V140">
            <v>80.5</v>
          </cell>
          <cell r="W140">
            <v>5796</v>
          </cell>
          <cell r="X140">
            <v>3.8056966524512559</v>
          </cell>
          <cell r="Y140">
            <v>8.9153606542318009</v>
          </cell>
          <cell r="Z140">
            <v>12.530772474060495</v>
          </cell>
          <cell r="AA140">
            <v>3.2926356508182022</v>
          </cell>
          <cell r="AJ140">
            <v>80.5</v>
          </cell>
          <cell r="AK140">
            <v>5796</v>
          </cell>
          <cell r="AL140">
            <v>4.4344716422353043</v>
          </cell>
          <cell r="AM140">
            <v>7.8709484827401015</v>
          </cell>
          <cell r="AN140">
            <v>12.08369654286364</v>
          </cell>
          <cell r="AO140">
            <v>2.724946175723554</v>
          </cell>
        </row>
        <row r="141">
          <cell r="H141">
            <v>81</v>
          </cell>
          <cell r="I141">
            <v>5832</v>
          </cell>
          <cell r="J141">
            <v>3.2514893318055043</v>
          </cell>
          <cell r="K141">
            <v>9.9566613514733362</v>
          </cell>
          <cell r="L141">
            <v>13.045576216688564</v>
          </cell>
          <cell r="M141">
            <v>4.0121848437511396</v>
          </cell>
          <cell r="V141">
            <v>81</v>
          </cell>
          <cell r="W141">
            <v>5832</v>
          </cell>
          <cell r="X141">
            <v>3.8349680369944315</v>
          </cell>
          <cell r="Y141">
            <v>8.9655103411145927</v>
          </cell>
          <cell r="Z141">
            <v>12.608729976259303</v>
          </cell>
          <cell r="AA141">
            <v>3.2878318292689364</v>
          </cell>
          <cell r="AJ141">
            <v>81</v>
          </cell>
          <cell r="AK141">
            <v>5832</v>
          </cell>
          <cell r="AL141">
            <v>4.4666357013350684</v>
          </cell>
          <cell r="AM141">
            <v>7.9151860952087834</v>
          </cell>
          <cell r="AN141">
            <v>12.158490011477099</v>
          </cell>
          <cell r="AO141">
            <v>2.7220688734124772</v>
          </cell>
        </row>
        <row r="142">
          <cell r="H142">
            <v>81.5</v>
          </cell>
          <cell r="I142">
            <v>5868</v>
          </cell>
          <cell r="J142">
            <v>3.2779618108578412</v>
          </cell>
          <cell r="K142">
            <v>10.012540179733367</v>
          </cell>
          <cell r="L142">
            <v>13.126603900048316</v>
          </cell>
          <cell r="M142">
            <v>4.0045017780768744</v>
          </cell>
          <cell r="V142">
            <v>81.5</v>
          </cell>
          <cell r="W142">
            <v>5868</v>
          </cell>
          <cell r="X142">
            <v>3.8643378686513739</v>
          </cell>
          <cell r="Y142">
            <v>9.015588204434378</v>
          </cell>
          <cell r="Z142">
            <v>12.686709179653183</v>
          </cell>
          <cell r="AA142">
            <v>3.2830227611750611</v>
          </cell>
          <cell r="AJ142">
            <v>81.5</v>
          </cell>
          <cell r="AK142">
            <v>5868</v>
          </cell>
          <cell r="AL142">
            <v>4.498897816487351</v>
          </cell>
          <cell r="AM142">
            <v>7.9593591172876623</v>
          </cell>
          <cell r="AN142">
            <v>12.233312042950645</v>
          </cell>
          <cell r="AO142">
            <v>2.7191797951308372</v>
          </cell>
        </row>
        <row r="143">
          <cell r="H143">
            <v>82</v>
          </cell>
          <cell r="I143">
            <v>5904</v>
          </cell>
          <cell r="J143">
            <v>3.3045332336574438</v>
          </cell>
          <cell r="K143">
            <v>10.068339590941598</v>
          </cell>
          <cell r="L143">
            <v>13.20764616291617</v>
          </cell>
          <cell r="M143">
            <v>3.9968265497811326</v>
          </cell>
          <cell r="V143">
            <v>82</v>
          </cell>
          <cell r="W143">
            <v>5904</v>
          </cell>
          <cell r="X143">
            <v>3.8938061573379708</v>
          </cell>
          <cell r="Y143">
            <v>9.0655943423371603</v>
          </cell>
          <cell r="Z143">
            <v>12.764710191808232</v>
          </cell>
          <cell r="AA143">
            <v>3.2782089492957502</v>
          </cell>
          <cell r="AJ143">
            <v>82</v>
          </cell>
          <cell r="AK143">
            <v>5904</v>
          </cell>
          <cell r="AL143">
            <v>4.5312580001374529</v>
          </cell>
          <cell r="AM143">
            <v>8.0034676234678148</v>
          </cell>
          <cell r="AN143">
            <v>12.308162723598395</v>
          </cell>
          <cell r="AO143">
            <v>2.7162793915563923</v>
          </cell>
        </row>
        <row r="144">
          <cell r="H144">
            <v>82.5</v>
          </cell>
          <cell r="I144">
            <v>5940</v>
          </cell>
          <cell r="J144">
            <v>3.3312036073085194</v>
          </cell>
          <cell r="K144">
            <v>10.124059708508032</v>
          </cell>
          <cell r="L144">
            <v>13.288703135451126</v>
          </cell>
          <cell r="M144">
            <v>3.9891596857953306</v>
          </cell>
          <cell r="V144">
            <v>82.5</v>
          </cell>
          <cell r="W144">
            <v>5940</v>
          </cell>
          <cell r="X144">
            <v>3.9233729130103856</v>
          </cell>
          <cell r="Y144">
            <v>9.1155288526070564</v>
          </cell>
          <cell r="Z144">
            <v>12.842733119966923</v>
          </cell>
          <cell r="AA144">
            <v>3.2733908819574213</v>
          </cell>
          <cell r="AJ144">
            <v>82.5</v>
          </cell>
          <cell r="AK144">
            <v>5940</v>
          </cell>
          <cell r="AL144">
            <v>4.5637162647625251</v>
          </cell>
          <cell r="AM144">
            <v>8.0475116879614763</v>
          </cell>
          <cell r="AN144">
            <v>12.383042139485875</v>
          </cell>
          <cell r="AO144">
            <v>2.7133681020220548</v>
          </cell>
        </row>
        <row r="145">
          <cell r="H145">
            <v>83</v>
          </cell>
          <cell r="I145">
            <v>5976</v>
          </cell>
          <cell r="J145">
            <v>3.3579729389656441</v>
          </cell>
          <cell r="K145">
            <v>10.179700655387133</v>
          </cell>
          <cell r="L145">
            <v>13.369774947404496</v>
          </cell>
          <cell r="M145">
            <v>3.9815016947464699</v>
          </cell>
          <cell r="V145">
            <v>83</v>
          </cell>
          <cell r="W145">
            <v>5976</v>
          </cell>
          <cell r="X145">
            <v>3.9530381456649142</v>
          </cell>
          <cell r="Y145">
            <v>9.1653918326677566</v>
          </cell>
          <cell r="Z145">
            <v>12.920778071049424</v>
          </cell>
          <cell r="AA145">
            <v>3.2685690334708637</v>
          </cell>
          <cell r="AJ145">
            <v>83</v>
          </cell>
          <cell r="AK145">
            <v>5976</v>
          </cell>
          <cell r="AL145">
            <v>4.5962726228714681</v>
          </cell>
          <cell r="AM145">
            <v>8.0914913847031418</v>
          </cell>
          <cell r="AN145">
            <v>12.457950376431036</v>
          </cell>
          <cell r="AO145">
            <v>2.7104463548221984</v>
          </cell>
        </row>
        <row r="146">
          <cell r="H146">
            <v>83.5</v>
          </cell>
          <cell r="I146">
            <v>6012</v>
          </cell>
          <cell r="J146">
            <v>3.3848412358335662</v>
          </cell>
          <cell r="K146">
            <v>10.235262554079823</v>
          </cell>
          <cell r="L146">
            <v>13.45086172812171</v>
          </cell>
          <cell r="M146">
            <v>3.973853067530726</v>
          </cell>
          <cell r="V146">
            <v>83.5</v>
          </cell>
          <cell r="W146">
            <v>6012</v>
          </cell>
          <cell r="X146">
            <v>3.9828018653378487</v>
          </cell>
          <cell r="Y146">
            <v>9.2151833795840101</v>
          </cell>
          <cell r="Z146">
            <v>12.998845151654965</v>
          </cell>
          <cell r="AA146">
            <v>3.2637438645350021</v>
          </cell>
          <cell r="AJ146">
            <v>83.5</v>
          </cell>
          <cell r="AK146">
            <v>6012</v>
          </cell>
          <cell r="AL146">
            <v>4.6289270870048389</v>
          </cell>
          <cell r="AM146">
            <v>8.1354067873505809</v>
          </cell>
          <cell r="AN146">
            <v>12.532887520005177</v>
          </cell>
          <cell r="AO146">
            <v>2.7075145675095564</v>
          </cell>
        </row>
        <row r="147">
          <cell r="H147">
            <v>84</v>
          </cell>
          <cell r="I147">
            <v>6048</v>
          </cell>
          <cell r="J147">
            <v>3.4118085051670208</v>
          </cell>
          <cell r="K147">
            <v>10.29074552663541</v>
          </cell>
          <cell r="L147">
            <v>13.53196360654408</v>
          </cell>
          <cell r="M147">
            <v>3.9662142778677549</v>
          </cell>
          <cell r="V147">
            <v>84</v>
          </cell>
          <cell r="W147">
            <v>6048</v>
          </cell>
          <cell r="X147">
            <v>4.012664082105335</v>
          </cell>
          <cell r="Y147">
            <v>9.2649035900630832</v>
          </cell>
          <cell r="Z147">
            <v>13.076934468063151</v>
          </cell>
          <cell r="AA147">
            <v>3.2589158226277544</v>
          </cell>
          <cell r="AJ147">
            <v>84</v>
          </cell>
          <cell r="AK147">
            <v>6048</v>
          </cell>
          <cell r="AL147">
            <v>4.6616796697347498</v>
          </cell>
          <cell r="AM147">
            <v>8.1792579692859473</v>
          </cell>
          <cell r="AN147">
            <v>12.607853655533958</v>
          </cell>
          <cell r="AO147">
            <v>2.7045731471830941</v>
          </cell>
        </row>
        <row r="148">
          <cell r="H148">
            <v>84.5</v>
          </cell>
          <cell r="I148">
            <v>6084</v>
          </cell>
          <cell r="J148">
            <v>3.4388747542705276</v>
          </cell>
          <cell r="K148">
            <v>10.346149694653533</v>
          </cell>
          <cell r="L148">
            <v>13.613080711210534</v>
          </cell>
          <cell r="M148">
            <v>3.9585857828364595</v>
          </cell>
          <cell r="V148">
            <v>84.5</v>
          </cell>
          <cell r="W148">
            <v>6084</v>
          </cell>
          <cell r="X148">
            <v>4.0426248060832384</v>
          </cell>
          <cell r="Y148">
            <v>9.3145525604562156</v>
          </cell>
          <cell r="Z148">
            <v>13.155046126235291</v>
          </cell>
          <cell r="AA148">
            <v>3.2540853423844611</v>
          </cell>
          <cell r="AJ148">
            <v>84.5</v>
          </cell>
          <cell r="AK148">
            <v>6084</v>
          </cell>
          <cell r="AL148">
            <v>4.6945303836647811</v>
          </cell>
          <cell r="AM148">
            <v>8.2230450036167699</v>
          </cell>
          <cell r="AN148">
            <v>12.682848868098311</v>
          </cell>
          <cell r="AO148">
            <v>2.7016224907671078</v>
          </cell>
        </row>
        <row r="149">
          <cell r="H149">
            <v>85</v>
          </cell>
          <cell r="I149">
            <v>6120</v>
          </cell>
          <cell r="J149">
            <v>3.4660399904982162</v>
          </cell>
          <cell r="K149">
            <v>10.401475179286132</v>
          </cell>
          <cell r="L149">
            <v>13.694213170259438</v>
          </cell>
          <cell r="M149">
            <v>3.9509680233928868</v>
          </cell>
          <cell r="V149">
            <v>85</v>
          </cell>
          <cell r="W149">
            <v>6120</v>
          </cell>
          <cell r="X149">
            <v>4.0726840474270105</v>
          </cell>
          <cell r="Y149">
            <v>9.3641303867600936</v>
          </cell>
          <cell r="Z149">
            <v>13.233180231815753</v>
          </cell>
          <cell r="AA149">
            <v>3.2492528459643331</v>
          </cell>
          <cell r="AJ149">
            <v>85</v>
          </cell>
          <cell r="AK149">
            <v>6120</v>
          </cell>
          <cell r="AL149">
            <v>4.7274792414298767</v>
          </cell>
          <cell r="AM149">
            <v>8.2667679631770632</v>
          </cell>
          <cell r="AN149">
            <v>12.757873242535446</v>
          </cell>
          <cell r="AO149">
            <v>2.6986629852819175</v>
          </cell>
        </row>
        <row r="150">
          <cell r="H150">
            <v>85.5</v>
          </cell>
          <cell r="I150">
            <v>6156</v>
          </cell>
          <cell r="J150">
            <v>3.4933042212536223</v>
          </cell>
          <cell r="K150">
            <v>10.456722101239304</v>
          </cell>
          <cell r="L150">
            <v>13.775361111430245</v>
          </cell>
          <cell r="M150">
            <v>3.943361424870909</v>
          </cell>
          <cell r="V150">
            <v>85.5</v>
          </cell>
          <cell r="W150">
            <v>6156</v>
          </cell>
          <cell r="X150">
            <v>4.102841816331539</v>
          </cell>
          <cell r="Y150">
            <v>9.4136371646182262</v>
          </cell>
          <cell r="Z150">
            <v>13.311336890133187</v>
          </cell>
          <cell r="AA150">
            <v>3.2444187434053235</v>
          </cell>
          <cell r="AJ150">
            <v>85.5</v>
          </cell>
          <cell r="AK150">
            <v>6156</v>
          </cell>
          <cell r="AL150">
            <v>4.760526255696254</v>
          </cell>
          <cell r="AM150">
            <v>8.3104269205283146</v>
          </cell>
          <cell r="AN150">
            <v>12.832926863439756</v>
          </cell>
          <cell r="AO150">
            <v>2.6956950081063815</v>
          </cell>
        </row>
        <row r="151">
          <cell r="H151">
            <v>86</v>
          </cell>
          <cell r="I151">
            <v>6192</v>
          </cell>
          <cell r="J151">
            <v>3.5206674539895166</v>
          </cell>
          <cell r="K151">
            <v>10.511890580775269</v>
          </cell>
          <cell r="L151">
            <v>13.85652466206531</v>
          </cell>
          <cell r="M151">
            <v>3.9357663974663395</v>
          </cell>
          <cell r="V151">
            <v>86</v>
          </cell>
          <cell r="W151">
            <v>6192</v>
          </cell>
          <cell r="X151">
            <v>4.1330981230310373</v>
          </cell>
          <cell r="Y151">
            <v>9.4630729893224608</v>
          </cell>
          <cell r="Z151">
            <v>13.389516206201947</v>
          </cell>
          <cell r="AA151">
            <v>3.2395834329678697</v>
          </cell>
          <cell r="AJ151">
            <v>86</v>
          </cell>
          <cell r="AK151">
            <v>6192</v>
          </cell>
          <cell r="AL151">
            <v>4.7936714391613133</v>
          </cell>
          <cell r="AM151">
            <v>8.3540219479605469</v>
          </cell>
          <cell r="AN151">
            <v>12.908009815163794</v>
          </cell>
          <cell r="AO151">
            <v>2.6927189272325558</v>
          </cell>
        </row>
        <row r="152">
          <cell r="H152">
            <v>86.5</v>
          </cell>
          <cell r="I152">
            <v>6228</v>
          </cell>
          <cell r="J152">
            <v>3.5481296962077051</v>
          </cell>
          <cell r="K152">
            <v>10.566980737714227</v>
          </cell>
          <cell r="L152">
            <v>13.937703949111546</v>
          </cell>
          <cell r="M152">
            <v>3.9281833367050747</v>
          </cell>
          <cell r="V152">
            <v>86.5</v>
          </cell>
          <cell r="W152">
            <v>6228</v>
          </cell>
          <cell r="X152">
            <v>4.1634529777988778</v>
          </cell>
          <cell r="Y152">
            <v>9.5124379558143328</v>
          </cell>
          <cell r="Z152">
            <v>13.467718284723267</v>
          </cell>
          <cell r="AA152">
            <v>3.2347473014678649</v>
          </cell>
          <cell r="AJ152">
            <v>86.5</v>
          </cell>
          <cell r="AK152">
            <v>6228</v>
          </cell>
          <cell r="AL152">
            <v>4.8269148045535362</v>
          </cell>
          <cell r="AM152">
            <v>8.3975531174933344</v>
          </cell>
          <cell r="AN152">
            <v>12.983122181819194</v>
          </cell>
          <cell r="AO152">
            <v>2.6897351015127486</v>
          </cell>
        </row>
        <row r="153">
          <cell r="H153">
            <v>87</v>
          </cell>
          <cell r="I153">
            <v>6264</v>
          </cell>
          <cell r="J153">
            <v>3.5756909554588505</v>
          </cell>
          <cell r="K153">
            <v>10.621992691436271</v>
          </cell>
          <cell r="L153">
            <v>14.018899099122178</v>
          </cell>
          <cell r="M153">
            <v>3.9206126238958485</v>
          </cell>
          <cell r="V153">
            <v>87</v>
          </cell>
          <cell r="W153">
            <v>6264</v>
          </cell>
          <cell r="X153">
            <v>4.1939063909474923</v>
          </cell>
          <cell r="Y153">
            <v>9.5617321586865334</v>
          </cell>
          <cell r="Z153">
            <v>13.545943230086651</v>
          </cell>
          <cell r="AA153">
            <v>3.2299107245992524</v>
          </cell>
          <cell r="AJ153">
            <v>87</v>
          </cell>
          <cell r="AK153">
            <v>6264</v>
          </cell>
          <cell r="AL153">
            <v>4.8602563646323933</v>
          </cell>
          <cell r="AM153">
            <v>8.4410205008768386</v>
          </cell>
          <cell r="AN153">
            <v>13.058264047277612</v>
          </cell>
          <cell r="AO153">
            <v>2.6867438808992286</v>
          </cell>
        </row>
        <row r="154">
          <cell r="H154">
            <v>87.5</v>
          </cell>
          <cell r="I154">
            <v>6300</v>
          </cell>
          <cell r="J154">
            <v>3.6033512393422877</v>
          </cell>
          <cell r="K154">
            <v>10.676926560883269</v>
          </cell>
          <cell r="L154">
            <v>14.100110238258441</v>
          </cell>
          <cell r="M154">
            <v>3.9130546265681572</v>
          </cell>
          <cell r="V154">
            <v>87.5</v>
          </cell>
          <cell r="W154">
            <v>6300</v>
          </cell>
          <cell r="X154">
            <v>4.2244583728282086</v>
          </cell>
          <cell r="Y154">
            <v>9.610955692184298</v>
          </cell>
          <cell r="Z154">
            <v>13.624191146371096</v>
          </cell>
          <cell r="AA154">
            <v>3.2250740672466169</v>
          </cell>
          <cell r="AJ154">
            <v>87.5</v>
          </cell>
          <cell r="AK154">
            <v>6300</v>
          </cell>
          <cell r="AL154">
            <v>4.8936961321882633</v>
          </cell>
          <cell r="AM154">
            <v>8.4844241695928133</v>
          </cell>
          <cell r="AN154">
            <v>13.133435495171664</v>
          </cell>
          <cell r="AO154">
            <v>2.6837456066768333</v>
          </cell>
        </row>
        <row r="155">
          <cell r="H155">
            <v>88</v>
          </cell>
          <cell r="I155">
            <v>6336</v>
          </cell>
          <cell r="J155">
            <v>3.6311105555058414</v>
          </cell>
          <cell r="K155">
            <v>10.731782464560707</v>
          </cell>
          <cell r="L155">
            <v>14.181337492291256</v>
          </cell>
          <cell r="M155">
            <v>3.9055096988958762</v>
          </cell>
          <cell r="V155">
            <v>88</v>
          </cell>
          <cell r="W155">
            <v>6336</v>
          </cell>
          <cell r="X155">
            <v>4.2551089338311394</v>
          </cell>
          <cell r="Y155">
            <v>9.660108650206805</v>
          </cell>
          <cell r="Z155">
            <v>13.702462137346387</v>
          </cell>
          <cell r="AA155">
            <v>3.2202376837880875</v>
          </cell>
          <cell r="AJ155">
            <v>88</v>
          </cell>
          <cell r="AK155">
            <v>6336</v>
          </cell>
          <cell r="AL155">
            <v>4.9272341200423231</v>
          </cell>
          <cell r="AM155">
            <v>8.5277641948556262</v>
          </cell>
          <cell r="AN155">
            <v>13.208636608895834</v>
          </cell>
          <cell r="AO155">
            <v>2.6807406116887291</v>
          </cell>
        </row>
        <row r="156">
          <cell r="H156">
            <v>88.5</v>
          </cell>
          <cell r="I156">
            <v>6372</v>
          </cell>
          <cell r="J156">
            <v>3.6589689116456401</v>
          </cell>
          <cell r="K156">
            <v>10.786560520539556</v>
          </cell>
          <cell r="L156">
            <v>14.262580986602913</v>
          </cell>
          <cell r="M156">
            <v>3.8979781821071127</v>
          </cell>
          <cell r="V156">
            <v>88.5</v>
          </cell>
          <cell r="W156">
            <v>6372</v>
          </cell>
          <cell r="X156">
            <v>4.285858084385044</v>
          </cell>
          <cell r="Y156">
            <v>9.7091911263085784</v>
          </cell>
          <cell r="Z156">
            <v>13.78075630647437</v>
          </cell>
          <cell r="AA156">
            <v>3.2154019183889289</v>
          </cell>
          <cell r="AJ156">
            <v>88.5</v>
          </cell>
          <cell r="AK156">
            <v>6372</v>
          </cell>
          <cell r="AL156">
            <v>4.9608703410464701</v>
          </cell>
          <cell r="AM156">
            <v>8.571040647613275</v>
          </cell>
          <cell r="AN156">
            <v>13.283867471607422</v>
          </cell>
          <cell r="AO156">
            <v>2.6777292205555323</v>
          </cell>
        </row>
        <row r="157">
          <cell r="H157">
            <v>89</v>
          </cell>
          <cell r="I157">
            <v>6408</v>
          </cell>
          <cell r="J157">
            <v>3.6869263155059393</v>
          </cell>
          <cell r="K157">
            <v>10.841260846458136</v>
          </cell>
          <cell r="L157">
            <v>14.343840846188778</v>
          </cell>
          <cell r="M157">
            <v>3.8904604048807636</v>
          </cell>
          <cell r="V157">
            <v>89</v>
          </cell>
          <cell r="W157">
            <v>6408</v>
          </cell>
          <cell r="X157">
            <v>4.3167058349571912</v>
          </cell>
          <cell r="Y157">
            <v>9.7582032137008774</v>
          </cell>
          <cell r="Z157">
            <v>13.85907375691021</v>
          </cell>
          <cell r="AA157">
            <v>3.2105671052861191</v>
          </cell>
          <cell r="AJ157">
            <v>89</v>
          </cell>
          <cell r="AK157">
            <v>6408</v>
          </cell>
          <cell r="AL157">
            <v>4.9946048080832233</v>
          </cell>
          <cell r="AM157">
            <v>8.6142535985483608</v>
          </cell>
          <cell r="AN157">
            <v>13.359128166227423</v>
          </cell>
          <cell r="AO157">
            <v>2.6747117498880253</v>
          </cell>
        </row>
        <row r="158">
          <cell r="H158">
            <v>89.5</v>
          </cell>
          <cell r="I158">
            <v>6444</v>
          </cell>
          <cell r="J158">
            <v>3.7149827748789437</v>
          </cell>
          <cell r="K158">
            <v>10.895883559523927</v>
          </cell>
          <cell r="L158">
            <v>14.425117195658924</v>
          </cell>
          <cell r="M158">
            <v>3.8829566837302445</v>
          </cell>
          <cell r="V158">
            <v>89.5</v>
          </cell>
          <cell r="W158">
            <v>6444</v>
          </cell>
          <cell r="X158">
            <v>4.3476521960532386</v>
          </cell>
          <cell r="Y158">
            <v>9.8071450052530587</v>
          </cell>
          <cell r="Z158">
            <v>13.937414591503636</v>
          </cell>
          <cell r="AA158">
            <v>3.2057335690642184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J159">
            <v>3.7431382976046179</v>
          </cell>
          <cell r="K159">
            <v>10.950428776515421</v>
          </cell>
          <cell r="L159">
            <v>14.506410159239808</v>
          </cell>
          <cell r="M159">
            <v>3.8754673233748891</v>
          </cell>
          <cell r="V159">
            <v>90</v>
          </cell>
          <cell r="W159">
            <v>6480</v>
          </cell>
          <cell r="X159">
            <v>4.3786971782170996</v>
          </cell>
          <cell r="Y159">
            <v>9.8560165934939707</v>
          </cell>
          <cell r="Z159">
            <v>14.015778912800215</v>
          </cell>
          <cell r="AA159">
            <v>3.2009016249228508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J160">
            <v>3.771392891570521</v>
          </cell>
          <cell r="K160">
            <v>11.004896613783906</v>
          </cell>
          <cell r="L160">
            <v>14.5877198607759</v>
          </cell>
          <cell r="M160">
            <v>3.8679926170993912</v>
          </cell>
          <cell r="V160">
            <v>90.5</v>
          </cell>
          <cell r="W160">
            <v>6516</v>
          </cell>
          <cell r="X160">
            <v>4.4098407920308116</v>
          </cell>
          <cell r="Y160">
            <v>9.9048180706133078</v>
          </cell>
          <cell r="Z160">
            <v>14.094166823042578</v>
          </cell>
          <cell r="AA160">
            <v>3.1960715789360639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J161">
            <v>3.7997465647116249</v>
          </cell>
          <cell r="K161">
            <v>11.059287187255286</v>
          </cell>
          <cell r="L161">
            <v>14.669046423731331</v>
          </cell>
          <cell r="M161">
            <v>3.8605328471017679</v>
          </cell>
          <cell r="V161">
            <v>91</v>
          </cell>
          <cell r="W161">
            <v>6552</v>
          </cell>
          <cell r="X161">
            <v>4.4410830481144128</v>
          </cell>
          <cell r="Y161">
            <v>9.9535495284629487</v>
          </cell>
          <cell r="Z161">
            <v>14.17257842417164</v>
          </cell>
          <cell r="AA161">
            <v>3.1912437283038444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J162">
            <v>3.8281993250101332</v>
          </cell>
          <cell r="K162">
            <v>11.113600612431894</v>
          </cell>
          <cell r="L162">
            <v>14.75038997119152</v>
          </cell>
          <cell r="M162">
            <v>3.8530882848302253</v>
          </cell>
          <cell r="V162">
            <v>91.5</v>
          </cell>
          <cell r="W162">
            <v>6588</v>
          </cell>
          <cell r="X162">
            <v>4.472423957125816</v>
          </cell>
          <cell r="Y162">
            <v>10.002211058558345</v>
          </cell>
          <cell r="Z162">
            <v>14.25101381782787</v>
          </cell>
          <cell r="AA162">
            <v>3.1864183615960733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J163">
            <v>3.8567511804953143</v>
          </cell>
          <cell r="K163">
            <v>11.167837004394251</v>
          </cell>
          <cell r="L163">
            <v>14.8317506258648</v>
          </cell>
          <cell r="M163">
            <v>3.8456591913093003</v>
          </cell>
          <cell r="V163">
            <v>92</v>
          </cell>
          <cell r="W163">
            <v>6624</v>
          </cell>
          <cell r="X163">
            <v>4.5038635297606726</v>
          </cell>
          <cell r="Y163">
            <v>10.050802752079832</v>
          </cell>
          <cell r="Z163">
            <v>14.32947310535247</v>
          </cell>
          <cell r="AA163">
            <v>3.1815957589891521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J164">
            <v>3.8854021392433271</v>
          </cell>
          <cell r="K164">
            <v>11.221996477802854</v>
          </cell>
          <cell r="L164">
            <v>14.913128510084015</v>
          </cell>
          <cell r="M164">
            <v>3.8382458174556704</v>
          </cell>
          <cell r="V164">
            <v>92.5</v>
          </cell>
          <cell r="W164">
            <v>6660</v>
          </cell>
          <cell r="X164">
            <v>4.5354017767522619</v>
          </cell>
          <cell r="Y164">
            <v>10.099324699873971</v>
          </cell>
          <cell r="Z164">
            <v>14.407956387788619</v>
          </cell>
          <cell r="AA164">
            <v>3.1767761924955535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J165">
            <v>3.9141522093770393</v>
          </cell>
          <cell r="K165">
            <v>11.276079146899951</v>
          </cell>
          <cell r="L165">
            <v>14.994523745808138</v>
          </cell>
          <cell r="M165">
            <v>3.8308484043839997</v>
          </cell>
          <cell r="V165">
            <v>93</v>
          </cell>
          <cell r="W165">
            <v>6696</v>
          </cell>
          <cell r="X165">
            <v>4.5670387088713476</v>
          </cell>
          <cell r="Y165">
            <v>10.147776992454894</v>
          </cell>
          <cell r="Z165">
            <v>14.486463765882673</v>
          </cell>
          <cell r="AA165">
            <v>3.1719599261865494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J166">
            <v>3.9430013990658659</v>
          </cell>
          <cell r="K166">
            <v>11.330085125511273</v>
          </cell>
          <cell r="L166">
            <v>15.075936454623845</v>
          </cell>
          <cell r="M166">
            <v>3.8234671837031242</v>
          </cell>
          <cell r="V166">
            <v>93.5</v>
          </cell>
          <cell r="W166">
            <v>6732</v>
          </cell>
          <cell r="X166">
            <v>4.5987743369260699</v>
          </cell>
          <cell r="Y166">
            <v>10.196159720005594</v>
          </cell>
          <cell r="Z166">
            <v>14.56499534008536</v>
          </cell>
          <cell r="AA166">
            <v>3.1671472164083072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J167">
            <v>3.9719497165255944</v>
          </cell>
          <cell r="K167">
            <v>11.384014527047807</v>
          </cell>
          <cell r="L167">
            <v>15.157366757747122</v>
          </cell>
          <cell r="M167">
            <v>3.8161023778029621</v>
          </cell>
          <cell r="V167">
            <v>94</v>
          </cell>
          <cell r="W167">
            <v>6768</v>
          </cell>
          <cell r="X167">
            <v>4.6306086717618147</v>
          </cell>
          <cell r="Y167">
            <v>10.244472972379285</v>
          </cell>
          <cell r="Z167">
            <v>14.643551210553008</v>
          </cell>
          <cell r="AA167">
            <v>3.1623383119916189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J168">
            <v>4.0009971700182083</v>
          </cell>
          <cell r="K168">
            <v>11.437867464507518</v>
          </cell>
          <cell r="L168">
            <v>15.238814776024816</v>
          </cell>
          <cell r="M168">
            <v>3.8087542001324297</v>
          </cell>
          <cell r="V168">
            <v>94.5</v>
          </cell>
          <cell r="W168">
            <v>6804</v>
          </cell>
          <cell r="X168">
            <v>4.6625417242610858</v>
          </cell>
          <cell r="Y168">
            <v>10.292716839100651</v>
          </cell>
          <cell r="Z168">
            <v>14.722131477148682</v>
          </cell>
          <cell r="AA168">
            <v>3.1575334544554297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J169">
            <v>4.0301437678517349</v>
          </cell>
          <cell r="K169">
            <v>11.491644050477067</v>
          </cell>
          <cell r="L169">
            <v>15.320280629936216</v>
          </cell>
          <cell r="M169">
            <v>3.801422855468672</v>
          </cell>
          <cell r="V169">
            <v>95</v>
          </cell>
          <cell r="W169">
            <v>6840</v>
          </cell>
          <cell r="X169">
            <v>4.6945735053433939</v>
          </cell>
          <cell r="Y169">
            <v>10.340891409367204</v>
          </cell>
          <cell r="Z169">
            <v>14.800736239443427</v>
          </cell>
          <cell r="AA169">
            <v>3.1527328782044064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J170">
            <v>4.0593895183800566</v>
          </cell>
          <cell r="K170">
            <v>11.545344397133569</v>
          </cell>
          <cell r="L170">
            <v>15.401764439594622</v>
          </cell>
          <cell r="M170">
            <v>3.7941085401779486</v>
          </cell>
          <cell r="V170">
            <v>95.5</v>
          </cell>
          <cell r="W170">
            <v>6876</v>
          </cell>
          <cell r="X170">
            <v>4.7267040259651214</v>
          </cell>
          <cell r="Y170">
            <v>10.388996772050522</v>
          </cell>
          <cell r="Z170">
            <v>14.879365596717387</v>
          </cell>
          <cell r="AA170">
            <v>3.1479368107207106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J171">
            <v>4.0887344300027593</v>
          </cell>
          <cell r="K171">
            <v>11.598968616246241</v>
          </cell>
          <cell r="L171">
            <v>15.483266324748861</v>
          </cell>
          <cell r="M171">
            <v>3.7868114424683759</v>
          </cell>
          <cell r="V171">
            <v>96</v>
          </cell>
          <cell r="W171">
            <v>6912</v>
          </cell>
          <cell r="X171">
            <v>4.7589332971194125</v>
          </cell>
          <cell r="Y171">
            <v>10.437033015697592</v>
          </cell>
          <cell r="Z171">
            <v>14.958019647961034</v>
          </cell>
          <cell r="AA171">
            <v>3.1431454727501937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J172">
            <v>4.1181785111649569</v>
          </cell>
          <cell r="K172">
            <v>11.652516819178157</v>
          </cell>
          <cell r="L172">
            <v>15.564786404784865</v>
          </cell>
          <cell r="M172">
            <v>3.7795317426348944</v>
          </cell>
          <cell r="V172">
            <v>96.5</v>
          </cell>
          <cell r="W172">
            <v>6948</v>
          </cell>
          <cell r="X172">
            <v>4.7912613298360505</v>
          </cell>
          <cell r="Y172">
            <v>10.485000228532041</v>
          </cell>
          <cell r="Z172">
            <v>15.036698491876288</v>
          </cell>
          <cell r="AA172">
            <v>3.1383590784831643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J173">
            <v>4.1477217703571334</v>
          </cell>
          <cell r="K173">
            <v>11.705989116887892</v>
          </cell>
          <cell r="L173">
            <v>15.646324798727168</v>
          </cell>
          <cell r="M173">
            <v>3.772269613296642</v>
          </cell>
          <cell r="V173">
            <v>97</v>
          </cell>
          <cell r="W173">
            <v>6984</v>
          </cell>
          <cell r="X173">
            <v>4.8236881351813299</v>
          </cell>
          <cell r="Y173">
            <v>10.532898498455427</v>
          </cell>
          <cell r="Z173">
            <v>15.115402226877691</v>
          </cell>
          <cell r="AA173">
            <v>3.133577835729938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J174">
            <v>4.1773642161149747</v>
          </cell>
          <cell r="K174">
            <v>11.759385619931253</v>
          </cell>
          <cell r="L174">
            <v>15.727881625240478</v>
          </cell>
          <cell r="M174">
            <v>3.7650252196270539</v>
          </cell>
          <cell r="V174">
            <v>97.5</v>
          </cell>
          <cell r="W174">
            <v>7020</v>
          </cell>
          <cell r="X174">
            <v>4.8562137242579437</v>
          </cell>
          <cell r="Y174">
            <v>10.580727913048523</v>
          </cell>
          <cell r="Z174">
            <v>15.19413095109357</v>
          </cell>
          <cell r="AA174">
            <v>3.1288019460913072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J175">
            <v>4.2071058570192035</v>
          </cell>
          <cell r="K175">
            <v>11.812706438462898</v>
          </cell>
          <cell r="L175">
            <v>15.809457002631142</v>
          </cell>
          <cell r="M175">
            <v>3.7577987195768769</v>
          </cell>
          <cell r="V175">
            <v>98</v>
          </cell>
          <cell r="W175">
            <v>7056</v>
          </cell>
          <cell r="X175">
            <v>4.8888381082048697</v>
          </cell>
          <cell r="Y175">
            <v>10.628488559572556</v>
          </cell>
          <cell r="Z175">
            <v>15.272884762367182</v>
          </cell>
          <cell r="AA175">
            <v>3.1240316051241113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J176">
            <v>4.2369467016954205</v>
          </cell>
          <cell r="K176">
            <v>11.865951682238041</v>
          </cell>
          <cell r="L176">
            <v>15.891051048848691</v>
          </cell>
          <cell r="M176">
            <v>3.7505902640903801</v>
          </cell>
          <cell r="V176">
            <v>98.5</v>
          </cell>
          <cell r="W176">
            <v>7092</v>
          </cell>
          <cell r="X176">
            <v>4.9215612981972443</v>
          </cell>
          <cell r="Y176">
            <v>10.676180524970446</v>
          </cell>
          <cell r="Z176">
            <v>15.351663758257828</v>
          </cell>
          <cell r="AA176">
            <v>3.1192670025020526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J177">
            <v>4.2668867588139392</v>
          </cell>
          <cell r="K177">
            <v>11.919121460614059</v>
          </cell>
          <cell r="L177">
            <v>15.972663881487302</v>
          </cell>
          <cell r="M177">
            <v>3.7433999973149512</v>
          </cell>
          <cell r="V177">
            <v>99</v>
          </cell>
          <cell r="W177">
            <v>7128</v>
          </cell>
          <cell r="X177">
            <v>4.9543833054462496</v>
          </cell>
          <cell r="Y177">
            <v>10.723803895868102</v>
          </cell>
          <cell r="Z177">
            <v>15.43046803604204</v>
          </cell>
          <cell r="AA177">
            <v>3.1145083221719343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X178">
            <v>4.9873041411989885</v>
          </cell>
          <cell r="Y178">
            <v>10.771358758575589</v>
          </cell>
          <cell r="Z178">
            <v>15.509297692714629</v>
          </cell>
          <cell r="AA178">
            <v>3.1097557425054223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3">
        <row r="4">
          <cell r="H4">
            <v>12.5</v>
          </cell>
          <cell r="I4">
            <v>900</v>
          </cell>
          <cell r="J4">
            <v>0.53047081737928714</v>
          </cell>
          <cell r="K4">
            <v>1.7805815512725736</v>
          </cell>
          <cell r="L4">
            <v>2.2845288277828963</v>
          </cell>
          <cell r="M4">
            <v>4.3066060430416782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J5">
            <v>0.5439399532169007</v>
          </cell>
          <cell r="K5">
            <v>1.862151519825882</v>
          </cell>
          <cell r="L5">
            <v>2.3788944753819377</v>
          </cell>
          <cell r="M5">
            <v>4.3734505276050815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J6">
            <v>0.55751117913644943</v>
          </cell>
          <cell r="K6">
            <v>1.9435857825468703</v>
          </cell>
          <cell r="L6">
            <v>2.4732214027264972</v>
          </cell>
          <cell r="M6">
            <v>4.4361826188980915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J7">
            <v>0.57118448109417841</v>
          </cell>
          <cell r="K7">
            <v>2.0248846711611872</v>
          </cell>
          <cell r="L7">
            <v>2.5675099282006566</v>
          </cell>
          <cell r="M7">
            <v>4.4950624766314666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J8">
            <v>0.58495984520170685</v>
          </cell>
          <cell r="K8">
            <v>2.1060485158927484</v>
          </cell>
          <cell r="L8">
            <v>2.6617603688343698</v>
          </cell>
          <cell r="M8">
            <v>4.5503300622567302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0.5988372577251444</v>
          </cell>
          <cell r="K9">
            <v>2.1870776454724252</v>
          </cell>
          <cell r="L9">
            <v>2.7559730403113125</v>
          </cell>
          <cell r="M9">
            <v>4.6022070349808715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0.61281670508421848</v>
          </cell>
          <cell r="K10">
            <v>2.267972387146679</v>
          </cell>
          <cell r="L10">
            <v>2.8501482569766865</v>
          </cell>
          <cell r="M10">
            <v>4.6508984388488477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0.626898173851406</v>
          </cell>
          <cell r="K11">
            <v>2.3487330666861226</v>
          </cell>
          <cell r="L11">
            <v>2.9442863318449581</v>
          </cell>
          <cell r="M11">
            <v>4.6965942072481512</v>
          </cell>
          <cell r="V11">
            <v>16</v>
          </cell>
          <cell r="W11">
            <v>1152</v>
          </cell>
          <cell r="X11">
            <v>0.8440052381438764</v>
          </cell>
          <cell r="Y11">
            <v>2.1334665505676194</v>
          </cell>
          <cell r="Z11">
            <v>2.9352715268043017</v>
          </cell>
          <cell r="AA11">
            <v>3.4777882815745391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0.64108165075107137</v>
          </cell>
          <cell r="K12">
            <v>2.4293600083940192</v>
          </cell>
          <cell r="L12">
            <v>3.038387576607537</v>
          </cell>
          <cell r="M12">
            <v>4.7394705074585373</v>
          </cell>
          <cell r="V12">
            <v>16.5</v>
          </cell>
          <cell r="W12">
            <v>1188</v>
          </cell>
          <cell r="X12">
            <v>0.86130175068927206</v>
          </cell>
          <cell r="Y12">
            <v>2.206200030849585</v>
          </cell>
          <cell r="Z12">
            <v>3.0244366940043936</v>
          </cell>
          <cell r="AA12">
            <v>3.5114716666766719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0.6553671226586113</v>
          </cell>
          <cell r="K13">
            <v>2.5098535351147286</v>
          </cell>
          <cell r="L13">
            <v>3.1324523016404093</v>
          </cell>
          <cell r="M13">
            <v>4.7796909447228124</v>
          </cell>
          <cell r="V13">
            <v>17</v>
          </cell>
          <cell r="W13">
            <v>1224</v>
          </cell>
          <cell r="X13">
            <v>0.87869891379064891</v>
          </cell>
          <cell r="Y13">
            <v>2.2788150475210633</v>
          </cell>
          <cell r="Z13">
            <v>3.1135790156221796</v>
          </cell>
          <cell r="AA13">
            <v>3.543396909631316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0.66975457659960747</v>
          </cell>
          <cell r="K14">
            <v>2.5902139682420811</v>
          </cell>
          <cell r="L14">
            <v>3.226480816011708</v>
          </cell>
          <cell r="M14">
            <v>4.8174076426514096</v>
          </cell>
          <cell r="V14">
            <v>17.5</v>
          </cell>
          <cell r="W14">
            <v>1260</v>
          </cell>
          <cell r="X14">
            <v>0.89619672127290473</v>
          </cell>
          <cell r="Y14">
            <v>2.3513118628731386</v>
          </cell>
          <cell r="Z14">
            <v>3.2026987480823981</v>
          </cell>
          <cell r="AA14">
            <v>3.5736559530517749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0.68424399974898231</v>
          </cell>
          <cell r="K15">
            <v>2.6704416277276999</v>
          </cell>
          <cell r="L15">
            <v>3.3204734274892331</v>
          </cell>
          <cell r="M15">
            <v>4.8527622145131888</v>
          </cell>
          <cell r="V15">
            <v>18</v>
          </cell>
          <cell r="W15">
            <v>1296</v>
          </cell>
          <cell r="X15">
            <v>0.91379516707606012</v>
          </cell>
          <cell r="Y15">
            <v>2.4236907380534363</v>
          </cell>
          <cell r="Z15">
            <v>3.2917961467756935</v>
          </cell>
          <cell r="AA15">
            <v>3.6023348178878032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0.69883537943016383</v>
          </cell>
          <cell r="K16">
            <v>2.7505368320892538</v>
          </cell>
          <cell r="L16">
            <v>3.4144304425479093</v>
          </cell>
          <cell r="M16">
            <v>4.885886638040656</v>
          </cell>
          <cell r="V16">
            <v>18.5</v>
          </cell>
          <cell r="W16">
            <v>1332</v>
          </cell>
          <cell r="X16">
            <v>0.93149424525465385</v>
          </cell>
          <cell r="Y16">
            <v>2.4959519330723898</v>
          </cell>
          <cell r="Z16">
            <v>3.3808714660643111</v>
          </cell>
          <cell r="AA16">
            <v>3.6295140665523289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0.71352870311425454</v>
          </cell>
          <cell r="K17">
            <v>2.8304998984186627</v>
          </cell>
          <cell r="L17">
            <v>3.5083521663772044</v>
          </cell>
          <cell r="M17">
            <v>4.9169040447352907</v>
          </cell>
          <cell r="V17">
            <v>19</v>
          </cell>
          <cell r="W17">
            <v>1368</v>
          </cell>
          <cell r="X17">
            <v>0.94929394997714189</v>
          </cell>
          <cell r="Y17">
            <v>2.5680957068094594</v>
          </cell>
          <cell r="Z17">
            <v>3.4699249592877441</v>
          </cell>
          <cell r="AA17">
            <v>3.655269223375222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0.72832395841920849</v>
          </cell>
          <cell r="K18">
            <v>2.9103311423902309</v>
          </cell>
          <cell r="L18">
            <v>3.6022389028884789</v>
          </cell>
          <cell r="M18">
            <v>4.9459294332524255</v>
          </cell>
          <cell r="V18">
            <v>19.5</v>
          </cell>
          <cell r="W18">
            <v>1404</v>
          </cell>
          <cell r="X18">
            <v>0.96719427552530102</v>
          </cell>
          <cell r="Y18">
            <v>2.6401223170193013</v>
          </cell>
          <cell r="Z18">
            <v>3.5589568787683374</v>
          </cell>
          <cell r="AA18">
            <v>3.6796711568990652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0.74322113310901217</v>
          </cell>
          <cell r="K19">
            <v>2.9900308782687279</v>
          </cell>
          <cell r="L19">
            <v>3.6960909547222895</v>
          </cell>
          <cell r="M19">
            <v>4.9730703152384184</v>
          </cell>
          <cell r="V19">
            <v>20</v>
          </cell>
          <cell r="W19">
            <v>1440</v>
          </cell>
          <cell r="X19">
            <v>0.98519521629363616</v>
          </cell>
          <cell r="Y19">
            <v>2.7120320203379036</v>
          </cell>
          <cell r="Z19">
            <v>3.6479674758168579</v>
          </cell>
          <cell r="AA19">
            <v>3.7027864279941713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0.75822021509287452</v>
          </cell>
          <cell r="K20">
            <v>3.0695994189174143</v>
          </cell>
          <cell r="L20">
            <v>3.7899086232556449</v>
          </cell>
          <cell r="M20">
            <v>4.9984273009542726</v>
          </cell>
          <cell r="V20">
            <v>20.5</v>
          </cell>
          <cell r="W20">
            <v>1476</v>
          </cell>
          <cell r="X20">
            <v>1.0032967667887918</v>
          </cell>
          <cell r="Y20">
            <v>2.7838250722886748</v>
          </cell>
          <cell r="Z20">
            <v>3.7369570007380268</v>
          </cell>
          <cell r="AA20">
            <v>3.7246776073033128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0.77332119242441799</v>
          </cell>
          <cell r="K21">
            <v>3.1490370758060027</v>
          </cell>
          <cell r="L21">
            <v>3.8836922086091996</v>
          </cell>
          <cell r="M21">
            <v>5.0220946311241557</v>
          </cell>
          <cell r="V21">
            <v>21</v>
          </cell>
          <cell r="W21">
            <v>1512</v>
          </cell>
          <cell r="X21">
            <v>1.0214989216289685</v>
          </cell>
          <cell r="Y21">
            <v>2.8555017272884862</v>
          </cell>
          <cell r="Z21">
            <v>3.8259257028360061</v>
          </cell>
          <cell r="AA21">
            <v>3.7454035651206188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0.78852405330088127</v>
          </cell>
          <cell r="K22">
            <v>3.2283441590185635</v>
          </cell>
          <cell r="L22">
            <v>3.9774420096544008</v>
          </cell>
          <cell r="M22">
            <v>5.0441606606725884</v>
          </cell>
          <cell r="V22">
            <v>21.5</v>
          </cell>
          <cell r="W22">
            <v>1548</v>
          </cell>
          <cell r="X22">
            <v>1.0398016755433415</v>
          </cell>
          <cell r="Y22">
            <v>2.9270622386536829</v>
          </cell>
          <cell r="Z22">
            <v>3.9148738304198574</v>
          </cell>
          <cell r="AA22">
            <v>3.7650197364551907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0.80382878606232255</v>
          </cell>
          <cell r="K23">
            <v>3.3075209772613858</v>
          </cell>
          <cell r="L23">
            <v>4.0711583240205922</v>
          </cell>
          <cell r="M23">
            <v>5.0647082993429233</v>
          </cell>
          <cell r="V23">
            <v>22</v>
          </cell>
          <cell r="W23">
            <v>1584</v>
          </cell>
          <cell r="X23">
            <v>1.0582050233714861</v>
          </cell>
          <cell r="Y23">
            <v>2.9985068586060493</v>
          </cell>
          <cell r="Z23">
            <v>4.0038016308089608</v>
          </cell>
          <cell r="AA23">
            <v>3.7835783637207454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0.81923537919083367</v>
          </cell>
          <cell r="K24">
            <v>3.3865678378707522</v>
          </cell>
          <cell r="L24">
            <v>4.1648414481020444</v>
          </cell>
          <cell r="M24">
            <v>5.0838154136064002</v>
          </cell>
          <cell r="V24">
            <v>22.5</v>
          </cell>
          <cell r="W24">
            <v>1620</v>
          </cell>
          <cell r="X24">
            <v>1.076708960062805</v>
          </cell>
          <cell r="Y24">
            <v>3.0698358382787236</v>
          </cell>
          <cell r="Z24">
            <v>4.0927093503383887</v>
          </cell>
          <cell r="AA24">
            <v>3.8011287192220067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0.83474382130975477</v>
          </cell>
          <cell r="K25">
            <v>3.4654850468206986</v>
          </cell>
          <cell r="L25">
            <v>4.2584916770649652</v>
          </cell>
          <cell r="M25">
            <v>5.1015551937637333</v>
          </cell>
          <cell r="V25">
            <v>23</v>
          </cell>
          <cell r="W25">
            <v>1656</v>
          </cell>
          <cell r="X25">
            <v>1.0953134806759608</v>
          </cell>
          <cell r="Y25">
            <v>3.1410494277220873</v>
          </cell>
          <cell r="Z25">
            <v>4.1815972343642498</v>
          </cell>
          <cell r="AA25">
            <v>3.8177173093712153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0.850354101182899</v>
          </cell>
          <cell r="K26">
            <v>3.5442729087306826</v>
          </cell>
          <cell r="L26">
            <v>4.3521093048544364</v>
          </cell>
          <cell r="M26">
            <v>5.1179964896980721</v>
          </cell>
          <cell r="V26">
            <v>23.5</v>
          </cell>
          <cell r="W26">
            <v>1692</v>
          </cell>
          <cell r="X26">
            <v>1.1140185803783111</v>
          </cell>
          <cell r="Y26">
            <v>3.212147875909602</v>
          </cell>
          <cell r="Z26">
            <v>4.270465527268998</v>
          </cell>
          <cell r="AA26">
            <v>3.8333880623595924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0.86606620771378151</v>
          </cell>
          <cell r="K27">
            <v>3.6229317268732228</v>
          </cell>
          <cell r="L27">
            <v>4.4456946242013151</v>
          </cell>
          <cell r="M27">
            <v>5.1332041183513457</v>
          </cell>
          <cell r="V27">
            <v>24</v>
          </cell>
          <cell r="W27">
            <v>1728</v>
          </cell>
          <cell r="X27">
            <v>1.1328242544453486</v>
          </cell>
          <cell r="Y27">
            <v>3.2831314307436203</v>
          </cell>
          <cell r="Z27">
            <v>4.3593144724667017</v>
          </cell>
          <cell r="AA27">
            <v>3.8481825008249859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0.88188012994485065</v>
          </cell>
          <cell r="K28">
            <v>3.7014618031814583</v>
          </cell>
          <cell r="L28">
            <v>4.5392479266290664</v>
          </cell>
          <cell r="M28">
            <v>5.1472391456568287</v>
          </cell>
          <cell r="V28">
            <v>24.5</v>
          </cell>
          <cell r="W28">
            <v>1764</v>
          </cell>
          <cell r="X28">
            <v>1.1517304982601448</v>
          </cell>
          <cell r="Y28">
            <v>3.3540003390611379</v>
          </cell>
          <cell r="Z28">
            <v>4.4481443124082753</v>
          </cell>
          <cell r="AA28">
            <v>3.8621399008950785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0.89779585705673171</v>
          </cell>
          <cell r="K29">
            <v>3.7798634382566907</v>
          </cell>
          <cell r="L29">
            <v>4.6327695024605857</v>
          </cell>
          <cell r="M29">
            <v>5.1601591453633109</v>
          </cell>
          <cell r="V29">
            <v>25</v>
          </cell>
          <cell r="W29">
            <v>1800</v>
          </cell>
          <cell r="X29">
            <v>1.1707373073128</v>
          </cell>
          <cell r="Y29">
            <v>3.4247548466395203</v>
          </cell>
          <cell r="Z29">
            <v>4.5369552885866806</v>
          </cell>
          <cell r="AA29">
            <v>3.8752974388425185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0.9138133783674699</v>
          </cell>
          <cell r="K30">
            <v>3.8581369313758289</v>
          </cell>
          <cell r="L30">
            <v>4.7262596408249253</v>
          </cell>
          <cell r="M30">
            <v>5.1720184369246169</v>
          </cell>
          <cell r="V30">
            <v>25.5</v>
          </cell>
          <cell r="W30">
            <v>1836</v>
          </cell>
          <cell r="X30">
            <v>1.1898446771998894</v>
          </cell>
          <cell r="Y30">
            <v>3.49539519820219</v>
          </cell>
          <cell r="Z30">
            <v>4.6257476415420848</v>
          </cell>
          <cell r="AA30">
            <v>3.8876903264618101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0.9299326833317807</v>
          </cell>
          <cell r="K31">
            <v>3.9362825804988151</v>
          </cell>
          <cell r="L31">
            <v>4.8197186296640062</v>
          </cell>
          <cell r="M31">
            <v>5.1828683043979327</v>
          </cell>
          <cell r="V31">
            <v>26</v>
          </cell>
          <cell r="W31">
            <v>1872</v>
          </cell>
          <cell r="X31">
            <v>1.209052603623924</v>
          </cell>
          <cell r="Y31">
            <v>3.5659216374242639</v>
          </cell>
          <cell r="Z31">
            <v>4.7145216108669921</v>
          </cell>
          <cell r="AA31">
            <v>3.8993519361655871</v>
          </cell>
          <cell r="AJ31">
            <v>26</v>
          </cell>
          <cell r="AK31">
            <v>1872</v>
          </cell>
          <cell r="AL31">
            <v>1.5466979957112017</v>
          </cell>
          <cell r="AM31">
            <v>3.1360604109529611</v>
          </cell>
          <cell r="AN31">
            <v>4.6054235068786031</v>
          </cell>
          <cell r="AO31">
            <v>2.9775841952655666</v>
          </cell>
        </row>
        <row r="32">
          <cell r="H32">
            <v>26.5</v>
          </cell>
          <cell r="I32">
            <v>1908</v>
          </cell>
          <cell r="J32">
            <v>0.94615376154030728</v>
          </cell>
          <cell r="K32">
            <v>4.0143006822759881</v>
          </cell>
          <cell r="L32">
            <v>4.9131467557392803</v>
          </cell>
          <cell r="M32">
            <v>5.1927571980909724</v>
          </cell>
          <cell r="V32">
            <v>26.5</v>
          </cell>
          <cell r="W32">
            <v>1908</v>
          </cell>
          <cell r="X32">
            <v>1.2283610823928068</v>
          </cell>
          <cell r="Y32">
            <v>3.6363344069381691</v>
          </cell>
          <cell r="Z32">
            <v>4.8032774352113359</v>
          </cell>
          <cell r="AA32">
            <v>3.9103139166984273</v>
          </cell>
          <cell r="AJ32">
            <v>26.5</v>
          </cell>
          <cell r="AK32">
            <v>1908</v>
          </cell>
          <cell r="AL32">
            <v>1.5690663682486083</v>
          </cell>
          <cell r="AM32">
            <v>3.198827756541379</v>
          </cell>
          <cell r="AN32">
            <v>4.689440806377557</v>
          </cell>
          <cell r="AO32">
            <v>2.9886822516066736</v>
          </cell>
        </row>
        <row r="33">
          <cell r="H33">
            <v>27</v>
          </cell>
          <cell r="I33">
            <v>1944</v>
          </cell>
          <cell r="J33">
            <v>0.96247660271888191</v>
          </cell>
          <cell r="K33">
            <v>4.0921915320553834</v>
          </cell>
          <cell r="L33">
            <v>5.0065443046383216</v>
          </cell>
          <cell r="M33">
            <v>5.2017309205184104</v>
          </cell>
          <cell r="V33">
            <v>27</v>
          </cell>
          <cell r="W33">
            <v>1944</v>
          </cell>
          <cell r="X33">
            <v>1.2477701094192954</v>
          </cell>
          <cell r="Y33">
            <v>3.7066337483392058</v>
          </cell>
          <cell r="Z33">
            <v>4.8920153522875367</v>
          </cell>
          <cell r="AA33">
            <v>3.9206063002777416</v>
          </cell>
          <cell r="AJ33">
            <v>27</v>
          </cell>
          <cell r="AK33">
            <v>1944</v>
          </cell>
          <cell r="AL33">
            <v>1.5915342654587834</v>
          </cell>
          <cell r="AM33">
            <v>3.261494642139128</v>
          </cell>
          <cell r="AN33">
            <v>4.7734521943249719</v>
          </cell>
          <cell r="AO33">
            <v>2.9992770485208204</v>
          </cell>
        </row>
        <row r="34">
          <cell r="H34">
            <v>27.5</v>
          </cell>
          <cell r="I34">
            <v>1980</v>
          </cell>
          <cell r="J34">
            <v>0.97890119672779063</v>
          </cell>
          <cell r="K34">
            <v>4.1699554238900021</v>
          </cell>
          <cell r="L34">
            <v>5.0999115607814032</v>
          </cell>
          <cell r="M34">
            <v>5.2098327980689643</v>
          </cell>
          <cell r="V34">
            <v>27.5</v>
          </cell>
          <cell r="W34">
            <v>1980</v>
          </cell>
          <cell r="X34">
            <v>1.2672796807204691</v>
          </cell>
          <cell r="Y34">
            <v>3.7768199021910811</v>
          </cell>
          <cell r="Z34">
            <v>4.9807355988755262</v>
          </cell>
          <cell r="AA34">
            <v>3.9302576018925017</v>
          </cell>
          <cell r="AJ34">
            <v>27.5</v>
          </cell>
          <cell r="AK34">
            <v>1980</v>
          </cell>
          <cell r="AL34">
            <v>1.6141016886330521</v>
          </cell>
          <cell r="AM34">
            <v>3.3240612597190453</v>
          </cell>
          <cell r="AN34">
            <v>4.8574578639204447</v>
          </cell>
          <cell r="AO34">
            <v>3.0093877592273142</v>
          </cell>
        </row>
        <row r="35">
          <cell r="H35">
            <v>28</v>
          </cell>
          <cell r="I35">
            <v>2016</v>
          </cell>
          <cell r="J35">
            <v>0.99542753356104918</v>
          </cell>
          <cell r="K35">
            <v>4.2475926505450063</v>
          </cell>
          <cell r="L35">
            <v>5.1932488074280032</v>
          </cell>
          <cell r="M35">
            <v>5.2171038396432934</v>
          </cell>
          <cell r="V35">
            <v>28</v>
          </cell>
          <cell r="W35">
            <v>2016</v>
          </cell>
          <cell r="X35">
            <v>1.2868897924171991</v>
          </cell>
          <cell r="Y35">
            <v>3.8468931080313977</v>
          </cell>
          <cell r="Z35">
            <v>5.0694384108277371</v>
          </cell>
          <cell r="AA35">
            <v>3.939294911420252</v>
          </cell>
          <cell r="AJ35">
            <v>28</v>
          </cell>
          <cell r="AK35">
            <v>2016</v>
          </cell>
          <cell r="AL35">
            <v>1.6367686391423637</v>
          </cell>
          <cell r="AM35">
            <v>3.3865278004543002</v>
          </cell>
          <cell r="AN35">
            <v>4.9414580076395458</v>
          </cell>
          <cell r="AO35">
            <v>3.0190326778430809</v>
          </cell>
        </row>
        <row r="36">
          <cell r="H36">
            <v>28.5</v>
          </cell>
          <cell r="I36">
            <v>2052</v>
          </cell>
          <cell r="J36">
            <v>1.0120556033456758</v>
          </cell>
          <cell r="K36">
            <v>4.3251035035048844</v>
          </cell>
          <cell r="L36">
            <v>5.286556326683276</v>
          </cell>
          <cell r="M36">
            <v>5.2235828833977713</v>
          </cell>
          <cell r="V36">
            <v>28.5</v>
          </cell>
          <cell r="W36">
            <v>2052</v>
          </cell>
          <cell r="X36">
            <v>1.3066004407336234</v>
          </cell>
          <cell r="Y36">
            <v>3.9168536043771156</v>
          </cell>
          <cell r="Z36">
            <v>5.1581240230740573</v>
          </cell>
          <cell r="AA36">
            <v>3.9477439791600712</v>
          </cell>
          <cell r="AJ36">
            <v>28.5</v>
          </cell>
          <cell r="AK36">
            <v>2052</v>
          </cell>
          <cell r="AL36">
            <v>1.6595351184369165</v>
          </cell>
          <cell r="AM36">
            <v>3.4488944547224389</v>
          </cell>
          <cell r="AN36">
            <v>5.0254528172375093</v>
          </cell>
          <cell r="AO36">
            <v>3.0282292681886025</v>
          </cell>
        </row>
        <row r="37">
          <cell r="H37">
            <v>29</v>
          </cell>
          <cell r="I37">
            <v>2088</v>
          </cell>
          <cell r="J37">
            <v>1.0287853963409774</v>
          </cell>
          <cell r="K37">
            <v>4.4024882729805572</v>
          </cell>
          <cell r="L37">
            <v>5.3798343995044853</v>
          </cell>
          <cell r="M37">
            <v>5.2293067326175473</v>
          </cell>
          <cell r="V37">
            <v>29</v>
          </cell>
          <cell r="W37">
            <v>2088</v>
          </cell>
          <cell r="X37">
            <v>1.3264116219966207</v>
          </cell>
          <cell r="Y37">
            <v>3.9867016287299708</v>
          </cell>
          <cell r="Z37">
            <v>5.2467926696267604</v>
          </cell>
          <cell r="AA37">
            <v>3.955629295323023</v>
          </cell>
          <cell r="AJ37">
            <v>29</v>
          </cell>
          <cell r="AK37">
            <v>2088</v>
          </cell>
          <cell r="AL37">
            <v>1.6824011280457865</v>
          </cell>
          <cell r="AM37">
            <v>3.5111614121094052</v>
          </cell>
          <cell r="AN37">
            <v>5.1094424837529022</v>
          </cell>
          <cell r="AO37">
            <v>3.0369942093939497</v>
          </cell>
        </row>
        <row r="38">
          <cell r="H38">
            <v>29.5</v>
          </cell>
          <cell r="I38">
            <v>2124</v>
          </cell>
          <cell r="J38">
            <v>1.045616902937835</v>
          </cell>
          <cell r="K38">
            <v>4.479747247916416</v>
          </cell>
          <cell r="L38">
            <v>5.4730833057073589</v>
          </cell>
          <cell r="M38">
            <v>5.2343102816431317</v>
          </cell>
          <cell r="V38">
            <v>29.5</v>
          </cell>
          <cell r="W38">
            <v>2124</v>
          </cell>
          <cell r="X38">
            <v>1.346323332635295</v>
          </cell>
          <cell r="Y38">
            <v>4.0564374175818507</v>
          </cell>
          <cell r="Z38">
            <v>5.3354445835853808</v>
          </cell>
          <cell r="AA38">
            <v>3.9629741639712761</v>
          </cell>
          <cell r="AJ38">
            <v>29.5</v>
          </cell>
          <cell r="AK38">
            <v>2124</v>
          </cell>
          <cell r="AL38">
            <v>1.7053666695765595</v>
          </cell>
          <cell r="AM38">
            <v>3.5733288614135366</v>
          </cell>
          <cell r="AN38">
            <v>5.1934271975112676</v>
          </cell>
          <cell r="AO38">
            <v>3.0453434385467317</v>
          </cell>
        </row>
        <row r="39">
          <cell r="H39">
            <v>30</v>
          </cell>
          <cell r="I39">
            <v>2160</v>
          </cell>
          <cell r="J39">
            <v>1.0625501136579976</v>
          </cell>
          <cell r="K39">
            <v>4.5568807159973614</v>
          </cell>
          <cell r="L39">
            <v>5.5663033239724591</v>
          </cell>
          <cell r="M39">
            <v>5.2386266326861284</v>
          </cell>
          <cell r="V39">
            <v>30</v>
          </cell>
          <cell r="W39">
            <v>2160</v>
          </cell>
          <cell r="X39">
            <v>1.3663355691804591</v>
          </cell>
          <cell r="Y39">
            <v>4.1260612064201529</v>
          </cell>
          <cell r="Z39">
            <v>5.4240799971415887</v>
          </cell>
          <cell r="AA39">
            <v>3.9698007718521175</v>
          </cell>
          <cell r="AJ39">
            <v>30</v>
          </cell>
          <cell r="AK39">
            <v>2160</v>
          </cell>
          <cell r="AL39">
            <v>1.7284317447149613</v>
          </cell>
          <cell r="AM39">
            <v>3.6353969906495407</v>
          </cell>
          <cell r="AN39">
            <v>5.2774071481287539</v>
          </cell>
          <cell r="AO39">
            <v>3.0532921906031416</v>
          </cell>
        </row>
        <row r="40">
          <cell r="H40">
            <v>30.5</v>
          </cell>
          <cell r="I40">
            <v>2196</v>
          </cell>
          <cell r="J40">
            <v>1.0795850191533771</v>
          </cell>
          <cell r="K40">
            <v>4.6338889636557257</v>
          </cell>
          <cell r="L40">
            <v>5.6594947318514341</v>
          </cell>
          <cell r="M40">
            <v>5.2422872042904727</v>
          </cell>
          <cell r="V40">
            <v>30.5</v>
          </cell>
          <cell r="W40">
            <v>2196</v>
          </cell>
          <cell r="X40">
            <v>1.3864483282641211</v>
          </cell>
          <cell r="Y40">
            <v>4.1955732297330872</v>
          </cell>
          <cell r="Z40">
            <v>5.5126991415840028</v>
          </cell>
          <cell r="AA40">
            <v>3.9761302525324425</v>
          </cell>
          <cell r="AJ40">
            <v>30.5</v>
          </cell>
          <cell r="AK40">
            <v>2196</v>
          </cell>
          <cell r="AL40">
            <v>1.7515963552244931</v>
          </cell>
          <cell r="AM40">
            <v>3.697365987052426</v>
          </cell>
          <cell r="AN40">
            <v>5.3613825245156939</v>
          </cell>
          <cell r="AO40">
            <v>3.0608550357645345</v>
          </cell>
        </row>
        <row r="41">
          <cell r="H41">
            <v>31</v>
          </cell>
          <cell r="I41">
            <v>2232</v>
          </cell>
          <cell r="J41">
            <v>1.0967216102053567</v>
          </cell>
          <cell r="K41">
            <v>4.7107722760782078</v>
          </cell>
          <cell r="L41">
            <v>5.7526578057732962</v>
          </cell>
          <cell r="M41">
            <v>5.2453218321248674</v>
          </cell>
          <cell r="V41">
            <v>31</v>
          </cell>
          <cell r="W41">
            <v>2232</v>
          </cell>
          <cell r="X41">
            <v>1.4066616066189783</v>
          </cell>
          <cell r="Y41">
            <v>4.2649737210149494</v>
          </cell>
          <cell r="Z41">
            <v>5.6013022473029785</v>
          </cell>
          <cell r="AA41">
            <v>3.9819827462030108</v>
          </cell>
          <cell r="AJ41">
            <v>31</v>
          </cell>
          <cell r="AK41">
            <v>2232</v>
          </cell>
          <cell r="AL41">
            <v>1.7748605029460749</v>
          </cell>
          <cell r="AM41">
            <v>3.7592360370814344</v>
          </cell>
          <cell r="AN41">
            <v>5.445353514880205</v>
          </cell>
          <cell r="AO41">
            <v>3.0680459145051184</v>
          </cell>
        </row>
        <row r="42">
          <cell r="H42">
            <v>31.5</v>
          </cell>
          <cell r="I42">
            <v>2268</v>
          </cell>
          <cell r="J42">
            <v>1.1139598777240927</v>
          </cell>
          <cell r="K42">
            <v>4.7875309372127139</v>
          </cell>
          <cell r="L42">
            <v>5.8457928210506021</v>
          </cell>
          <cell r="M42">
            <v>5.247758862728535</v>
          </cell>
          <cell r="V42">
            <v>31.5</v>
          </cell>
          <cell r="W42">
            <v>2268</v>
          </cell>
          <cell r="X42">
            <v>1.4269754010779117</v>
          </cell>
          <cell r="Y42">
            <v>4.3342629127713641</v>
          </cell>
          <cell r="Z42">
            <v>5.6898895437953803</v>
          </cell>
          <cell r="AA42">
            <v>3.9873774554889589</v>
          </cell>
          <cell r="AJ42">
            <v>31.5</v>
          </cell>
          <cell r="AK42">
            <v>2268</v>
          </cell>
          <cell r="AL42">
            <v>1.7982241897976772</v>
          </cell>
          <cell r="AM42">
            <v>3.821007326423925</v>
          </cell>
          <cell r="AN42">
            <v>5.5293203067317185</v>
          </cell>
          <cell r="AO42">
            <v>3.0748781704209178</v>
          </cell>
        </row>
        <row r="43">
          <cell r="H43">
            <v>32</v>
          </cell>
          <cell r="I43">
            <v>2304</v>
          </cell>
          <cell r="J43">
            <v>1.1312998127478298</v>
          </cell>
          <cell r="K43">
            <v>4.8641652297751952</v>
          </cell>
          <cell r="L43">
            <v>5.9389000518856339</v>
          </cell>
          <cell r="M43">
            <v>5.2496252407755266</v>
          </cell>
          <cell r="V43">
            <v>32</v>
          </cell>
          <cell r="W43">
            <v>2304</v>
          </cell>
          <cell r="X43">
            <v>1.4473897085734806</v>
          </cell>
          <cell r="Y43">
            <v>4.4034410365244963</v>
          </cell>
          <cell r="Z43">
            <v>5.778461259669303</v>
          </cell>
          <cell r="AA43">
            <v>3.9923326975735121</v>
          </cell>
          <cell r="AJ43">
            <v>32</v>
          </cell>
          <cell r="AK43">
            <v>2304</v>
          </cell>
          <cell r="AL43">
            <v>1.8216874177739706</v>
          </cell>
          <cell r="AM43">
            <v>3.8826800399992498</v>
          </cell>
          <cell r="AN43">
            <v>5.6132830868845218</v>
          </cell>
          <cell r="AO43">
            <v>3.0813645810562442</v>
          </cell>
        </row>
        <row r="44">
          <cell r="H44">
            <v>32.5</v>
          </cell>
          <cell r="I44">
            <v>2340</v>
          </cell>
          <cell r="J44">
            <v>1.1487414064422194</v>
          </cell>
          <cell r="K44">
            <v>4.9406754352563773</v>
          </cell>
          <cell r="L44">
            <v>6.031979771376486</v>
          </cell>
          <cell r="M44">
            <v>5.2509465903716324</v>
          </cell>
          <cell r="V44">
            <v>32.5</v>
          </cell>
          <cell r="W44">
            <v>2340</v>
          </cell>
          <cell r="X44">
            <v>1.4679045261374328</v>
          </cell>
          <cell r="Y44">
            <v>4.4725083228182045</v>
          </cell>
          <cell r="Z44">
            <v>5.8670176226487651</v>
          </cell>
          <cell r="AA44">
            <v>3.9968659529151589</v>
          </cell>
          <cell r="AJ44">
            <v>32.5</v>
          </cell>
          <cell r="AK44">
            <v>2340</v>
          </cell>
          <cell r="AL44">
            <v>1.8452501889459663</v>
          </cell>
          <cell r="AM44">
            <v>3.9442543619625909</v>
          </cell>
          <cell r="AN44">
            <v>5.6972420414612586</v>
          </cell>
          <cell r="AO44">
            <v>3.087517386851268</v>
          </cell>
        </row>
        <row r="45">
          <cell r="H45">
            <v>33</v>
          </cell>
          <cell r="I45">
            <v>2376</v>
          </cell>
          <cell r="J45">
            <v>1.1662846500996391</v>
          </cell>
          <cell r="K45">
            <v>5.0170618339285165</v>
          </cell>
          <cell r="L45">
            <v>6.1250322515231739</v>
          </cell>
          <cell r="M45">
            <v>5.2517472908521041</v>
          </cell>
          <cell r="V45">
            <v>33</v>
          </cell>
          <cell r="W45">
            <v>2376</v>
          </cell>
          <cell r="X45">
            <v>1.4885198509002007</v>
          </cell>
          <cell r="Y45">
            <v>4.5414650012231865</v>
          </cell>
          <cell r="Z45">
            <v>5.9555588595783773</v>
          </cell>
          <cell r="AA45">
            <v>4.0009939108146124</v>
          </cell>
          <cell r="AJ45">
            <v>33</v>
          </cell>
          <cell r="AK45">
            <v>2376</v>
          </cell>
          <cell r="AL45">
            <v>1.8689125054606652</v>
          </cell>
          <cell r="AM45">
            <v>4.0057304757087806</v>
          </cell>
          <cell r="AN45">
            <v>5.7811973558964125</v>
          </cell>
          <cell r="AO45">
            <v>3.0933483183427115</v>
          </cell>
        </row>
        <row r="46">
          <cell r="H46">
            <v>33.5</v>
          </cell>
          <cell r="I46">
            <v>2412</v>
          </cell>
          <cell r="J46">
            <v>1.1839295351385226</v>
          </cell>
          <cell r="K46">
            <v>5.0933247048520425</v>
          </cell>
          <cell r="L46">
            <v>6.2180577632336389</v>
          </cell>
          <cell r="M46">
            <v>5.2520505475067072</v>
          </cell>
          <cell r="V46">
            <v>33.5</v>
          </cell>
          <cell r="W46">
            <v>2412</v>
          </cell>
          <cell r="X46">
            <v>1.5092356800904156</v>
          </cell>
          <cell r="Y46">
            <v>4.6103113003420777</v>
          </cell>
          <cell r="Z46">
            <v>6.0440851964279725</v>
          </cell>
          <cell r="AA46">
            <v>4.004732512065897</v>
          </cell>
          <cell r="AJ46">
            <v>33.5</v>
          </cell>
          <cell r="AK46">
            <v>2412</v>
          </cell>
          <cell r="AL46">
            <v>1.8926743695407073</v>
          </cell>
          <cell r="AM46">
            <v>4.0671085638760998</v>
          </cell>
          <cell r="AN46">
            <v>5.8651492149397715</v>
          </cell>
          <cell r="AO46">
            <v>3.0988686217392267</v>
          </cell>
        </row>
        <row r="47">
          <cell r="H47">
            <v>34</v>
          </cell>
          <cell r="I47">
            <v>2448</v>
          </cell>
          <cell r="J47">
            <v>1.2016760531026909</v>
          </cell>
          <cell r="K47">
            <v>5.1694643258821973</v>
          </cell>
          <cell r="L47">
            <v>6.3110565763297535</v>
          </cell>
          <cell r="M47">
            <v>5.2518784576215847</v>
          </cell>
          <cell r="V47">
            <v>34</v>
          </cell>
          <cell r="W47">
            <v>2448</v>
          </cell>
          <cell r="X47">
            <v>1.5300520110344182</v>
          </cell>
          <cell r="Y47">
            <v>4.6790474478145194</v>
          </cell>
          <cell r="Z47">
            <v>6.1325968582972168</v>
          </cell>
          <cell r="AA47">
            <v>4.0080969889063889</v>
          </cell>
          <cell r="AJ47">
            <v>34</v>
          </cell>
          <cell r="AK47">
            <v>2448</v>
          </cell>
          <cell r="AL47">
            <v>1.916535783484024</v>
          </cell>
          <cell r="AM47">
            <v>4.1283888083500502</v>
          </cell>
          <cell r="AN47">
            <v>5.9490978026598729</v>
          </cell>
          <cell r="AO47">
            <v>3.1040890829834402</v>
          </cell>
        </row>
        <row r="48">
          <cell r="H48">
            <v>34.5</v>
          </cell>
          <cell r="I48">
            <v>2484</v>
          </cell>
          <cell r="J48">
            <v>1.2195241956606875</v>
          </cell>
          <cell r="K48">
            <v>5.2454809736756109</v>
          </cell>
          <cell r="L48">
            <v>6.4040289595532638</v>
          </cell>
          <cell r="M48">
            <v>5.2512520721934735</v>
          </cell>
          <cell r="V48">
            <v>34.5</v>
          </cell>
          <cell r="W48">
            <v>2484</v>
          </cell>
          <cell r="X48">
            <v>1.5509688411557738</v>
          </cell>
          <cell r="Y48">
            <v>4.7476736703221905</v>
          </cell>
          <cell r="Z48">
            <v>6.2210940694201753</v>
          </cell>
          <cell r="AA48">
            <v>4.0111019024626238</v>
          </cell>
          <cell r="AJ48">
            <v>34.5</v>
          </cell>
          <cell r="AK48">
            <v>2484</v>
          </cell>
          <cell r="AL48">
            <v>1.9404967496634888</v>
          </cell>
          <cell r="AM48">
            <v>4.1895713902670932</v>
          </cell>
          <cell r="AN48">
            <v>6.0330433024474077</v>
          </cell>
          <cell r="AO48">
            <v>3.1090200504039123</v>
          </cell>
        </row>
        <row r="49">
          <cell r="H49">
            <v>35</v>
          </cell>
          <cell r="I49">
            <v>2520</v>
          </cell>
          <cell r="J49">
            <v>1.2374739546051197</v>
          </cell>
          <cell r="K49">
            <v>5.3213749236968368</v>
          </cell>
          <cell r="L49">
            <v>6.4969751805717006</v>
          </cell>
          <cell r="M49">
            <v>5.2501914536414613</v>
          </cell>
          <cell r="V49">
            <v>35</v>
          </cell>
          <cell r="W49">
            <v>2520</v>
          </cell>
          <cell r="X49">
            <v>1.571986167974792</v>
          </cell>
          <cell r="Y49">
            <v>4.816190193593803</v>
          </cell>
          <cell r="Z49">
            <v>6.3095770531698552</v>
          </cell>
          <cell r="AA49">
            <v>4.0137611778725484</v>
          </cell>
          <cell r="AJ49">
            <v>35</v>
          </cell>
          <cell r="AK49">
            <v>2520</v>
          </cell>
          <cell r="AL49">
            <v>1.9645572705265779</v>
          </cell>
          <cell r="AM49">
            <v>4.2506564900183736</v>
          </cell>
          <cell r="AN49">
            <v>6.1169858970186226</v>
          </cell>
          <cell r="AO49">
            <v>3.1136714560523004</v>
          </cell>
        </row>
        <row r="50">
          <cell r="H50">
            <v>35.5</v>
          </cell>
          <cell r="I50">
            <v>2556</v>
          </cell>
          <cell r="J50">
            <v>1.2555253218520077</v>
          </cell>
          <cell r="K50">
            <v>5.3971464502248425</v>
          </cell>
          <cell r="L50">
            <v>6.5898955059842503</v>
          </cell>
          <cell r="M50">
            <v>5.2487157298138669</v>
          </cell>
          <cell r="V50">
            <v>35.5</v>
          </cell>
          <cell r="W50">
            <v>2556</v>
          </cell>
          <cell r="X50">
            <v>1.5931039891080441</v>
          </cell>
          <cell r="Y50">
            <v>4.8845972424100728</v>
          </cell>
          <cell r="Z50">
            <v>6.3980460320627142</v>
          </cell>
          <cell r="AA50">
            <v>4.0160881372501542</v>
          </cell>
          <cell r="AJ50">
            <v>35.5</v>
          </cell>
          <cell r="AK50">
            <v>2556</v>
          </cell>
          <cell r="AL50">
            <v>1.9887173485950251</v>
          </cell>
          <cell r="AM50">
            <v>4.3116442872534257</v>
          </cell>
          <cell r="AN50">
            <v>6.2009257684186991</v>
          </cell>
          <cell r="AO50">
            <v>3.1180528358137396</v>
          </cell>
        </row>
        <row r="51">
          <cell r="H51">
            <v>36</v>
          </cell>
          <cell r="I51">
            <v>2592</v>
          </cell>
          <cell r="J51">
            <v>1.2736782894401311</v>
          </cell>
          <cell r="K51">
            <v>5.4727958263594401</v>
          </cell>
          <cell r="L51">
            <v>6.6827902013275642</v>
          </cell>
          <cell r="M51">
            <v>5.2468431445629093</v>
          </cell>
          <cell r="V51">
            <v>36</v>
          </cell>
          <cell r="W51">
            <v>2592</v>
          </cell>
          <cell r="X51">
            <v>1.6143223022678952</v>
          </cell>
          <cell r="Y51">
            <v>4.9528950406086532</v>
          </cell>
          <cell r="Z51">
            <v>6.4865012277631537</v>
          </cell>
          <cell r="AA51">
            <v>4.0180955306449864</v>
          </cell>
          <cell r="AJ51">
            <v>36</v>
          </cell>
          <cell r="AK51">
            <v>2592</v>
          </cell>
          <cell r="AL51">
            <v>2.0129769864644866</v>
          </cell>
          <cell r="AM51">
            <v>4.3725349608838364</v>
          </cell>
          <cell r="AN51">
            <v>6.2848630980250988</v>
          </cell>
          <cell r="AO51">
            <v>3.1221733483717489</v>
          </cell>
        </row>
        <row r="52">
          <cell r="H52">
            <v>36.5</v>
          </cell>
          <cell r="I52">
            <v>2628</v>
          </cell>
          <cell r="J52">
            <v>1.2919328495303852</v>
          </cell>
          <cell r="K52">
            <v>5.5483233240277148</v>
          </cell>
          <cell r="L52">
            <v>6.7756595310815806</v>
          </cell>
          <cell r="M52">
            <v>5.2445911051371734</v>
          </cell>
          <cell r="V52">
            <v>36.5</v>
          </cell>
          <cell r="W52">
            <v>2628</v>
          </cell>
          <cell r="X52">
            <v>1.6356411052620257</v>
          </cell>
          <cell r="Y52">
            <v>5.0210838110890323</v>
          </cell>
          <cell r="Z52">
            <v>6.5749428610879566</v>
          </cell>
          <cell r="AA52">
            <v>4.0197955651369295</v>
          </cell>
          <cell r="AJ52">
            <v>36.5</v>
          </cell>
          <cell r="AK52">
            <v>2628</v>
          </cell>
          <cell r="AL52">
            <v>2.0373361868041995</v>
          </cell>
          <cell r="AM52">
            <v>4.433328689086915</v>
          </cell>
          <cell r="AN52">
            <v>6.3687980665509043</v>
          </cell>
          <cell r="AO52">
            <v>3.1260417931029392</v>
          </cell>
        </row>
        <row r="53">
          <cell r="H53">
            <v>37</v>
          </cell>
          <cell r="I53">
            <v>2664</v>
          </cell>
          <cell r="J53">
            <v>1.3102889944051423</v>
          </cell>
          <cell r="K53">
            <v>5.6237292139903436</v>
          </cell>
          <cell r="L53">
            <v>6.8685037586752289</v>
          </cell>
          <cell r="M53">
            <v>5.2419762266212562</v>
          </cell>
          <cell r="V53">
            <v>37</v>
          </cell>
          <cell r="W53">
            <v>2664</v>
          </cell>
          <cell r="X53">
            <v>1.6570603959929675</v>
          </cell>
          <cell r="Y53">
            <v>5.0891637758174033</v>
          </cell>
          <cell r="Z53">
            <v>6.6633711520107219</v>
          </cell>
          <cell r="AA53">
            <v>4.0211999321954712</v>
          </cell>
          <cell r="AJ53">
            <v>37</v>
          </cell>
          <cell r="AK53">
            <v>2664</v>
          </cell>
          <cell r="AL53">
            <v>2.0617949523566486</v>
          </cell>
          <cell r="AM53">
            <v>4.4940256493092976</v>
          </cell>
          <cell r="AN53">
            <v>6.4527308540481139</v>
          </cell>
          <cell r="AO53">
            <v>3.1296666269711202</v>
          </cell>
        </row>
        <row r="54">
          <cell r="H54">
            <v>37.5</v>
          </cell>
          <cell r="I54">
            <v>2700</v>
          </cell>
          <cell r="J54">
            <v>1.3287467164676139</v>
          </cell>
          <cell r="K54">
            <v>5.6990137658479378</v>
          </cell>
          <cell r="L54">
            <v>6.9613231464921714</v>
          </cell>
          <cell r="M54">
            <v>5.2390143736335189</v>
          </cell>
          <cell r="V54">
            <v>37.5</v>
          </cell>
          <cell r="W54">
            <v>2700</v>
          </cell>
          <cell r="X54">
            <v>1.6785801724576357</v>
          </cell>
          <cell r="Y54">
            <v>5.1571351558315</v>
          </cell>
          <cell r="Z54">
            <v>6.7517863196662535</v>
          </cell>
          <cell r="AA54">
            <v>4.0223198334225865</v>
          </cell>
          <cell r="AJ54">
            <v>37.5</v>
          </cell>
          <cell r="AK54">
            <v>2700</v>
          </cell>
          <cell r="AL54">
            <v>2.0863532859372347</v>
          </cell>
          <cell r="AM54">
            <v>4.5546260182705733</v>
          </cell>
          <cell r="AN54">
            <v>6.5366616399109461</v>
          </cell>
          <cell r="AO54">
            <v>3.133055980485365</v>
          </cell>
        </row>
        <row r="55">
          <cell r="H55">
            <v>38</v>
          </cell>
          <cell r="I55">
            <v>2736</v>
          </cell>
          <cell r="J55">
            <v>1.3473060082412192</v>
          </cell>
          <cell r="K55">
            <v>5.7741772480472928</v>
          </cell>
          <cell r="L55">
            <v>7.0541179558764506</v>
          </cell>
          <cell r="M55">
            <v>5.2357206994756416</v>
          </cell>
          <cell r="V55">
            <v>38</v>
          </cell>
          <cell r="W55">
            <v>2736</v>
          </cell>
          <cell r="X55">
            <v>1.7002004327468681</v>
          </cell>
          <cell r="Y55">
            <v>5.2249981712454003</v>
          </cell>
          <cell r="Z55">
            <v>6.8401885823549247</v>
          </cell>
          <cell r="AA55">
            <v>4.0231660047891049</v>
          </cell>
          <cell r="AJ55">
            <v>38</v>
          </cell>
          <cell r="AK55">
            <v>2736</v>
          </cell>
          <cell r="AL55">
            <v>2.111011190433941</v>
          </cell>
          <cell r="AM55">
            <v>4.6151299719668577</v>
          </cell>
          <cell r="AN55">
            <v>6.6205906028791013</v>
          </cell>
          <cell r="AO55">
            <v>3.1362176727818141</v>
          </cell>
        </row>
        <row r="56">
          <cell r="H56">
            <v>38.5</v>
          </cell>
          <cell r="I56">
            <v>2772</v>
          </cell>
          <cell r="J56">
            <v>1.3659668623689578</v>
          </cell>
          <cell r="K56">
            <v>5.8492199278876269</v>
          </cell>
          <cell r="L56">
            <v>7.1468884471381369</v>
          </cell>
          <cell r="M56">
            <v>5.2321096829124318</v>
          </cell>
          <cell r="V56">
            <v>38.5</v>
          </cell>
          <cell r="W56">
            <v>2772</v>
          </cell>
          <cell r="X56">
            <v>1.721921175044963</v>
          </cell>
          <cell r="Y56">
            <v>5.2927530412542954</v>
          </cell>
          <cell r="Z56">
            <v>6.92857815754701</v>
          </cell>
          <cell r="AA56">
            <v>4.0237487394660159</v>
          </cell>
          <cell r="AJ56">
            <v>38.5</v>
          </cell>
          <cell r="AK56">
            <v>2772</v>
          </cell>
          <cell r="AL56">
            <v>2.1357686688070086</v>
          </cell>
          <cell r="AM56">
            <v>4.6755376856743567</v>
          </cell>
          <cell r="AN56">
            <v>6.7045179210410151</v>
          </cell>
          <cell r="AO56">
            <v>3.1391592258847045</v>
          </cell>
        </row>
        <row r="57">
          <cell r="H57">
            <v>39</v>
          </cell>
          <cell r="I57">
            <v>2808</v>
          </cell>
          <cell r="J57">
            <v>1.3847292716127897</v>
          </cell>
          <cell r="K57">
            <v>5.9241420715267576</v>
          </cell>
          <cell r="L57">
            <v>7.2396348795589081</v>
          </cell>
          <cell r="M57">
            <v>5.2281951627460934</v>
          </cell>
          <cell r="V57">
            <v>39</v>
          </cell>
          <cell r="W57">
            <v>2808</v>
          </cell>
          <cell r="X57">
            <v>1.7437423976292274</v>
          </cell>
          <cell r="Y57">
            <v>5.3603999841392431</v>
          </cell>
          <cell r="Z57">
            <v>7.0169552618870092</v>
          </cell>
          <cell r="AA57">
            <v>4.0240779093443981</v>
          </cell>
          <cell r="AJ57">
            <v>39</v>
          </cell>
          <cell r="AK57">
            <v>2808</v>
          </cell>
          <cell r="AL57">
            <v>2.1606257240886069</v>
          </cell>
          <cell r="AM57">
            <v>4.7358493339528982</v>
          </cell>
          <cell r="AN57">
            <v>6.7884437718370751</v>
          </cell>
          <cell r="AO57">
            <v>3.141887878198141</v>
          </cell>
        </row>
        <row r="58">
          <cell r="H58">
            <v>39.5</v>
          </cell>
          <cell r="I58">
            <v>2844</v>
          </cell>
          <cell r="J58">
            <v>1.4035932288530129</v>
          </cell>
          <cell r="K58">
            <v>5.9989439439872383</v>
          </cell>
          <cell r="L58">
            <v>7.3323575113976007</v>
          </cell>
          <cell r="M58">
            <v>5.2239903703364616</v>
          </cell>
          <cell r="V58">
            <v>39.5</v>
          </cell>
          <cell r="W58">
            <v>2844</v>
          </cell>
          <cell r="X58">
            <v>1.7656640988695214</v>
          </cell>
          <cell r="Y58">
            <v>5.4279392172718577</v>
          </cell>
          <cell r="Z58">
            <v>7.1053201111979032</v>
          </cell>
          <cell r="AA58">
            <v>4.024162985330638</v>
          </cell>
          <cell r="AJ58">
            <v>39.5</v>
          </cell>
          <cell r="AK58">
            <v>2844</v>
          </cell>
          <cell r="AL58">
            <v>2.1855823593825101</v>
          </cell>
          <cell r="AM58">
            <v>4.796065090649452</v>
          </cell>
          <cell r="AN58">
            <v>6.8723683320628366</v>
          </cell>
          <cell r="AO58">
            <v>3.1444105972764524</v>
          </cell>
        </row>
        <row r="59">
          <cell r="H59">
            <v>40</v>
          </cell>
          <cell r="I59">
            <v>2880</v>
          </cell>
          <cell r="J59">
            <v>1.4225587270876512</v>
          </cell>
          <cell r="K59">
            <v>6.0736258091624649</v>
          </cell>
          <cell r="L59">
            <v>7.4250565998957336</v>
          </cell>
          <cell r="M59">
            <v>5.2195079602068599</v>
          </cell>
          <cell r="V59">
            <v>40</v>
          </cell>
          <cell r="W59">
            <v>2880</v>
          </cell>
          <cell r="X59">
            <v>1.7876862772278064</v>
          </cell>
          <cell r="Y59">
            <v>5.4953709571190101</v>
          </cell>
          <cell r="Z59">
            <v>7.1936729204854259</v>
          </cell>
          <cell r="AA59">
            <v>4.0240130564971217</v>
          </cell>
          <cell r="AJ59">
            <v>40</v>
          </cell>
          <cell r="AK59">
            <v>2880</v>
          </cell>
          <cell r="AL59">
            <v>2.2106385778637749</v>
          </cell>
          <cell r="AM59">
            <v>4.8561851289016271</v>
          </cell>
          <cell r="AN59">
            <v>6.9562917778722131</v>
          </cell>
          <cell r="AO59">
            <v>3.1467340919176148</v>
          </cell>
        </row>
        <row r="60">
          <cell r="H60">
            <v>40.5</v>
          </cell>
          <cell r="I60">
            <v>2916</v>
          </cell>
          <cell r="J60">
            <v>1.4416257594318456</v>
          </cell>
          <cell r="K60">
            <v>6.1481879298227353</v>
          </cell>
          <cell r="L60">
            <v>7.5177324012829887</v>
          </cell>
          <cell r="M60">
            <v>5.2147600388645783</v>
          </cell>
          <cell r="V60">
            <v>40.5</v>
          </cell>
          <cell r="W60">
            <v>2916</v>
          </cell>
          <cell r="X60">
            <v>1.8098089312577019</v>
          </cell>
          <cell r="Y60">
            <v>5.5626954192474631</v>
          </cell>
          <cell r="Z60">
            <v>7.2820139039422802</v>
          </cell>
          <cell r="AA60">
            <v>4.0236368481626092</v>
          </cell>
          <cell r="AJ60">
            <v>40.5</v>
          </cell>
          <cell r="AK60">
            <v>2916</v>
          </cell>
          <cell r="AL60">
            <v>2.2357943827784221</v>
          </cell>
          <cell r="AM60">
            <v>4.9162096211411335</v>
          </cell>
          <cell r="AN60">
            <v>7.0402142847806344</v>
          </cell>
          <cell r="AO60">
            <v>3.1488648236211052</v>
          </cell>
        </row>
        <row r="61">
          <cell r="H61">
            <v>41</v>
          </cell>
          <cell r="I61">
            <v>2952</v>
          </cell>
          <cell r="J61">
            <v>1.4607943191172468</v>
          </cell>
          <cell r="K61">
            <v>6.2226305676212581</v>
          </cell>
          <cell r="L61">
            <v>7.6103851707826422</v>
          </cell>
          <cell r="M61">
            <v>5.2097581919551637</v>
          </cell>
          <cell r="V61">
            <v>41</v>
          </cell>
          <cell r="W61">
            <v>2952</v>
          </cell>
          <cell r="X61">
            <v>1.8320320596040396</v>
          </cell>
          <cell r="Y61">
            <v>5.6299128183284859</v>
          </cell>
          <cell r="Z61">
            <v>7.3703432749523232</v>
          </cell>
          <cell r="AA61">
            <v>4.0230427389711121</v>
          </cell>
          <cell r="AJ61">
            <v>41</v>
          </cell>
          <cell r="AK61">
            <v>2952</v>
          </cell>
          <cell r="AL61">
            <v>2.2610497774431133</v>
          </cell>
          <cell r="AM61">
            <v>4.9761387390972365</v>
          </cell>
          <cell r="AN61">
            <v>7.124136027668194</v>
          </cell>
          <cell r="AO61">
            <v>3.1508090174487249</v>
          </cell>
        </row>
        <row r="62">
          <cell r="H62">
            <v>41.5</v>
          </cell>
          <cell r="I62">
            <v>2988</v>
          </cell>
          <cell r="J62">
            <v>1.4800643994914138</v>
          </cell>
          <cell r="K62">
            <v>6.2969539831001295</v>
          </cell>
          <cell r="L62">
            <v>7.7030151626169729</v>
          </cell>
          <cell r="M62">
            <v>5.2045135098607309</v>
          </cell>
          <cell r="V62">
            <v>41.5</v>
          </cell>
          <cell r="W62">
            <v>2988</v>
          </cell>
          <cell r="X62">
            <v>1.8543556610024197</v>
          </cell>
          <cell r="Y62">
            <v>5.6970233681424531</v>
          </cell>
          <cell r="Z62">
            <v>7.4586612460947519</v>
          </cell>
          <cell r="AA62">
            <v>4.0222387770330856</v>
          </cell>
          <cell r="AJ62">
            <v>41.5</v>
          </cell>
          <cell r="AK62">
            <v>2988</v>
          </cell>
          <cell r="AL62">
            <v>2.2864047652448418</v>
          </cell>
          <cell r="AM62">
            <v>5.035972653800183</v>
          </cell>
          <cell r="AN62">
            <v>7.2080571807827827</v>
          </cell>
          <cell r="AO62">
            <v>3.1525726723242289</v>
          </cell>
        </row>
        <row r="63">
          <cell r="H63">
            <v>42</v>
          </cell>
          <cell r="I63">
            <v>3024</v>
          </cell>
          <cell r="J63">
            <v>1.4994359940172182</v>
          </cell>
          <cell r="K63">
            <v>6.371158435696274</v>
          </cell>
          <cell r="L63">
            <v>7.7956226300126312</v>
          </cell>
          <cell r="M63">
            <v>5.1990366118442752</v>
          </cell>
          <cell r="V63">
            <v>42</v>
          </cell>
          <cell r="W63">
            <v>3024</v>
          </cell>
          <cell r="X63">
            <v>1.8767797342787784</v>
          </cell>
          <cell r="Y63">
            <v>5.7640272815833971</v>
          </cell>
          <cell r="Z63">
            <v>7.5469680291482364</v>
          </cell>
          <cell r="AA63">
            <v>4.0212326951880879</v>
          </cell>
          <cell r="AJ63">
            <v>42</v>
          </cell>
          <cell r="AK63">
            <v>3024</v>
          </cell>
          <cell r="AL63">
            <v>2.3118593496406148</v>
          </cell>
          <cell r="AM63">
            <v>5.0957115355846154</v>
          </cell>
          <cell r="AN63">
            <v>7.2919779177431998</v>
          </cell>
          <cell r="AO63">
            <v>3.1541615708052304</v>
          </cell>
        </row>
        <row r="64">
          <cell r="H64">
            <v>42.5</v>
          </cell>
          <cell r="I64">
            <v>3060</v>
          </cell>
          <cell r="J64">
            <v>1.5189090962722498</v>
          </cell>
          <cell r="K64">
            <v>6.4452441837473282</v>
          </cell>
          <cell r="L64">
            <v>7.8882078252059653</v>
          </cell>
          <cell r="M64">
            <v>5.1933376688344488</v>
          </cell>
          <cell r="V64">
            <v>42.5</v>
          </cell>
          <cell r="W64">
            <v>3060</v>
          </cell>
          <cell r="X64">
            <v>1.899304278348946</v>
          </cell>
          <cell r="Y64">
            <v>5.830924770663529</v>
          </cell>
          <cell r="Z64">
            <v>7.6352638350950279</v>
          </cell>
          <cell r="AA64">
            <v>4.0200319254439405</v>
          </cell>
          <cell r="AJ64">
            <v>42.5</v>
          </cell>
          <cell r="AK64">
            <v>3060</v>
          </cell>
          <cell r="AL64">
            <v>2.3374135341571374</v>
          </cell>
          <cell r="AM64">
            <v>5.1553555540929441</v>
          </cell>
          <cell r="AN64">
            <v>7.3758984115422246</v>
          </cell>
          <cell r="AO64">
            <v>3.1555812883585217</v>
          </cell>
        </row>
        <row r="65">
          <cell r="H65">
            <v>43</v>
          </cell>
          <cell r="I65">
            <v>3096</v>
          </cell>
          <cell r="J65">
            <v>1.538483699948227</v>
          </cell>
          <cell r="K65">
            <v>6.5192114844975109</v>
          </cell>
          <cell r="L65">
            <v>7.9807709994483265</v>
          </cell>
          <cell r="M65">
            <v>5.1874264249383311</v>
          </cell>
          <cell r="V65">
            <v>43</v>
          </cell>
          <cell r="W65">
            <v>3096</v>
          </cell>
          <cell r="X65">
            <v>1.9219292922182198</v>
          </cell>
          <cell r="Y65">
            <v>5.8977160465177567</v>
          </cell>
          <cell r="Z65">
            <v>7.7235488741250657</v>
          </cell>
          <cell r="AA65">
            <v>4.0186436126434346</v>
          </cell>
          <cell r="AJ65">
            <v>43</v>
          </cell>
          <cell r="AK65">
            <v>3096</v>
          </cell>
          <cell r="AL65">
            <v>2.3630673223905108</v>
          </cell>
          <cell r="AM65">
            <v>5.2149048782787197</v>
          </cell>
          <cell r="AN65">
            <v>7.4598188345497043</v>
          </cell>
          <cell r="AO65">
            <v>3.1568372021679227</v>
          </cell>
        </row>
        <row r="66">
          <cell r="H66">
            <v>43.5</v>
          </cell>
          <cell r="I66">
            <v>3132</v>
          </cell>
          <cell r="J66">
            <v>1.5581597988504146</v>
          </cell>
          <cell r="K66">
            <v>6.5930605941034317</v>
          </cell>
          <cell r="L66">
            <v>8.0733124030113252</v>
          </cell>
          <cell r="M66">
            <v>5.1813122177633426</v>
          </cell>
          <cell r="V66">
            <v>43.5</v>
          </cell>
          <cell r="W66">
            <v>3132</v>
          </cell>
          <cell r="X66">
            <v>1.9446547749809333</v>
          </cell>
          <cell r="Y66">
            <v>5.9644013194081289</v>
          </cell>
          <cell r="Z66">
            <v>7.8118233556400156</v>
          </cell>
          <cell r="AA66">
            <v>4.0170746274060951</v>
          </cell>
          <cell r="AJ66">
            <v>43.5</v>
          </cell>
          <cell r="AK66">
            <v>3132</v>
          </cell>
          <cell r="AL66">
            <v>2.3888207180059196</v>
          </cell>
          <cell r="AM66">
            <v>5.2743596764099658</v>
          </cell>
          <cell r="AN66">
            <v>7.5437393585155892</v>
          </cell>
          <cell r="AO66">
            <v>3.1579344995018146</v>
          </cell>
        </row>
        <row r="67">
          <cell r="H67">
            <v>44</v>
          </cell>
          <cell r="I67">
            <v>3168</v>
          </cell>
          <cell r="J67">
            <v>1.5779373868970386</v>
          </cell>
          <cell r="K67">
            <v>6.6667917676398529</v>
          </cell>
          <cell r="L67">
            <v>8.1658322851920389</v>
          </cell>
          <cell r="M67">
            <v>5.1750039976236808</v>
          </cell>
          <cell r="V67">
            <v>44</v>
          </cell>
          <cell r="W67">
            <v>3168</v>
          </cell>
          <cell r="X67">
            <v>1.9674807258200262</v>
          </cell>
          <cell r="Y67">
            <v>6.0309807987282937</v>
          </cell>
          <cell r="Z67">
            <v>7.9000874882573182</v>
          </cell>
          <cell r="AA67">
            <v>4.0153315783892323</v>
          </cell>
          <cell r="AJ67">
            <v>44</v>
          </cell>
          <cell r="AK67">
            <v>3168</v>
          </cell>
          <cell r="AL67">
            <v>2.4146737247373227</v>
          </cell>
          <cell r="AM67">
            <v>5.3337201160725227</v>
          </cell>
          <cell r="AN67">
            <v>7.627660154572979</v>
          </cell>
          <cell r="AO67">
            <v>3.1588781856657446</v>
          </cell>
        </row>
        <row r="68">
          <cell r="H68">
            <v>44.5</v>
          </cell>
          <cell r="I68">
            <v>3204</v>
          </cell>
          <cell r="J68">
            <v>1.597816458118714</v>
          </cell>
          <cell r="K68">
            <v>6.7404052591054482</v>
          </cell>
          <cell r="L68">
            <v>8.2583308943182256</v>
          </cell>
          <cell r="M68">
            <v>5.1685103457012023</v>
          </cell>
          <cell r="V68">
            <v>44.5</v>
          </cell>
          <cell r="W68">
            <v>3204</v>
          </cell>
          <cell r="X68">
            <v>1.9904071440066249</v>
          </cell>
          <cell r="Y68">
            <v>6.0974546930078954</v>
          </cell>
          <cell r="Z68">
            <v>7.9883414798141885</v>
          </cell>
          <cell r="AA68">
            <v>4.0134208239093825</v>
          </cell>
          <cell r="AJ68">
            <v>44.5</v>
          </cell>
          <cell r="AK68">
            <v>3204</v>
          </cell>
          <cell r="AL68">
            <v>2.440626346387154</v>
          </cell>
          <cell r="AM68">
            <v>5.3929863641733231</v>
          </cell>
          <cell r="AN68">
            <v>7.7115813932411195</v>
          </cell>
          <cell r="AO68">
            <v>3.159673091563783</v>
          </cell>
        </row>
        <row r="69">
          <cell r="H69">
            <v>45</v>
          </cell>
          <cell r="I69">
            <v>3240</v>
          </cell>
          <cell r="J69">
            <v>1.6177970066578664</v>
          </cell>
          <cell r="K69">
            <v>6.8139013214284931</v>
          </cell>
          <cell r="L69">
            <v>8.3508084777534659</v>
          </cell>
          <cell r="M69">
            <v>5.1618394912258019</v>
          </cell>
          <cell r="V69">
            <v>45</v>
          </cell>
          <cell r="W69">
            <v>3240</v>
          </cell>
          <cell r="X69">
            <v>2.0134340288996171</v>
          </cell>
          <cell r="Y69">
            <v>6.1638232099169805</v>
          </cell>
          <cell r="Z69">
            <v>8.0765855373716171</v>
          </cell>
          <cell r="AA69">
            <v>4.0113484829625312</v>
          </cell>
          <cell r="AJ69">
            <v>45</v>
          </cell>
          <cell r="AK69">
            <v>3240</v>
          </cell>
          <cell r="AL69">
            <v>2.4666785868260188</v>
          </cell>
          <cell r="AM69">
            <v>5.4521585869436819</v>
          </cell>
          <cell r="AN69">
            <v>7.7955032444283994</v>
          </cell>
          <cell r="AO69">
            <v>3.1603238808908656</v>
          </cell>
        </row>
        <row r="70">
          <cell r="H70">
            <v>45.5</v>
          </cell>
          <cell r="I70">
            <v>3276</v>
          </cell>
          <cell r="J70">
            <v>1.6378790267681687</v>
          </cell>
          <cell r="K70">
            <v>6.8872802064725205</v>
          </cell>
          <cell r="L70">
            <v>8.4432652819022813</v>
          </cell>
          <cell r="M70">
            <v>5.1549993277356814</v>
          </cell>
          <cell r="V70">
            <v>45.5</v>
          </cell>
          <cell r="W70">
            <v>3276</v>
          </cell>
          <cell r="X70">
            <v>2.0365613799452391</v>
          </cell>
          <cell r="Y70">
            <v>6.2300865562703249</v>
          </cell>
          <cell r="Z70">
            <v>8.1648198672183021</v>
          </cell>
          <cell r="AA70">
            <v>4.0091204456788061</v>
          </cell>
          <cell r="AJ70">
            <v>45.5</v>
          </cell>
          <cell r="AK70">
            <v>3276</v>
          </cell>
          <cell r="AL70">
            <v>2.4928304499923915</v>
          </cell>
          <cell r="AM70">
            <v>5.5112369499425711</v>
          </cell>
          <cell r="AN70">
            <v>7.8794258774353434</v>
          </cell>
          <cell r="AO70">
            <v>3.1608350569768566</v>
          </cell>
        </row>
        <row r="71">
          <cell r="H71">
            <v>46</v>
          </cell>
          <cell r="I71">
            <v>3312</v>
          </cell>
          <cell r="J71">
            <v>1.6580625128139717</v>
          </cell>
          <cell r="K71">
            <v>6.9605421650419466</v>
          </cell>
          <cell r="L71">
            <v>8.5357015522152189</v>
          </cell>
          <cell r="M71">
            <v>5.1479974284738521</v>
          </cell>
          <cell r="V71">
            <v>46</v>
          </cell>
          <cell r="W71">
            <v>3312</v>
          </cell>
          <cell r="X71">
            <v>2.0597891966766557</v>
          </cell>
          <cell r="Y71">
            <v>6.2962449380317702</v>
          </cell>
          <cell r="Z71">
            <v>8.2530446748745927</v>
          </cell>
          <cell r="AA71">
            <v>4.0067423832450313</v>
          </cell>
          <cell r="AJ71">
            <v>46</v>
          </cell>
          <cell r="AK71">
            <v>3312</v>
          </cell>
          <cell r="AL71">
            <v>2.5190819398923208</v>
          </cell>
          <cell r="AM71">
            <v>5.5702216180598336</v>
          </cell>
          <cell r="AN71">
            <v>7.9633494609575379</v>
          </cell>
          <cell r="AO71">
            <v>3.1612109693017509</v>
          </cell>
        </row>
        <row r="72">
          <cell r="H72">
            <v>46.5</v>
          </cell>
          <cell r="I72">
            <v>3348</v>
          </cell>
          <cell r="J72">
            <v>1.6783474592697436</v>
          </cell>
          <cell r="K72">
            <v>7.0336874468876625</v>
          </cell>
          <cell r="L72">
            <v>8.6281175331939188</v>
          </cell>
          <cell r="M72">
            <v>5.1408410609731856</v>
          </cell>
          <cell r="V72">
            <v>46.5</v>
          </cell>
          <cell r="W72">
            <v>3348</v>
          </cell>
          <cell r="X72">
            <v>2.0831174787135462</v>
          </cell>
          <cell r="Y72">
            <v>6.362298560318532</v>
          </cell>
          <cell r="Z72">
            <v>8.3412601650964007</v>
          </cell>
          <cell r="AA72">
            <v>4.0042197573262381</v>
          </cell>
          <cell r="AJ72">
            <v>46.5</v>
          </cell>
          <cell r="AK72">
            <v>3348</v>
          </cell>
          <cell r="AL72">
            <v>2.5454330605991253</v>
          </cell>
          <cell r="AM72">
            <v>5.6291127555194249</v>
          </cell>
          <cell r="AN72">
            <v>8.0472741630885949</v>
          </cell>
          <cell r="AO72">
            <v>3.161455819700278</v>
          </cell>
        </row>
        <row r="73">
          <cell r="H73">
            <v>47</v>
          </cell>
          <cell r="I73">
            <v>3384</v>
          </cell>
          <cell r="J73">
            <v>1.6987338607195139</v>
          </cell>
          <cell r="K73">
            <v>7.1067163007125602</v>
          </cell>
          <cell r="L73">
            <v>8.7205134683960992</v>
          </cell>
          <cell r="M73">
            <v>5.1335372008788047</v>
          </cell>
          <cell r="V73">
            <v>47</v>
          </cell>
          <cell r="W73">
            <v>3384</v>
          </cell>
          <cell r="X73">
            <v>2.1065462257616998</v>
          </cell>
          <cell r="Y73">
            <v>6.4282476274054536</v>
          </cell>
          <cell r="Z73">
            <v>8.4294665418790693</v>
          </cell>
          <cell r="AA73">
            <v>4.0015578290151614</v>
          </cell>
          <cell r="AJ73">
            <v>47</v>
          </cell>
          <cell r="AK73">
            <v>3384</v>
          </cell>
          <cell r="AL73">
            <v>2.5718838162531088</v>
          </cell>
          <cell r="AM73">
            <v>5.6879105258825966</v>
          </cell>
          <cell r="AN73">
            <v>8.1312001513230499</v>
          </cell>
          <cell r="AO73">
            <v>3.1615736682729012</v>
          </cell>
        </row>
        <row r="74">
          <cell r="H74">
            <v>47.5</v>
          </cell>
          <cell r="I74">
            <v>3420</v>
          </cell>
          <cell r="J74">
            <v>1.7192217118563187</v>
          </cell>
          <cell r="K74">
            <v>7.1796289741770725</v>
          </cell>
          <cell r="L74">
            <v>8.8128896004405757</v>
          </cell>
          <cell r="M74">
            <v>5.1260925450533747</v>
          </cell>
          <cell r="V74">
            <v>47.5</v>
          </cell>
          <cell r="W74">
            <v>3420</v>
          </cell>
          <cell r="X74">
            <v>2.1300754376126045</v>
          </cell>
          <cell r="Y74">
            <v>6.4940923427292683</v>
          </cell>
          <cell r="Z74">
            <v>8.5176640084612423</v>
          </cell>
          <cell r="AA74">
            <v>3.9987616673369408</v>
          </cell>
          <cell r="AJ74">
            <v>47.5</v>
          </cell>
          <cell r="AK74">
            <v>3420</v>
          </cell>
          <cell r="AL74">
            <v>2.5984342110612619</v>
          </cell>
          <cell r="AM74">
            <v>5.7466150920511003</v>
          </cell>
          <cell r="AN74">
            <v>8.2151275925592984</v>
          </cell>
          <cell r="AO74">
            <v>3.1615684390192991</v>
          </cell>
        </row>
        <row r="75">
          <cell r="H75">
            <v>48</v>
          </cell>
          <cell r="I75">
            <v>3456</v>
          </cell>
          <cell r="J75">
            <v>1.7398110074816502</v>
          </cell>
          <cell r="K75">
            <v>7.2524257139046187</v>
          </cell>
          <cell r="L75">
            <v>8.9052461710121857</v>
          </cell>
          <cell r="M75">
            <v>5.1185135240076409</v>
          </cell>
          <cell r="V75">
            <v>48</v>
          </cell>
          <cell r="W75">
            <v>3456</v>
          </cell>
          <cell r="X75">
            <v>2.1537051141430403</v>
          </cell>
          <cell r="Y75">
            <v>6.5598329088927869</v>
          </cell>
          <cell r="Z75">
            <v>8.6058527673286758</v>
          </cell>
          <cell r="AA75">
            <v>3.9958361573343555</v>
          </cell>
          <cell r="AJ75">
            <v>48</v>
          </cell>
          <cell r="AK75">
            <v>3456</v>
          </cell>
          <cell r="AL75">
            <v>2.6250842492969699</v>
          </cell>
          <cell r="AM75">
            <v>5.8052266162703079</v>
          </cell>
          <cell r="AN75">
            <v>8.2990566531024292</v>
          </cell>
          <cell r="AO75">
            <v>3.161443925209265</v>
          </cell>
        </row>
        <row r="76">
          <cell r="H76">
            <v>48.5</v>
          </cell>
          <cell r="I76">
            <v>3492</v>
          </cell>
          <cell r="J76">
            <v>1.7605017425049128</v>
          </cell>
          <cell r="K76">
            <v>7.3251067654870612</v>
          </cell>
          <cell r="L76">
            <v>8.9975834208667287</v>
          </cell>
          <cell r="M76">
            <v>5.1108063136958926</v>
          </cell>
          <cell r="V76">
            <v>48.5</v>
          </cell>
          <cell r="W76">
            <v>3492</v>
          </cell>
          <cell r="X76">
            <v>2.1774352553146823</v>
          </cell>
          <cell r="Y76">
            <v>6.6254695276691242</v>
          </cell>
          <cell r="Z76">
            <v>8.6940330202180718</v>
          </cell>
          <cell r="AA76">
            <v>3.9927860077573754</v>
          </cell>
          <cell r="AJ76">
            <v>48.5</v>
          </cell>
          <cell r="AK76">
            <v>3492</v>
          </cell>
          <cell r="AL76">
            <v>2.651833935299726</v>
          </cell>
          <cell r="AM76">
            <v>5.8637452601323989</v>
          </cell>
          <cell r="AN76">
            <v>8.3829874986671378</v>
          </cell>
          <cell r="AO76">
            <v>3.161203794505195</v>
          </cell>
        </row>
        <row r="77">
          <cell r="H77">
            <v>49</v>
          </cell>
          <cell r="I77">
            <v>3528</v>
          </cell>
          <cell r="J77">
            <v>1.7812939119428761</v>
          </cell>
          <cell r="K77">
            <v>7.3976723734900904</v>
          </cell>
          <cell r="L77">
            <v>9.0899015898358222</v>
          </cell>
          <cell r="M77">
            <v>5.1029768467132808</v>
          </cell>
          <cell r="V77">
            <v>49</v>
          </cell>
          <cell r="W77">
            <v>3528</v>
          </cell>
          <cell r="X77">
            <v>2.201265861173697</v>
          </cell>
          <cell r="Y77">
            <v>6.6910024000058232</v>
          </cell>
          <cell r="Z77">
            <v>8.7822049681208352</v>
          </cell>
          <cell r="AA77">
            <v>3.9896157583792422</v>
          </cell>
          <cell r="AJ77">
            <v>49</v>
          </cell>
          <cell r="AK77">
            <v>3528</v>
          </cell>
          <cell r="AL77">
            <v>2.6786832734748427</v>
          </cell>
          <cell r="AM77">
            <v>5.9221711845794491</v>
          </cell>
          <cell r="AN77">
            <v>8.4669202943805502</v>
          </cell>
          <cell r="AO77">
            <v>3.1608515938493498</v>
          </cell>
        </row>
        <row r="78">
          <cell r="H78">
            <v>49.5</v>
          </cell>
          <cell r="I78">
            <v>3564</v>
          </cell>
          <cell r="J78">
            <v>1.8021875109191419</v>
          </cell>
          <cell r="K78">
            <v>7.4701227814586062</v>
          </cell>
          <cell r="L78">
            <v>9.1822009168317908</v>
          </cell>
          <cell r="M78">
            <v>5.0950308229295933</v>
          </cell>
          <cell r="V78">
            <v>49.5</v>
          </cell>
          <cell r="W78">
            <v>3564</v>
          </cell>
          <cell r="X78">
            <v>2.2251969318503493</v>
          </cell>
          <cell r="Y78">
            <v>6.7564317260290156</v>
          </cell>
          <cell r="Z78">
            <v>8.8703688112868484</v>
          </cell>
          <cell r="AA78">
            <v>3.9863297869599101</v>
          </cell>
          <cell r="AJ78">
            <v>49.5</v>
          </cell>
          <cell r="AK78">
            <v>3564</v>
          </cell>
          <cell r="AL78">
            <v>2.7056322682931668</v>
          </cell>
          <cell r="AM78">
            <v>5.9805045499065539</v>
          </cell>
          <cell r="AN78">
            <v>8.5508552047850621</v>
          </cell>
          <cell r="AO78">
            <v>3.1603907541283585</v>
          </cell>
        </row>
        <row r="79">
          <cell r="H79">
            <v>50</v>
          </cell>
          <cell r="I79">
            <v>3600</v>
          </cell>
          <cell r="J79">
            <v>1.823182534663605</v>
          </cell>
          <cell r="K79">
            <v>7.5424582319220352</v>
          </cell>
          <cell r="L79">
            <v>9.2744816398524605</v>
          </cell>
          <cell r="M79">
            <v>5.0869737195917653</v>
          </cell>
          <cell r="V79">
            <v>50</v>
          </cell>
          <cell r="W79">
            <v>3600</v>
          </cell>
          <cell r="X79">
            <v>2.2492284675585998</v>
          </cell>
          <cell r="Y79">
            <v>6.8217577050475189</v>
          </cell>
          <cell r="Z79">
            <v>8.9585247492281894</v>
          </cell>
          <cell r="AA79">
            <v>3.9829323158763508</v>
          </cell>
          <cell r="AJ79">
            <v>50</v>
          </cell>
          <cell r="AK79">
            <v>3600</v>
          </cell>
          <cell r="AL79">
            <v>2.7326809242907943</v>
          </cell>
          <cell r="AM79">
            <v>6.038745515764889</v>
          </cell>
          <cell r="AN79">
            <v>8.6347923938411437</v>
          </cell>
          <cell r="AO79">
            <v>3.1598245946266519</v>
          </cell>
        </row>
        <row r="80">
          <cell r="H80">
            <v>50.5</v>
          </cell>
          <cell r="I80">
            <v>3636</v>
          </cell>
          <cell r="J80">
            <v>1.8442789785119216</v>
          </cell>
          <cell r="K80">
            <v>7.6146789663996231</v>
          </cell>
          <cell r="L80">
            <v>9.3667439959859493</v>
          </cell>
          <cell r="M80">
            <v>5.0788108009253667</v>
          </cell>
          <cell r="V80">
            <v>50.5</v>
          </cell>
          <cell r="W80">
            <v>3636</v>
          </cell>
          <cell r="X80">
            <v>2.2733604685957274</v>
          </cell>
          <cell r="Y80">
            <v>6.8869805355569254</v>
          </cell>
          <cell r="Z80">
            <v>9.0466729807228656</v>
          </cell>
          <cell r="AA80">
            <v>3.9794274184379859</v>
          </cell>
          <cell r="AJ80">
            <v>50.5</v>
          </cell>
          <cell r="AK80">
            <v>3636</v>
          </cell>
          <cell r="AL80">
            <v>2.7598292460687914</v>
          </cell>
          <cell r="AM80">
            <v>6.0968942411647937</v>
          </cell>
          <cell r="AN80">
            <v>8.7187320249301461</v>
          </cell>
          <cell r="AO80">
            <v>3.1591563272798302</v>
          </cell>
        </row>
        <row r="81">
          <cell r="H81">
            <v>51</v>
          </cell>
          <cell r="I81">
            <v>3672</v>
          </cell>
          <cell r="J81">
            <v>1.8654768379049855</v>
          </cell>
          <cell r="K81">
            <v>7.6867852254056972</v>
          </cell>
          <cell r="L81">
            <v>9.4589882214154333</v>
          </cell>
          <cell r="M81">
            <v>5.0705471272633451</v>
          </cell>
          <cell r="V81">
            <v>51</v>
          </cell>
          <cell r="W81">
            <v>3672</v>
          </cell>
          <cell r="X81">
            <v>2.2975929353419238</v>
          </cell>
          <cell r="Y81">
            <v>6.9521004152436472</v>
          </cell>
          <cell r="Z81">
            <v>9.1348137038184749</v>
          </cell>
          <cell r="AA81">
            <v>3.9758190249044478</v>
          </cell>
          <cell r="AJ81">
            <v>51</v>
          </cell>
          <cell r="AK81">
            <v>3672</v>
          </cell>
          <cell r="AL81">
            <v>2.7870772382929103</v>
          </cell>
          <cell r="AM81">
            <v>6.1549508844788168</v>
          </cell>
          <cell r="AN81">
            <v>8.8026742608570814</v>
          </cell>
          <cell r="AO81">
            <v>3.1583890607383149</v>
          </cell>
        </row>
        <row r="82">
          <cell r="H82">
            <v>51.5</v>
          </cell>
          <cell r="I82">
            <v>3708</v>
          </cell>
          <cell r="J82">
            <v>1.8867761083883967</v>
          </cell>
          <cell r="K82">
            <v>7.7587772484548969</v>
          </cell>
          <cell r="L82">
            <v>9.5512145514238735</v>
          </cell>
          <cell r="M82">
            <v>5.0621875637285401</v>
          </cell>
          <cell r="V82">
            <v>51.5</v>
          </cell>
          <cell r="W82">
            <v>3708</v>
          </cell>
          <cell r="X82">
            <v>2.3219258682599193</v>
          </cell>
          <cell r="Y82">
            <v>7.0171175409889628</v>
          </cell>
          <cell r="Z82">
            <v>9.2229471158358862</v>
          </cell>
          <cell r="AA82">
            <v>3.9721109282217006</v>
          </cell>
          <cell r="AJ82">
            <v>51.5</v>
          </cell>
          <cell r="AK82">
            <v>3708</v>
          </cell>
          <cell r="AL82">
            <v>2.8144249056933122</v>
          </cell>
          <cell r="AM82">
            <v>6.2129156034447215</v>
          </cell>
          <cell r="AN82">
            <v>8.886619263853369</v>
          </cell>
          <cell r="AO82">
            <v>3.1575258042510175</v>
          </cell>
        </row>
        <row r="83">
          <cell r="H83">
            <v>52</v>
          </cell>
          <cell r="I83">
            <v>3744</v>
          </cell>
          <cell r="J83">
            <v>1.9081767856119491</v>
          </cell>
          <cell r="K83">
            <v>7.8306552740673547</v>
          </cell>
          <cell r="L83">
            <v>9.6434232203987058</v>
          </cell>
          <cell r="M83">
            <v>5.0537367884947182</v>
          </cell>
          <cell r="V83">
            <v>52</v>
          </cell>
          <cell r="W83">
            <v>3744</v>
          </cell>
          <cell r="X83">
            <v>2.3463592678945919</v>
          </cell>
          <cell r="Y83">
            <v>7.0820321088730083</v>
          </cell>
          <cell r="Z83">
            <v>9.3110734133728705</v>
          </cell>
          <cell r="AA83">
            <v>3.9683067894916944</v>
          </cell>
          <cell r="AJ83">
            <v>52</v>
          </cell>
          <cell r="AK83">
            <v>3744</v>
          </cell>
          <cell r="AL83">
            <v>2.8418722530642904</v>
          </cell>
          <cell r="AM83">
            <v>6.2707885551685321</v>
          </cell>
          <cell r="AN83">
            <v>8.9705671955796085</v>
          </cell>
          <cell r="AO83">
            <v>3.1565694713782309</v>
          </cell>
        </row>
        <row r="84">
          <cell r="H84">
            <v>52.5</v>
          </cell>
          <cell r="I84">
            <v>3780</v>
          </cell>
          <cell r="J84">
            <v>1.9296788653291039</v>
          </cell>
          <cell r="K84">
            <v>7.9024195397738497</v>
          </cell>
          <cell r="L84">
            <v>9.7356144618364979</v>
          </cell>
          <cell r="M84">
            <v>5.0451993006494904</v>
          </cell>
          <cell r="V84">
            <v>52.5</v>
          </cell>
          <cell r="W84">
            <v>3780</v>
          </cell>
          <cell r="X84">
            <v>2.3708931348725888</v>
          </cell>
          <cell r="Y84">
            <v>7.1468443141787592</v>
          </cell>
          <cell r="Z84">
            <v>9.3991927923077192</v>
          </cell>
          <cell r="AA84">
            <v>3.964410143189701</v>
          </cell>
          <cell r="AJ84">
            <v>52.5</v>
          </cell>
          <cell r="AK84">
            <v>3780</v>
          </cell>
          <cell r="AL84">
            <v>2.869419285263997</v>
          </cell>
          <cell r="AM84">
            <v>6.3285698961274814</v>
          </cell>
          <cell r="AN84">
            <v>9.0545182171282779</v>
          </cell>
          <cell r="AO84">
            <v>3.1555228835423503</v>
          </cell>
        </row>
        <row r="85">
          <cell r="H85">
            <v>53</v>
          </cell>
          <cell r="I85">
            <v>3816</v>
          </cell>
          <cell r="J85">
            <v>1.9512823433964843</v>
          </cell>
          <cell r="K85">
            <v>7.9740702821209366</v>
          </cell>
          <cell r="L85">
            <v>9.8277885083475969</v>
          </cell>
          <cell r="M85">
            <v>5.0365794276808415</v>
          </cell>
          <cell r="V85">
            <v>53</v>
          </cell>
          <cell r="W85">
            <v>3816</v>
          </cell>
          <cell r="X85">
            <v>2.3955274699019458</v>
          </cell>
          <cell r="Y85">
            <v>7.2115543513959937</v>
          </cell>
          <cell r="Z85">
            <v>9.4873054478028429</v>
          </cell>
          <cell r="AA85">
            <v>3.960424402142706</v>
          </cell>
          <cell r="AJ85">
            <v>53</v>
          </cell>
          <cell r="AK85">
            <v>3816</v>
          </cell>
          <cell r="AL85">
            <v>2.8970660072141667</v>
          </cell>
          <cell r="AM85">
            <v>6.3862597821730089</v>
          </cell>
          <cell r="AN85">
            <v>9.1384724890264675</v>
          </cell>
          <cell r="AO85">
            <v>3.1543887734246239</v>
          </cell>
        </row>
        <row r="86">
          <cell r="H86">
            <v>53.5</v>
          </cell>
          <cell r="I86">
            <v>3852</v>
          </cell>
          <cell r="J86">
            <v>1.9729872157733597</v>
          </cell>
          <cell r="K86">
            <v>8.0456077366760237</v>
          </cell>
          <cell r="L86">
            <v>9.9199455916607153</v>
          </cell>
          <cell r="M86">
            <v>5.0278813326078016</v>
          </cell>
          <cell r="V86">
            <v>53.5</v>
          </cell>
          <cell r="W86">
            <v>3852</v>
          </cell>
          <cell r="X86">
            <v>2.4202622737717108</v>
          </cell>
          <cell r="Y86">
            <v>7.2761624142252046</v>
          </cell>
          <cell r="Z86">
            <v>9.5754115743083297</v>
          </cell>
          <cell r="AA86">
            <v>3.956352862281372</v>
          </cell>
          <cell r="AJ86">
            <v>53.5</v>
          </cell>
          <cell r="AK86">
            <v>3852</v>
          </cell>
          <cell r="AL86">
            <v>2.9248124238998479</v>
          </cell>
          <cell r="AM86">
            <v>6.443858368533709</v>
          </cell>
          <cell r="AN86">
            <v>9.2224301712385639</v>
          </cell>
          <cell r="AO86">
            <v>3.1531697882155743</v>
          </cell>
        </row>
        <row r="87">
          <cell r="H87">
            <v>54</v>
          </cell>
          <cell r="I87">
            <v>3888</v>
          </cell>
          <cell r="J87">
            <v>1.9947934785211399</v>
          </cell>
          <cell r="K87">
            <v>8.1170321380324388</v>
          </cell>
          <cell r="L87">
            <v>10.012085942627522</v>
          </cell>
          <cell r="M87">
            <v>5.0191090207744624</v>
          </cell>
          <cell r="V87">
            <v>54</v>
          </cell>
          <cell r="W87">
            <v>3888</v>
          </cell>
          <cell r="X87">
            <v>2.4450975473515677</v>
          </cell>
          <cell r="Y87">
            <v>7.3406686955815301</v>
          </cell>
          <cell r="Z87">
            <v>9.6635113655655189</v>
          </cell>
          <cell r="AA87">
            <v>3.9521987071774087</v>
          </cell>
          <cell r="AJ87">
            <v>54</v>
          </cell>
          <cell r="AK87">
            <v>3888</v>
          </cell>
          <cell r="AL87">
            <v>2.9526585403691263</v>
          </cell>
          <cell r="AM87">
            <v>6.5013658098182701</v>
          </cell>
          <cell r="AN87">
            <v>9.3063914231689395</v>
          </cell>
          <cell r="AO87">
            <v>3.1518684927263894</v>
          </cell>
        </row>
        <row r="88">
          <cell r="H88">
            <v>54.5</v>
          </cell>
          <cell r="I88">
            <v>3924</v>
          </cell>
          <cell r="J88">
            <v>2.0167011278028726</v>
          </cell>
          <cell r="K88">
            <v>8.1883437198144442</v>
          </cell>
          <cell r="L88">
            <v>10.104209791227174</v>
          </cell>
          <cell r="M88">
            <v>5.0102663463253814</v>
          </cell>
          <cell r="V88">
            <v>54.5</v>
          </cell>
          <cell r="W88">
            <v>3924</v>
          </cell>
          <cell r="X88">
            <v>2.4700332915914691</v>
          </cell>
          <cell r="Y88">
            <v>7.4050733875985966</v>
          </cell>
          <cell r="Z88">
            <v>9.751605014610492</v>
          </cell>
          <cell r="AA88">
            <v>3.9479650123773951</v>
          </cell>
          <cell r="AJ88">
            <v>54.5</v>
          </cell>
          <cell r="AK88">
            <v>3924</v>
          </cell>
          <cell r="AL88">
            <v>2.9806043617328664</v>
          </cell>
          <cell r="AM88">
            <v>6.5587822600183783</v>
          </cell>
          <cell r="AN88">
            <v>9.390356403664601</v>
          </cell>
          <cell r="AO88">
            <v>3.1504873723680746</v>
          </cell>
        </row>
        <row r="89">
          <cell r="H89">
            <v>55</v>
          </cell>
          <cell r="I89">
            <v>3960</v>
          </cell>
          <cell r="J89">
            <v>2.0387101598827408</v>
          </cell>
          <cell r="K89">
            <v>8.2595427146822136</v>
          </cell>
          <cell r="L89">
            <v>10.196317366570817</v>
          </cell>
          <cell r="M89">
            <v>5.0013570183793421</v>
          </cell>
          <cell r="V89">
            <v>55</v>
          </cell>
          <cell r="W89">
            <v>3960</v>
          </cell>
          <cell r="X89">
            <v>2.4950695075212614</v>
          </cell>
          <cell r="Y89">
            <v>7.469376681632407</v>
          </cell>
          <cell r="Z89">
            <v>9.8396927137776053</v>
          </cell>
          <cell r="AA89">
            <v>3.9436547495435885</v>
          </cell>
          <cell r="AJ89">
            <v>55</v>
          </cell>
          <cell r="AK89">
            <v>3960</v>
          </cell>
          <cell r="AL89">
            <v>3.0086498931644372</v>
          </cell>
          <cell r="AM89">
            <v>6.6161078725116349</v>
          </cell>
          <cell r="AN89">
            <v>9.4743252710178503</v>
          </cell>
          <cell r="AO89">
            <v>3.1490288360048919</v>
          </cell>
        </row>
        <row r="90">
          <cell r="H90">
            <v>55.5</v>
          </cell>
          <cell r="I90">
            <v>3996</v>
          </cell>
          <cell r="J90">
            <v>2.0608205711255696</v>
          </cell>
          <cell r="K90">
            <v>8.3306293543368071</v>
          </cell>
          <cell r="L90">
            <v>10.288408896906098</v>
          </cell>
          <cell r="M90">
            <v>4.9923846069174385</v>
          </cell>
          <cell r="V90">
            <v>55.5</v>
          </cell>
          <cell r="W90">
            <v>3996</v>
          </cell>
          <cell r="X90">
            <v>2.5202061962503235</v>
          </cell>
          <cell r="Y90">
            <v>7.5335787682651496</v>
          </cell>
          <cell r="Z90">
            <v>9.9277746547029562</v>
          </cell>
          <cell r="AA90">
            <v>3.9392707904114936</v>
          </cell>
          <cell r="AJ90">
            <v>55.5</v>
          </cell>
          <cell r="AK90">
            <v>3996</v>
          </cell>
          <cell r="AL90">
            <v>3.0367951398994508</v>
          </cell>
          <cell r="AM90">
            <v>6.673342800064427</v>
          </cell>
          <cell r="AN90">
            <v>9.5582981829689047</v>
          </cell>
          <cell r="AO90">
            <v>3.1474952186881406</v>
          </cell>
        </row>
        <row r="91">
          <cell r="H91">
            <v>56</v>
          </cell>
          <cell r="I91">
            <v>4032</v>
          </cell>
          <cell r="J91">
            <v>2.0830323579963301</v>
          </cell>
          <cell r="K91">
            <v>8.4016038695250757</v>
          </cell>
          <cell r="L91">
            <v>10.38048460962159</v>
          </cell>
          <cell r="M91">
            <v>4.9833525484004397</v>
          </cell>
          <cell r="V91">
            <v>56</v>
          </cell>
          <cell r="W91">
            <v>4032</v>
          </cell>
          <cell r="X91">
            <v>2.5454433589671939</v>
          </cell>
          <cell r="Y91">
            <v>7.5976798373090162</v>
          </cell>
          <cell r="Z91">
            <v>10.01585102832785</v>
          </cell>
          <cell r="AA91">
            <v>3.9348159105735325</v>
          </cell>
          <cell r="AJ91">
            <v>56</v>
          </cell>
          <cell r="AK91">
            <v>4032</v>
          </cell>
          <cell r="AL91">
            <v>3.0650401072354967</v>
          </cell>
          <cell r="AM91">
            <v>6.7304871948347955</v>
          </cell>
          <cell r="AN91">
            <v>9.642275296708517</v>
          </cell>
          <cell r="AO91">
            <v>3.1458887842760848</v>
          </cell>
        </row>
        <row r="92">
          <cell r="H92">
            <v>56.5</v>
          </cell>
          <cell r="I92">
            <v>4068</v>
          </cell>
          <cell r="J92">
            <v>2.1053455170596478</v>
          </cell>
          <cell r="K92">
            <v>8.4724664900445781</v>
          </cell>
          <cell r="L92">
            <v>10.472544731251244</v>
          </cell>
          <cell r="M92">
            <v>4.9742641511296126</v>
          </cell>
          <cell r="V92">
            <v>56.5</v>
          </cell>
          <cell r="W92">
            <v>4068</v>
          </cell>
          <cell r="X92">
            <v>2.5707809969392166</v>
          </cell>
          <cell r="Y92">
            <v>7.6616800778099821</v>
          </cell>
          <cell r="Z92">
            <v>10.103922024902237</v>
          </cell>
          <cell r="AA92">
            <v>3.9302927930975109</v>
          </cell>
          <cell r="AJ92">
            <v>56.5</v>
          </cell>
          <cell r="AK92">
            <v>4068</v>
          </cell>
          <cell r="AL92">
            <v>3.093384800531882</v>
          </cell>
          <cell r="AM92">
            <v>6.7875412083752851</v>
          </cell>
          <cell r="AN92">
            <v>9.7262567688805728</v>
          </cell>
          <cell r="AO92">
            <v>3.1442117279454607</v>
          </cell>
        </row>
        <row r="93">
          <cell r="H93">
            <v>57</v>
          </cell>
          <cell r="I93">
            <v>4104</v>
          </cell>
          <cell r="J93">
            <v>2.1277600449793166</v>
          </cell>
          <cell r="K93">
            <v>8.5432174447484073</v>
          </cell>
          <cell r="L93">
            <v>10.564589487478758</v>
          </cell>
          <cell r="M93">
            <v>4.9651226003642028</v>
          </cell>
          <cell r="V93">
            <v>57</v>
          </cell>
          <cell r="W93">
            <v>4104</v>
          </cell>
          <cell r="X93">
            <v>2.5962191115121751</v>
          </cell>
          <cell r="Y93">
            <v>7.7255796780515578</v>
          </cell>
          <cell r="Z93">
            <v>10.191987833988124</v>
          </cell>
          <cell r="AA93">
            <v>3.9257040319881829</v>
          </cell>
          <cell r="AJ93">
            <v>57</v>
          </cell>
          <cell r="AK93">
            <v>4104</v>
          </cell>
          <cell r="AL93">
            <v>3.1218292252093685</v>
          </cell>
          <cell r="AM93">
            <v>6.844504991635783</v>
          </cell>
          <cell r="AN93">
            <v>9.8102427555846834</v>
          </cell>
          <cell r="AO93">
            <v>3.1424661785997441</v>
          </cell>
        </row>
        <row r="94">
          <cell r="H94">
            <v>57.5</v>
          </cell>
          <cell r="I94">
            <v>4140</v>
          </cell>
          <cell r="J94">
            <v>2.150275938517821</v>
          </cell>
          <cell r="K94">
            <v>8.6138569615500256</v>
          </cell>
          <cell r="L94">
            <v>10.656619103141956</v>
          </cell>
          <cell r="M94">
            <v>4.9559309632081607</v>
          </cell>
          <cell r="V94">
            <v>57.5</v>
          </cell>
          <cell r="W94">
            <v>4140</v>
          </cell>
          <cell r="X94">
            <v>2.6217577041099385</v>
          </cell>
          <cell r="Y94">
            <v>7.789378825558531</v>
          </cell>
          <cell r="Z94">
            <v>10.280048644462973</v>
          </cell>
          <cell r="AA94">
            <v>3.9210521354996648</v>
          </cell>
          <cell r="AJ94">
            <v>57.5</v>
          </cell>
          <cell r="AK94">
            <v>4140</v>
          </cell>
          <cell r="AL94">
            <v>3.1503733867499184</v>
          </cell>
          <cell r="AM94">
            <v>6.9013786949662981</v>
          </cell>
          <cell r="AN94">
            <v>9.8942334123787212</v>
          </cell>
          <cell r="AO94">
            <v>3.1406542011790237</v>
          </cell>
        </row>
        <row r="95">
          <cell r="H95">
            <v>58</v>
          </cell>
          <cell r="I95">
            <v>4176</v>
          </cell>
          <cell r="J95">
            <v>2.172893194535845</v>
          </cell>
          <cell r="K95">
            <v>8.6843852674280928</v>
          </cell>
          <cell r="L95">
            <v>10.748633802237146</v>
          </cell>
          <cell r="M95">
            <v>4.9466921932779018</v>
          </cell>
          <cell r="V95">
            <v>58</v>
          </cell>
          <cell r="W95">
            <v>4176</v>
          </cell>
          <cell r="X95">
            <v>2.6473967762341042</v>
          </cell>
          <cell r="Y95">
            <v>7.8530777071006819</v>
          </cell>
          <cell r="Z95">
            <v>10.368104644523081</v>
          </cell>
          <cell r="AA95">
            <v>3.9163395293060708</v>
          </cell>
          <cell r="AJ95">
            <v>58</v>
          </cell>
          <cell r="AK95">
            <v>4176</v>
          </cell>
          <cell r="AL95">
            <v>3.1790172906964353</v>
          </cell>
          <cell r="AM95">
            <v>6.9581624681198058</v>
          </cell>
          <cell r="AN95">
            <v>9.9782288942814183</v>
          </cell>
          <cell r="AO95">
            <v>3.1387777988761623</v>
          </cell>
        </row>
        <row r="96">
          <cell r="H96">
            <v>58.5</v>
          </cell>
          <cell r="I96">
            <v>4212</v>
          </cell>
          <cell r="J96">
            <v>2.1956118099917998</v>
          </cell>
          <cell r="K96">
            <v>8.7548025884311844</v>
          </cell>
          <cell r="L96">
            <v>10.840633807923394</v>
          </cell>
          <cell r="M96">
            <v>4.9374091351621407</v>
          </cell>
          <cell r="V96">
            <v>58.5</v>
          </cell>
          <cell r="W96">
            <v>4212</v>
          </cell>
          <cell r="X96">
            <v>2.673136329463643</v>
          </cell>
          <cell r="Y96">
            <v>7.9166765086964475</v>
          </cell>
          <cell r="Z96">
            <v>10.456156021686908</v>
          </cell>
          <cell r="AA96">
            <v>3.9115685595372929</v>
          </cell>
          <cell r="AJ96">
            <v>58.5</v>
          </cell>
          <cell r="AK96">
            <v>4212</v>
          </cell>
          <cell r="AL96">
            <v>3.2077609426525049</v>
          </cell>
          <cell r="AM96">
            <v>7.0148564602549879</v>
          </cell>
          <cell r="AN96">
            <v>10.062229355774868</v>
          </cell>
          <cell r="AO96">
            <v>3.1368389152635503</v>
          </cell>
        </row>
        <row r="97">
          <cell r="H97">
            <v>59</v>
          </cell>
          <cell r="I97">
            <v>4248</v>
          </cell>
          <cell r="J97">
            <v>2.2184317819413528</v>
          </cell>
          <cell r="K97">
            <v>8.8251091496825609</v>
          </cell>
          <cell r="L97">
            <v>10.932619342526845</v>
          </cell>
          <cell r="M97">
            <v>4.9280845286843551</v>
          </cell>
          <cell r="V97">
            <v>59</v>
          </cell>
          <cell r="W97">
            <v>4248</v>
          </cell>
          <cell r="X97">
            <v>2.6989763654545498</v>
          </cell>
          <cell r="Y97">
            <v>7.98017541561663</v>
          </cell>
          <cell r="Z97">
            <v>10.544202962798453</v>
          </cell>
          <cell r="AA97">
            <v>3.9067414956865116</v>
          </cell>
          <cell r="AJ97">
            <v>59</v>
          </cell>
          <cell r="AK97">
            <v>4248</v>
          </cell>
          <cell r="AL97">
            <v>3.2366043482821483</v>
          </cell>
          <cell r="AM97">
            <v>7.071460819939019</v>
          </cell>
          <cell r="AN97">
            <v>10.14623495080706</v>
          </cell>
          <cell r="AO97">
            <v>3.1348394363346417</v>
          </cell>
        </row>
        <row r="98">
          <cell r="H98">
            <v>59.5</v>
          </cell>
          <cell r="I98">
            <v>4284</v>
          </cell>
          <cell r="J98">
            <v>2.2413531075369497</v>
          </cell>
          <cell r="K98">
            <v>8.8953051753848396</v>
          </cell>
          <cell r="L98">
            <v>11.024590627544942</v>
          </cell>
          <cell r="M98">
            <v>4.9187210129777359</v>
          </cell>
          <cell r="V98">
            <v>59.5</v>
          </cell>
          <cell r="W98">
            <v>4284</v>
          </cell>
          <cell r="X98">
            <v>2.7249168859394972</v>
          </cell>
          <cell r="Y98">
            <v>8.0435746123879923</v>
          </cell>
          <cell r="Z98">
            <v>10.632245654030514</v>
          </cell>
          <cell r="AA98">
            <v>3.901860533395582</v>
          </cell>
          <cell r="AJ98">
            <v>59.5</v>
          </cell>
          <cell r="AK98">
            <v>4284</v>
          </cell>
          <cell r="AL98">
            <v>3.2655475133095635</v>
          </cell>
          <cell r="AM98">
            <v>7.1279756951502957</v>
          </cell>
          <cell r="AN98">
            <v>10.230245832794381</v>
          </cell>
          <cell r="AO98">
            <v>3.1327811924641829</v>
          </cell>
        </row>
        <row r="99">
          <cell r="H99">
            <v>60</v>
          </cell>
          <cell r="I99">
            <v>4320</v>
          </cell>
          <cell r="J99">
            <v>2.2643757840273535</v>
          </cell>
          <cell r="K99">
            <v>8.9653908888246985</v>
          </cell>
          <cell r="L99">
            <v>11.116547883650684</v>
          </cell>
          <cell r="M99">
            <v>4.9093211303819508</v>
          </cell>
          <cell r="V99">
            <v>60</v>
          </cell>
          <cell r="W99">
            <v>4320</v>
          </cell>
          <cell r="X99">
            <v>2.750957892727484</v>
          </cell>
          <cell r="Y99">
            <v>8.1068742827969178</v>
          </cell>
          <cell r="Z99">
            <v>10.720284280888027</v>
          </cell>
          <cell r="AA99">
            <v>3.8969277971242295</v>
          </cell>
          <cell r="AJ99">
            <v>60</v>
          </cell>
          <cell r="AK99">
            <v>4320</v>
          </cell>
          <cell r="AL99">
            <v>3.2945904435188798</v>
          </cell>
          <cell r="AM99">
            <v>7.1844012332811875</v>
          </cell>
          <cell r="AN99">
            <v>10.314262154624123</v>
          </cell>
          <cell r="AO99">
            <v>3.1306659602908598</v>
          </cell>
        </row>
        <row r="100">
          <cell r="H100">
            <v>60.5</v>
          </cell>
          <cell r="I100">
            <v>4356</v>
          </cell>
          <cell r="J100">
            <v>2.2874998087571736</v>
          </cell>
          <cell r="K100">
            <v>9.0353665123775038</v>
          </cell>
          <cell r="L100">
            <v>11.20849133069682</v>
          </cell>
          <cell r="M100">
            <v>4.8998873301705448</v>
          </cell>
          <cell r="V100">
            <v>60.5</v>
          </cell>
          <cell r="W100">
            <v>4356</v>
          </cell>
          <cell r="X100">
            <v>2.777099387703494</v>
          </cell>
          <cell r="Y100">
            <v>8.1700746098929624</v>
          </cell>
          <cell r="Z100">
            <v>10.808319028211281</v>
          </cell>
          <cell r="AA100">
            <v>3.8919453427085147</v>
          </cell>
          <cell r="AJ100">
            <v>60.5</v>
          </cell>
          <cell r="AK100">
            <v>4356</v>
          </cell>
          <cell r="AL100">
            <v>3.3237331447539038</v>
          </cell>
          <cell r="AM100">
            <v>7.2407375811407197</v>
          </cell>
          <cell r="AN100">
            <v>10.398284068656928</v>
          </cell>
          <cell r="AO100">
            <v>3.12849546452588</v>
          </cell>
        </row>
        <row r="101">
          <cell r="H101">
            <v>61</v>
          </cell>
          <cell r="I101">
            <v>4392</v>
          </cell>
          <cell r="J101">
            <v>2.3107251791664063</v>
          </cell>
          <cell r="K101">
            <v>9.1052322675119122</v>
          </cell>
          <cell r="L101">
            <v>11.300421187719998</v>
          </cell>
          <cell r="M101">
            <v>4.8904219721172657</v>
          </cell>
          <cell r="V101">
            <v>61</v>
          </cell>
          <cell r="W101">
            <v>4392</v>
          </cell>
          <cell r="X101">
            <v>2.8033413728281533</v>
          </cell>
          <cell r="Y101">
            <v>8.2331757759924891</v>
          </cell>
          <cell r="Z101">
            <v>10.896350080179236</v>
          </cell>
          <cell r="AA101">
            <v>3.8869151598138916</v>
          </cell>
          <cell r="AJ101">
            <v>61</v>
          </cell>
          <cell r="AK101">
            <v>4392</v>
          </cell>
          <cell r="AL101">
            <v>3.3529756229178744</v>
          </cell>
          <cell r="AM101">
            <v>7.2969848849573049</v>
          </cell>
          <cell r="AN101">
            <v>10.482311726729286</v>
          </cell>
          <cell r="AO101">
            <v>3.1262713796908606</v>
          </cell>
        </row>
        <row r="102">
          <cell r="H102">
            <v>61.5</v>
          </cell>
          <cell r="I102">
            <v>4428</v>
          </cell>
          <cell r="J102">
            <v>2.3340518927899789</v>
          </cell>
          <cell r="K102">
            <v>9.1749883747944807</v>
          </cell>
          <cell r="L102">
            <v>11.392337672944961</v>
          </cell>
          <cell r="M102">
            <v>4.8809273299092233</v>
          </cell>
          <cell r="V102">
            <v>61.5</v>
          </cell>
          <cell r="W102">
            <v>4428</v>
          </cell>
          <cell r="X102">
            <v>2.8296838501373895</v>
          </cell>
          <cell r="Y102">
            <v>8.2961779626821563</v>
          </cell>
          <cell r="Z102">
            <v>10.984377620312676</v>
          </cell>
          <cell r="AA102">
            <v>3.8818391742877396</v>
          </cell>
          <cell r="AJ102">
            <v>61.5</v>
          </cell>
          <cell r="AK102">
            <v>4428</v>
          </cell>
          <cell r="AL102">
            <v>3.3823178839732173</v>
          </cell>
          <cell r="AM102">
            <v>7.3531432903813885</v>
          </cell>
          <cell r="AN102">
            <v>10.566345280155945</v>
          </cell>
          <cell r="AO102">
            <v>3.1239953317881621</v>
          </cell>
        </row>
        <row r="103">
          <cell r="H103">
            <v>62</v>
          </cell>
          <cell r="I103">
            <v>4464</v>
          </cell>
          <cell r="J103">
            <v>2.3574799472572878</v>
          </cell>
          <cell r="K103">
            <v>9.2446350538941875</v>
          </cell>
          <cell r="L103">
            <v>11.484241003788611</v>
          </cell>
          <cell r="M103">
            <v>4.87140559441427</v>
          </cell>
          <cell r="V103">
            <v>62</v>
          </cell>
          <cell r="W103">
            <v>4464</v>
          </cell>
          <cell r="X103">
            <v>2.8561268217420959</v>
          </cell>
          <cell r="Y103">
            <v>8.3590813508224908</v>
          </cell>
          <cell r="Z103">
            <v>11.072401831477482</v>
          </cell>
          <cell r="AA103">
            <v>3.876719250416151</v>
          </cell>
          <cell r="AJ103">
            <v>62</v>
          </cell>
          <cell r="AK103">
            <v>4464</v>
          </cell>
          <cell r="AL103">
            <v>3.4117599339412994</v>
          </cell>
          <cell r="AM103">
            <v>7.4092129424881454</v>
          </cell>
          <cell r="AN103">
            <v>10.65038487973238</v>
          </cell>
          <cell r="AO103">
            <v>3.1216688999067261</v>
          </cell>
        </row>
        <row r="104">
          <cell r="H104">
            <v>62.5</v>
          </cell>
          <cell r="I104">
            <v>4500</v>
          </cell>
          <cell r="J104">
            <v>2.3810093402917509</v>
          </cell>
          <cell r="K104">
            <v>9.3141725235869757</v>
          </cell>
          <cell r="L104">
            <v>11.576131396864138</v>
          </cell>
          <cell r="M104">
            <v>4.8618588768096505</v>
          </cell>
          <cell r="V104">
            <v>62.5</v>
          </cell>
          <cell r="W104">
            <v>4500</v>
          </cell>
          <cell r="X104">
            <v>2.8826702898277921</v>
          </cell>
          <cell r="Y104">
            <v>8.4218861205513864</v>
          </cell>
          <cell r="Z104">
            <v>11.160422895887789</v>
          </cell>
          <cell r="AA104">
            <v>3.8715571930893637</v>
          </cell>
          <cell r="AJ104">
            <v>62.5</v>
          </cell>
          <cell r="AK104">
            <v>4500</v>
          </cell>
          <cell r="AL104">
            <v>3.4413017789021834</v>
          </cell>
          <cell r="AM104">
            <v>7.4651939857801084</v>
          </cell>
          <cell r="AN104">
            <v>10.734430675737183</v>
          </cell>
          <cell r="AO104">
            <v>3.1192936177662385</v>
          </cell>
        </row>
        <row r="105">
          <cell r="H105">
            <v>63</v>
          </cell>
          <cell r="I105">
            <v>4536</v>
          </cell>
          <cell r="J105">
            <v>2.4046400697103558</v>
          </cell>
          <cell r="K105">
            <v>9.3836010017602511</v>
          </cell>
          <cell r="L105">
            <v>11.668009067985089</v>
          </cell>
          <cell r="M105">
            <v>4.8522892115785652</v>
          </cell>
          <cell r="V105">
            <v>63</v>
          </cell>
          <cell r="W105">
            <v>4536</v>
          </cell>
          <cell r="X105">
            <v>2.9093142566542958</v>
          </cell>
          <cell r="Y105">
            <v>8.4845924512875754</v>
          </cell>
          <cell r="Z105">
            <v>11.248440995109156</v>
          </cell>
          <cell r="AA105">
            <v>3.8663547498800752</v>
          </cell>
          <cell r="AJ105">
            <v>63</v>
          </cell>
          <cell r="AK105">
            <v>4536</v>
          </cell>
          <cell r="AL105">
            <v>3.4709434249943905</v>
          </cell>
          <cell r="AM105">
            <v>7.5210865641898081</v>
          </cell>
          <cell r="AN105">
            <v>10.818482817934479</v>
          </cell>
          <cell r="AO105">
            <v>3.116870975202358</v>
          </cell>
        </row>
        <row r="106">
          <cell r="H106">
            <v>63.5</v>
          </cell>
          <cell r="I106">
            <v>4572</v>
          </cell>
          <cell r="J106">
            <v>2.4283721334232142</v>
          </cell>
          <cell r="K106">
            <v>9.4529207054173359</v>
          </cell>
          <cell r="L106">
            <v>11.759874232169389</v>
          </cell>
          <cell r="M106">
            <v>4.8426985593809277</v>
          </cell>
          <cell r="V106">
            <v>63.5</v>
          </cell>
          <cell r="W106">
            <v>4572</v>
          </cell>
          <cell r="X106">
            <v>2.9360587245553829</v>
          </cell>
          <cell r="Y106">
            <v>8.5472005217341209</v>
          </cell>
          <cell r="Z106">
            <v>11.336456310061735</v>
          </cell>
          <cell r="AA106">
            <v>3.861113613038667</v>
          </cell>
          <cell r="AJ106">
            <v>63.5</v>
          </cell>
          <cell r="AK106">
            <v>4572</v>
          </cell>
          <cell r="AL106">
            <v>3.5006848784146585</v>
          </cell>
          <cell r="AM106">
            <v>7.5768908210823911</v>
          </cell>
          <cell r="AN106">
            <v>10.902541455576316</v>
          </cell>
          <cell r="AO106">
            <v>3.1144024195955926</v>
          </cell>
        </row>
        <row r="107">
          <cell r="H107">
            <v>64</v>
          </cell>
          <cell r="I107">
            <v>4608</v>
          </cell>
          <cell r="J107">
            <v>2.4522055294331109</v>
          </cell>
          <cell r="K107">
            <v>9.5221318506819124</v>
          </cell>
          <cell r="L107">
            <v>11.851727103643368</v>
          </cell>
          <cell r="M107">
            <v>4.8330888098042877</v>
          </cell>
          <cell r="V107">
            <v>64</v>
          </cell>
          <cell r="W107">
            <v>4608</v>
          </cell>
          <cell r="X107">
            <v>2.9629036959384694</v>
          </cell>
          <cell r="Y107">
            <v>8.6097105098818272</v>
          </cell>
          <cell r="Z107">
            <v>11.424469021023373</v>
          </cell>
          <cell r="AA107">
            <v>3.8558354214090613</v>
          </cell>
          <cell r="AJ107">
            <v>64</v>
          </cell>
          <cell r="AK107">
            <v>4608</v>
          </cell>
          <cell r="AL107">
            <v>3.530526145417697</v>
          </cell>
          <cell r="AM107">
            <v>7.6326068992582172</v>
          </cell>
          <cell r="AN107">
            <v>10.98660673740503</v>
          </cell>
          <cell r="AO107">
            <v>3.1118893572462705</v>
          </cell>
        </row>
        <row r="108">
          <cell r="H108">
            <v>64.5</v>
          </cell>
          <cell r="I108">
            <v>4644</v>
          </cell>
          <cell r="J108">
            <v>2.4761402558350776</v>
          </cell>
          <cell r="K108">
            <v>9.5912346528024326</v>
          </cell>
          <cell r="L108">
            <v>11.943567895845757</v>
          </cell>
          <cell r="M108">
            <v>4.8234617840005161</v>
          </cell>
          <cell r="V108">
            <v>64.5</v>
          </cell>
          <cell r="W108">
            <v>4644</v>
          </cell>
          <cell r="X108">
            <v>2.9898491732842731</v>
          </cell>
          <cell r="Y108">
            <v>8.672122593012686</v>
          </cell>
          <cell r="Z108">
            <v>11.512479307632745</v>
          </cell>
          <cell r="AA108">
            <v>3.8505217622688908</v>
          </cell>
          <cell r="AJ108">
            <v>64.5</v>
          </cell>
          <cell r="AK108">
            <v>4644</v>
          </cell>
          <cell r="AL108">
            <v>3.5604672323159621</v>
          </cell>
          <cell r="AM108">
            <v>7.6882349409554509</v>
          </cell>
          <cell r="AN108">
            <v>11.070678811655615</v>
          </cell>
          <cell r="AO108">
            <v>3.1093331546979348</v>
          </cell>
        </row>
        <row r="109">
          <cell r="H109">
            <v>65</v>
          </cell>
          <cell r="I109">
            <v>4680</v>
          </cell>
          <cell r="J109">
            <v>2.5001763108159376</v>
          </cell>
          <cell r="K109">
            <v>9.6602293261564913</v>
          </cell>
          <cell r="L109">
            <v>12.035396821431632</v>
          </cell>
          <cell r="M109">
            <v>4.8138192372136572</v>
          </cell>
          <cell r="V109">
            <v>65</v>
          </cell>
          <cell r="W109">
            <v>4680</v>
          </cell>
          <cell r="X109">
            <v>3.0168951591464963</v>
          </cell>
          <cell r="Y109">
            <v>8.7344369477032835</v>
          </cell>
          <cell r="Z109">
            <v>11.600487348892454</v>
          </cell>
          <cell r="AA109">
            <v>3.8451741730973259</v>
          </cell>
          <cell r="AJ109">
            <v>65</v>
          </cell>
          <cell r="AK109">
            <v>4680</v>
          </cell>
          <cell r="AL109">
            <v>3.5905081454794106</v>
          </cell>
          <cell r="AM109">
            <v>7.7437750878526304</v>
          </cell>
          <cell r="AN109">
            <v>11.15475782605807</v>
          </cell>
          <cell r="AO109">
            <v>3.106735140011406</v>
          </cell>
        </row>
        <row r="110">
          <cell r="H110">
            <v>65.5</v>
          </cell>
          <cell r="I110">
            <v>4716</v>
          </cell>
          <cell r="J110">
            <v>2.5243136926538834</v>
          </cell>
          <cell r="K110">
            <v>9.7291160842551978</v>
          </cell>
          <cell r="L110">
            <v>12.127214092276386</v>
          </cell>
          <cell r="M110">
            <v>4.8041628612039489</v>
          </cell>
          <cell r="V110">
            <v>65.5</v>
          </cell>
          <cell r="W110">
            <v>4716</v>
          </cell>
          <cell r="X110">
            <v>3.0440416561514967</v>
          </cell>
          <cell r="Y110">
            <v>8.796653749828149</v>
          </cell>
          <cell r="Z110">
            <v>11.688493323172072</v>
          </cell>
          <cell r="AA110">
            <v>3.8397941432738252</v>
          </cell>
          <cell r="AJ110">
            <v>65.5</v>
          </cell>
          <cell r="AK110">
            <v>4716</v>
          </cell>
          <cell r="AL110">
            <v>3.6206488913352697</v>
          </cell>
          <cell r="AM110">
            <v>7.7992274810712168</v>
          </cell>
          <cell r="AN110">
            <v>11.238843927839723</v>
          </cell>
          <cell r="AO110">
            <v>3.1040966039915889</v>
          </cell>
        </row>
        <row r="111">
          <cell r="H111">
            <v>66</v>
          </cell>
          <cell r="I111">
            <v>4752</v>
          </cell>
          <cell r="J111">
            <v>2.5485523997180368</v>
          </cell>
          <cell r="K111">
            <v>9.7978951397474798</v>
          </cell>
          <cell r="L111">
            <v>12.219019919479614</v>
          </cell>
          <cell r="M111">
            <v>4.7944942865728342</v>
          </cell>
          <cell r="V111">
            <v>66</v>
          </cell>
          <cell r="W111">
            <v>4752</v>
          </cell>
          <cell r="X111">
            <v>3.071288666997972</v>
          </cell>
          <cell r="Y111">
            <v>8.8587731745631419</v>
          </cell>
          <cell r="Z111">
            <v>11.776497408211215</v>
          </cell>
          <cell r="AA111">
            <v>3.8343831157108852</v>
          </cell>
          <cell r="AJ111">
            <v>66</v>
          </cell>
          <cell r="AK111">
            <v>4752</v>
          </cell>
          <cell r="AL111">
            <v>3.6508894763678015</v>
          </cell>
          <cell r="AM111">
            <v>7.8545922611781522</v>
          </cell>
          <cell r="AN111">
            <v>11.322937263727564</v>
          </cell>
          <cell r="AO111">
            <v>3.101418801369066</v>
          </cell>
        </row>
        <row r="112">
          <cell r="H112">
            <v>66.5</v>
          </cell>
          <cell r="I112">
            <v>4788</v>
          </cell>
          <cell r="J112">
            <v>2.5728924304680203</v>
          </cell>
          <cell r="K112">
            <v>9.8665667044243914</v>
          </cell>
          <cell r="L112">
            <v>12.31081451336901</v>
          </cell>
          <cell r="M112">
            <v>4.7848150849935145</v>
          </cell>
          <cell r="V112">
            <v>66.5</v>
          </cell>
          <cell r="W112">
            <v>4788</v>
          </cell>
          <cell r="X112">
            <v>3.0986361944566356</v>
          </cell>
          <cell r="Y112">
            <v>8.9207953963887849</v>
          </cell>
          <cell r="Z112">
            <v>11.864499781122589</v>
          </cell>
          <cell r="AA112">
            <v>3.8289424884237175</v>
          </cell>
          <cell r="AJ112">
            <v>66.5</v>
          </cell>
          <cell r="AK112">
            <v>4788</v>
          </cell>
          <cell r="AL112">
            <v>3.6812299071180745</v>
          </cell>
          <cell r="AM112">
            <v>7.9098695681883626</v>
          </cell>
          <cell r="AN112">
            <v>11.407037979950534</v>
          </cell>
          <cell r="AO112">
            <v>3.0987029519383551</v>
          </cell>
        </row>
        <row r="113">
          <cell r="H113">
            <v>67</v>
          </cell>
          <cell r="I113">
            <v>4824</v>
          </cell>
          <cell r="J113">
            <v>2.5973337834535375</v>
          </cell>
          <cell r="K113">
            <v>9.9351309892233761</v>
          </cell>
          <cell r="L113">
            <v>12.402598083504238</v>
          </cell>
          <cell r="M113">
            <v>4.775126771351335</v>
          </cell>
          <cell r="V113">
            <v>67</v>
          </cell>
          <cell r="W113">
            <v>4824</v>
          </cell>
          <cell r="X113">
            <v>3.1260842413699006</v>
          </cell>
          <cell r="Y113">
            <v>8.9827205890935726</v>
          </cell>
          <cell r="Z113">
            <v>11.952500618394978</v>
          </cell>
          <cell r="AA113">
            <v>3.8234736160395983</v>
          </cell>
          <cell r="AJ113">
            <v>67</v>
          </cell>
          <cell r="AK113">
            <v>4824</v>
          </cell>
          <cell r="AL113">
            <v>3.7116701901837326</v>
          </cell>
          <cell r="AM113">
            <v>7.9650595415672827</v>
          </cell>
          <cell r="AN113">
            <v>11.491146222241829</v>
          </cell>
          <cell r="AO113">
            <v>3.095950241654688</v>
          </cell>
        </row>
        <row r="114">
          <cell r="H114">
            <v>67.5</v>
          </cell>
          <cell r="I114">
            <v>4860</v>
          </cell>
          <cell r="J114">
            <v>2.6218764573139355</v>
          </cell>
          <cell r="K114">
            <v>10.003588204232527</v>
          </cell>
          <cell r="L114">
            <v>12.494370838680766</v>
          </cell>
          <cell r="M114">
            <v>4.7654308057981574</v>
          </cell>
          <cell r="V114">
            <v>67.5</v>
          </cell>
          <cell r="W114">
            <v>4860</v>
          </cell>
          <cell r="X114">
            <v>3.153632810651569</v>
          </cell>
          <cell r="Y114">
            <v>9.044548925777276</v>
          </cell>
          <cell r="Z114">
            <v>12.040500095896267</v>
          </cell>
          <cell r="AA114">
            <v>3.8179778112495573</v>
          </cell>
          <cell r="AJ114">
            <v>67.5</v>
          </cell>
          <cell r="AK114">
            <v>4860</v>
          </cell>
          <cell r="AL114">
            <v>3.7422103322187632</v>
          </cell>
          <cell r="AM114">
            <v>8.0201623202333465</v>
          </cell>
          <cell r="AN114">
            <v>11.575262135841172</v>
          </cell>
          <cell r="AO114">
            <v>3.093161823691021</v>
          </cell>
        </row>
        <row r="115">
          <cell r="H115">
            <v>68</v>
          </cell>
          <cell r="I115">
            <v>4896</v>
          </cell>
          <cell r="J115">
            <v>2.6465204507777971</v>
          </cell>
          <cell r="K115">
            <v>10.07193855869478</v>
          </cell>
          <cell r="L115">
            <v>12.586132986933688</v>
          </cell>
          <cell r="M115">
            <v>4.7557285957245092</v>
          </cell>
          <cell r="V115">
            <v>68</v>
          </cell>
          <cell r="W115">
            <v>4896</v>
          </cell>
          <cell r="X115">
            <v>3.18128190528651</v>
          </cell>
          <cell r="Y115">
            <v>9.1062805788542143</v>
          </cell>
          <cell r="Z115">
            <v>12.128498388876398</v>
          </cell>
          <cell r="AA115">
            <v>3.8124563462049088</v>
          </cell>
          <cell r="AJ115">
            <v>68</v>
          </cell>
          <cell r="AK115">
            <v>4896</v>
          </cell>
          <cell r="AL115">
            <v>3.7728503399332745</v>
          </cell>
          <cell r="AM115">
            <v>8.0751780425604807</v>
          </cell>
          <cell r="AN115">
            <v>11.659385865497091</v>
          </cell>
          <cell r="AO115">
            <v>3.0903388194569348</v>
          </cell>
        </row>
        <row r="116">
          <cell r="H116">
            <v>68.5</v>
          </cell>
          <cell r="I116">
            <v>4932</v>
          </cell>
          <cell r="J116">
            <v>2.6712657626625114</v>
          </cell>
          <cell r="K116">
            <v>10.140182261012127</v>
          </cell>
          <cell r="L116">
            <v>12.677884735541513</v>
          </cell>
          <cell r="M116">
            <v>4.7460214976532988</v>
          </cell>
          <cell r="V116">
            <v>68.5</v>
          </cell>
          <cell r="W116">
            <v>4932</v>
          </cell>
          <cell r="X116">
            <v>3.2090315283303585</v>
          </cell>
          <cell r="Y116">
            <v>9.1679157200565395</v>
          </cell>
          <cell r="Z116">
            <v>12.21649567197038</v>
          </cell>
          <cell r="AA116">
            <v>3.8069104538609988</v>
          </cell>
          <cell r="AJ116">
            <v>68.5</v>
          </cell>
          <cell r="AK116">
            <v>4932</v>
          </cell>
          <cell r="AL116">
            <v>3.8035902200932656</v>
          </cell>
          <cell r="AM116">
            <v>8.1301068463805368</v>
          </cell>
          <cell r="AN116">
            <v>11.74351755546914</v>
          </cell>
          <cell r="AO116">
            <v>3.0874823195809942</v>
          </cell>
        </row>
        <row r="117">
          <cell r="H117">
            <v>69</v>
          </cell>
          <cell r="I117">
            <v>4968</v>
          </cell>
          <cell r="J117">
            <v>2.6961123918738648</v>
          </cell>
          <cell r="K117">
            <v>10.208319518749757</v>
          </cell>
          <cell r="L117">
            <v>12.76962629102993</v>
          </cell>
          <cell r="M117">
            <v>4.7363108190585201</v>
          </cell>
          <cell r="V117">
            <v>69</v>
          </cell>
          <cell r="W117">
            <v>4968</v>
          </cell>
          <cell r="X117">
            <v>3.2368816829091971</v>
          </cell>
          <cell r="Y117">
            <v>9.2294545204374288</v>
          </cell>
          <cell r="Z117">
            <v>12.304492119201166</v>
          </cell>
          <cell r="AA117">
            <v>3.8013413292704339</v>
          </cell>
          <cell r="AJ117">
            <v>69</v>
          </cell>
          <cell r="AK117">
            <v>4968</v>
          </cell>
          <cell r="AL117">
            <v>3.8344299795204004</v>
          </cell>
          <cell r="AM117">
            <v>8.1849488689857886</v>
          </cell>
          <cell r="AN117">
            <v>11.827657349530169</v>
          </cell>
          <cell r="AO117">
            <v>3.0845933848580902</v>
          </cell>
        </row>
        <row r="118">
          <cell r="H118">
            <v>69.5</v>
          </cell>
          <cell r="I118">
            <v>5004</v>
          </cell>
          <cell r="J118">
            <v>2.7210603374056244</v>
          </cell>
          <cell r="K118">
            <v>10.276350538640202</v>
          </cell>
          <cell r="L118">
            <v>12.861357859175545</v>
          </cell>
          <cell r="M118">
            <v>4.72659782011233</v>
          </cell>
          <cell r="V118">
            <v>69.5</v>
          </cell>
          <cell r="W118">
            <v>5004</v>
          </cell>
          <cell r="X118">
            <v>3.2648323722192547</v>
          </cell>
          <cell r="Y118">
            <v>9.2908971503743345</v>
          </cell>
          <cell r="Z118">
            <v>12.392487903982627</v>
          </cell>
          <cell r="AA118">
            <v>3.7957501308279697</v>
          </cell>
          <cell r="AJ118">
            <v>69.5</v>
          </cell>
          <cell r="AK118">
            <v>5004</v>
          </cell>
          <cell r="AL118">
            <v>3.8653696250917946</v>
          </cell>
          <cell r="AM118">
            <v>8.2397042471313373</v>
          </cell>
          <cell r="AN118">
            <v>11.911805390968542</v>
          </cell>
          <cell r="AO118">
            <v>3.0816730471631573</v>
          </cell>
        </row>
        <row r="119">
          <cell r="H119">
            <v>70</v>
          </cell>
          <cell r="I119">
            <v>5040</v>
          </cell>
          <cell r="J119">
            <v>2.7461095983391295</v>
          </cell>
          <cell r="K119">
            <v>10.344275526587456</v>
          </cell>
          <cell r="L119">
            <v>12.953079645009629</v>
          </cell>
          <cell r="M119">
            <v>4.7168837153636405</v>
          </cell>
          <cell r="V119">
            <v>70</v>
          </cell>
          <cell r="W119">
            <v>5040</v>
          </cell>
          <cell r="X119">
            <v>3.2928835995265984</v>
          </cell>
          <cell r="Y119">
            <v>9.352243779572186</v>
          </cell>
          <cell r="Z119">
            <v>12.480483199122455</v>
          </cell>
          <cell r="AA119">
            <v>3.790137981469103</v>
          </cell>
          <cell r="AJ119">
            <v>70</v>
          </cell>
          <cell r="AK119">
            <v>5040</v>
          </cell>
          <cell r="AL119">
            <v>3.8964091637397771</v>
          </cell>
          <cell r="AM119">
            <v>8.2943731170375461</v>
          </cell>
          <cell r="AN119">
            <v>11.995961822590335</v>
          </cell>
          <cell r="AO119">
            <v>3.0787223103326755</v>
          </cell>
        </row>
        <row r="120">
          <cell r="H120">
            <v>70.5</v>
          </cell>
          <cell r="I120">
            <v>5076</v>
          </cell>
          <cell r="J120">
            <v>2.7712601738428804</v>
          </cell>
          <cell r="K120">
            <v>10.412094687671054</v>
          </cell>
          <cell r="L120">
            <v>13.04479185282179</v>
          </cell>
          <cell r="M120">
            <v>4.7071696753512322</v>
          </cell>
          <cell r="V120">
            <v>70.5</v>
          </cell>
          <cell r="W120">
            <v>5076</v>
          </cell>
          <cell r="X120">
            <v>3.3210353681668279</v>
          </cell>
          <cell r="Y120">
            <v>9.4134945770665297</v>
          </cell>
          <cell r="Z120">
            <v>12.568478176825016</v>
          </cell>
          <cell r="AA120">
            <v>3.7845059698243042</v>
          </cell>
          <cell r="AJ120">
            <v>70.5</v>
          </cell>
          <cell r="AK120">
            <v>5076</v>
          </cell>
          <cell r="AL120">
            <v>3.927548602451683</v>
          </cell>
          <cell r="AM120">
            <v>8.3489556143924517</v>
          </cell>
          <cell r="AN120">
            <v>12.08012678672155</v>
          </cell>
          <cell r="AO120">
            <v>3.0757421510152172</v>
          </cell>
        </row>
        <row r="121">
          <cell r="H121">
            <v>71</v>
          </cell>
          <cell r="I121">
            <v>5112</v>
          </cell>
          <cell r="J121">
            <v>2.7965120631721367</v>
          </cell>
          <cell r="K121">
            <v>10.479808226150114</v>
          </cell>
          <cell r="L121">
            <v>13.136494686163644</v>
          </cell>
          <cell r="M121">
            <v>4.6974568281542357</v>
          </cell>
          <cell r="V121">
            <v>71</v>
          </cell>
          <cell r="W121">
            <v>5112</v>
          </cell>
          <cell r="X121">
            <v>3.3492876815447792</v>
          </cell>
          <cell r="Y121">
            <v>9.4746497112267356</v>
          </cell>
          <cell r="Z121">
            <v>12.656473008694276</v>
          </cell>
          <cell r="AA121">
            <v>3.7788551513307986</v>
          </cell>
          <cell r="AJ121">
            <v>71</v>
          </cell>
          <cell r="AK121">
            <v>5112</v>
          </cell>
          <cell r="AL121">
            <v>3.9587879482696291</v>
          </cell>
          <cell r="AM121">
            <v>8.4034518743541398</v>
          </cell>
          <cell r="AN121">
            <v>12.164300425210287</v>
          </cell>
          <cell r="AO121">
            <v>3.0727335194923122</v>
          </cell>
        </row>
        <row r="122">
          <cell r="H122">
            <v>71.5</v>
          </cell>
          <cell r="I122">
            <v>5148</v>
          </cell>
          <cell r="J122">
            <v>2.821865265668511</v>
          </cell>
          <cell r="K122">
            <v>10.54741634546739</v>
          </cell>
          <cell r="L122">
            <v>13.228188347852475</v>
          </cell>
          <cell r="M122">
            <v>4.6877462608827516</v>
          </cell>
          <cell r="V122">
            <v>71.5</v>
          </cell>
          <cell r="W122">
            <v>5148</v>
          </cell>
          <cell r="X122">
            <v>3.3776405431342189</v>
          </cell>
          <cell r="Y122">
            <v>9.5357093497591183</v>
          </cell>
          <cell r="Z122">
            <v>12.744467865736626</v>
          </cell>
          <cell r="AA122">
            <v>3.7731865493036252</v>
          </cell>
          <cell r="AJ122">
            <v>71.5</v>
          </cell>
          <cell r="AK122">
            <v>5148</v>
          </cell>
          <cell r="AL122">
            <v>3.9901272082902937</v>
          </cell>
          <cell r="AM122">
            <v>8.4578620315531587</v>
          </cell>
          <cell r="AN122">
            <v>12.248482879428938</v>
          </cell>
          <cell r="AO122">
            <v>3.0696973404708112</v>
          </cell>
        </row>
        <row r="123">
          <cell r="H123">
            <v>72</v>
          </cell>
          <cell r="I123">
            <v>5184</v>
          </cell>
          <cell r="J123">
            <v>2.847319780759574</v>
          </cell>
          <cell r="K123">
            <v>10.614919248253285</v>
          </cell>
          <cell r="L123">
            <v>13.31987303997488</v>
          </cell>
          <cell r="M123">
            <v>4.6780390211111316</v>
          </cell>
          <cell r="V123">
            <v>72</v>
          </cell>
          <cell r="W123">
            <v>5184</v>
          </cell>
          <cell r="X123">
            <v>3.4060939564775512</v>
          </cell>
          <cell r="Y123">
            <v>9.5966736597100386</v>
          </cell>
          <cell r="Z123">
            <v>12.832462918363712</v>
          </cell>
          <cell r="AA123">
            <v>3.7675011559676825</v>
          </cell>
          <cell r="AJ123">
            <v>72</v>
          </cell>
          <cell r="AK123">
            <v>5184</v>
          </cell>
          <cell r="AL123">
            <v>4.021566389664704</v>
          </cell>
          <cell r="AM123">
            <v>8.5121862200948559</v>
          </cell>
          <cell r="AN123">
            <v>12.332674290276325</v>
          </cell>
          <cell r="AO123">
            <v>3.066634513847863</v>
          </cell>
        </row>
        <row r="124">
          <cell r="H124">
            <v>72.5</v>
          </cell>
          <cell r="I124">
            <v>5220</v>
          </cell>
          <cell r="J124">
            <v>2.872875607958449</v>
          </cell>
          <cell r="K124">
            <v>10.682317136329827</v>
          </cell>
          <cell r="L124">
            <v>13.411548963890354</v>
          </cell>
          <cell r="M124">
            <v>4.6683361182564393</v>
          </cell>
          <cell r="V124">
            <v>72.5</v>
          </cell>
          <cell r="W124">
            <v>5220</v>
          </cell>
          <cell r="X124">
            <v>3.4346479251855189</v>
          </cell>
          <cell r="Y124">
            <v>9.6575428074690421</v>
          </cell>
          <cell r="Z124">
            <v>12.920458336395285</v>
          </cell>
          <cell r="AA124">
            <v>3.7617999334523931</v>
          </cell>
          <cell r="AJ124">
            <v>72.5</v>
          </cell>
          <cell r="AK124">
            <v>5220</v>
          </cell>
          <cell r="AL124">
            <v>4.0531054995980211</v>
          </cell>
          <cell r="AM124">
            <v>8.5664245735617452</v>
          </cell>
          <cell r="AN124">
            <v>12.416874798179865</v>
          </cell>
          <cell r="AO124">
            <v>3.0635459154496094</v>
          </cell>
        </row>
        <row r="125">
          <cell r="H125">
            <v>73</v>
          </cell>
          <cell r="I125">
            <v>5256</v>
          </cell>
          <cell r="J125">
            <v>2.8985327468634248</v>
          </cell>
          <cell r="K125">
            <v>10.7496102107146</v>
          </cell>
          <cell r="L125">
            <v>13.503216320234854</v>
          </cell>
          <cell r="M125">
            <v>4.6586385249043758</v>
          </cell>
          <cell r="V125">
            <v>73</v>
          </cell>
          <cell r="W125">
            <v>5256</v>
          </cell>
          <cell r="X125">
            <v>3.4633024529369076</v>
          </cell>
          <cell r="Y125">
            <v>9.718316958771922</v>
          </cell>
          <cell r="Z125">
            <v>13.008454289061984</v>
          </cell>
          <cell r="AA125">
            <v>3.7560838147504882</v>
          </cell>
          <cell r="AJ125">
            <v>73</v>
          </cell>
          <cell r="AK125">
            <v>5256</v>
          </cell>
          <cell r="AL125">
            <v>4.0847445453493165</v>
          </cell>
          <cell r="AM125">
            <v>8.6205772250158557</v>
          </cell>
          <cell r="AN125">
            <v>12.501084543097706</v>
          </cell>
          <cell r="AO125">
            <v>3.0604323977446297</v>
          </cell>
        </row>
        <row r="126">
          <cell r="H126">
            <v>73.5</v>
          </cell>
          <cell r="I126">
            <v>5292</v>
          </cell>
          <cell r="J126">
            <v>2.9242911971575571</v>
          </cell>
          <cell r="K126">
            <v>10.816798671624728</v>
          </cell>
          <cell r="L126">
            <v>13.594875308924408</v>
          </cell>
          <cell r="M126">
            <v>4.6489471780849918</v>
          </cell>
          <cell r="V126">
            <v>73.5</v>
          </cell>
          <cell r="W126">
            <v>5292</v>
          </cell>
          <cell r="X126">
            <v>3.4920575434782601</v>
          </cell>
          <cell r="Y126">
            <v>9.7789962787037794</v>
          </cell>
          <cell r="Z126">
            <v>13.096450945008126</v>
          </cell>
          <cell r="AA126">
            <v>3.7503537046423983</v>
          </cell>
          <cell r="AJ126">
            <v>73.5</v>
          </cell>
          <cell r="AK126">
            <v>5292</v>
          </cell>
          <cell r="AL126">
            <v>4.1164835342313735</v>
          </cell>
          <cell r="AM126">
            <v>8.6746443070010297</v>
          </cell>
          <cell r="AN126">
            <v>12.585303664520834</v>
          </cell>
          <cell r="AO126">
            <v>3.0572947905330934</v>
          </cell>
        </row>
        <row r="127">
          <cell r="H127">
            <v>74</v>
          </cell>
          <cell r="I127">
            <v>5328</v>
          </cell>
          <cell r="J127">
            <v>2.9501509586082832</v>
          </cell>
          <cell r="K127">
            <v>10.883882718480738</v>
          </cell>
          <cell r="L127">
            <v>13.686526129158606</v>
          </cell>
          <cell r="M127">
            <v>4.6392629805002068</v>
          </cell>
          <cell r="V127">
            <v>74</v>
          </cell>
          <cell r="W127">
            <v>5328</v>
          </cell>
          <cell r="X127">
            <v>3.5209132006235735</v>
          </cell>
          <cell r="Y127">
            <v>9.8395809317020859</v>
          </cell>
          <cell r="Z127">
            <v>13.184448472294481</v>
          </cell>
          <cell r="AA127">
            <v>3.7446104805876614</v>
          </cell>
          <cell r="AJ127">
            <v>74</v>
          </cell>
          <cell r="AK127">
            <v>5328</v>
          </cell>
          <cell r="AL127">
            <v>4.148322473610464</v>
          </cell>
          <cell r="AM127">
            <v>8.7286259515452471</v>
          </cell>
          <cell r="AN127">
            <v>12.669532301475188</v>
          </cell>
          <cell r="AO127">
            <v>3.054133901612607</v>
          </cell>
        </row>
        <row r="128">
          <cell r="H128">
            <v>74.5</v>
          </cell>
          <cell r="I128">
            <v>5364</v>
          </cell>
          <cell r="J128">
            <v>2.9761120310670308</v>
          </cell>
          <cell r="K128">
            <v>10.950862549910481</v>
          </cell>
          <cell r="L128">
            <v>13.778168979424159</v>
          </cell>
          <cell r="M128">
            <v>4.6295868017052593</v>
          </cell>
          <cell r="V128">
            <v>74.5</v>
          </cell>
          <cell r="W128">
            <v>5364</v>
          </cell>
          <cell r="X128">
            <v>3.549869428254024</v>
          </cell>
          <cell r="Y128">
            <v>9.9000710815596999</v>
          </cell>
          <cell r="Z128">
            <v>13.272447038401022</v>
          </cell>
          <cell r="AA128">
            <v>3.7388549935846438</v>
          </cell>
          <cell r="AJ128">
            <v>74.5</v>
          </cell>
          <cell r="AK128">
            <v>5364</v>
          </cell>
          <cell r="AL128">
            <v>4.1802613709061411</v>
          </cell>
          <cell r="AM128">
            <v>8.7825222901629534</v>
          </cell>
          <cell r="AN128">
            <v>12.753770592523788</v>
          </cell>
          <cell r="AO128">
            <v>3.0509505174216405</v>
          </cell>
        </row>
        <row r="129">
          <cell r="H129">
            <v>75</v>
          </cell>
          <cell r="I129">
            <v>5400</v>
          </cell>
          <cell r="J129">
            <v>3.002174414468834</v>
          </cell>
          <cell r="K129">
            <v>11.01773836375296</v>
          </cell>
          <cell r="L129">
            <v>13.869804057498353</v>
          </cell>
          <cell r="M129">
            <v>4.6199194792459437</v>
          </cell>
          <cell r="V129">
            <v>75</v>
          </cell>
          <cell r="W129">
            <v>5400</v>
          </cell>
          <cell r="X129">
            <v>3.578926230317669</v>
          </cell>
          <cell r="Y129">
            <v>9.9604668914278669</v>
          </cell>
          <cell r="Z129">
            <v>13.360446810229652</v>
          </cell>
          <cell r="AA129">
            <v>3.7330880689998924</v>
          </cell>
          <cell r="AJ129">
            <v>75</v>
          </cell>
          <cell r="AK129">
            <v>5400</v>
          </cell>
          <cell r="AL129">
            <v>4.2123002335910362</v>
          </cell>
          <cell r="AM129">
            <v>8.8363334538572946</v>
          </cell>
          <cell r="AN129">
            <v>12.83801867576878</v>
          </cell>
          <cell r="AO129">
            <v>3.047745403661366</v>
          </cell>
        </row>
        <row r="130">
          <cell r="H130">
            <v>75.5</v>
          </cell>
          <cell r="I130">
            <v>5436</v>
          </cell>
          <cell r="J130">
            <v>3.0283381088319521</v>
          </cell>
          <cell r="K130">
            <v>11.084510357062181</v>
          </cell>
          <cell r="L130">
            <v>13.961431560452535</v>
          </cell>
          <cell r="M130">
            <v>4.6102618197535223</v>
          </cell>
          <cell r="V130">
            <v>75.5</v>
          </cell>
          <cell r="W130">
            <v>5436</v>
          </cell>
          <cell r="X130">
            <v>3.6080836108291687</v>
          </cell>
          <cell r="Y130">
            <v>10.020768523819235</v>
          </cell>
          <cell r="Z130">
            <v>13.448447954106946</v>
          </cell>
          <cell r="AA130">
            <v>3.7273105073683079</v>
          </cell>
          <cell r="AJ130">
            <v>75.5</v>
          </cell>
          <cell r="AK130">
            <v>5436</v>
          </cell>
          <cell r="AL130">
            <v>4.2444390691906415</v>
          </cell>
          <cell r="AM130">
            <v>8.890059573122409</v>
          </cell>
          <cell r="AN130">
            <v>12.922276688853518</v>
          </cell>
          <cell r="AO130">
            <v>3.0445193058967921</v>
          </cell>
        </row>
        <row r="131">
          <cell r="H131">
            <v>76</v>
          </cell>
          <cell r="I131">
            <v>5472</v>
          </cell>
          <cell r="J131">
            <v>3.0546031142574881</v>
          </cell>
          <cell r="K131">
            <v>11.151178726110984</v>
          </cell>
          <cell r="L131">
            <v>14.053051684655598</v>
          </cell>
          <cell r="M131">
            <v>4.6006145999990604</v>
          </cell>
          <cell r="V131">
            <v>76</v>
          </cell>
          <cell r="W131">
            <v>5472</v>
          </cell>
          <cell r="X131">
            <v>3.6373415738694987</v>
          </cell>
          <cell r="Y131">
            <v>10.080976140610826</v>
          </cell>
          <cell r="Z131">
            <v>13.536450635786849</v>
          </cell>
          <cell r="AA131">
            <v>3.7215230851653067</v>
          </cell>
          <cell r="AJ131">
            <v>76</v>
          </cell>
          <cell r="AK131">
            <v>5472</v>
          </cell>
          <cell r="AL131">
            <v>4.2766778852831058</v>
          </cell>
          <cell r="AM131">
            <v>8.9437007779457218</v>
          </cell>
          <cell r="AN131">
            <v>13.006544768964673</v>
          </cell>
          <cell r="AO131">
            <v>3.0412729501379485</v>
          </cell>
        </row>
        <row r="132">
          <cell r="H132">
            <v>76.5</v>
          </cell>
          <cell r="I132">
            <v>5508</v>
          </cell>
          <cell r="J132">
            <v>3.0809694309290094</v>
          </cell>
          <cell r="K132">
            <v>11.217743666394787</v>
          </cell>
          <cell r="L132">
            <v>14.144664625777345</v>
          </cell>
          <cell r="M132">
            <v>4.5909785679088291</v>
          </cell>
          <cell r="V132">
            <v>76.5</v>
          </cell>
          <cell r="W132">
            <v>5508</v>
          </cell>
          <cell r="X132">
            <v>3.6667001235856711</v>
          </cell>
          <cell r="Y132">
            <v>10.141089903046957</v>
          </cell>
          <cell r="Z132">
            <v>13.624455020453345</v>
          </cell>
          <cell r="AA132">
            <v>3.7157265555520729</v>
          </cell>
          <cell r="AJ132">
            <v>76.5</v>
          </cell>
          <cell r="AK132">
            <v>5508</v>
          </cell>
          <cell r="AL132">
            <v>4.3090166894990389</v>
          </cell>
          <cell r="AM132">
            <v>8.9972571978101286</v>
          </cell>
          <cell r="AN132">
            <v>13.090823052834216</v>
          </cell>
          <cell r="AO132">
            <v>3.0380070434018531</v>
          </cell>
        </row>
        <row r="133">
          <cell r="H133">
            <v>77</v>
          </cell>
          <cell r="I133">
            <v>5544</v>
          </cell>
          <cell r="J133">
            <v>3.1074370591121769</v>
          </cell>
          <cell r="K133">
            <v>11.284205372635386</v>
          </cell>
          <cell r="L133">
            <v>14.236270578791954</v>
          </cell>
          <cell r="M133">
            <v>4.5813544435424181</v>
          </cell>
          <cell r="V133">
            <v>77</v>
          </cell>
          <cell r="W133">
            <v>5544</v>
          </cell>
          <cell r="X133">
            <v>3.6961592641904493</v>
          </cell>
          <cell r="Y133">
            <v>10.201109971742225</v>
          </cell>
          <cell r="Z133">
            <v>13.712461272723152</v>
          </cell>
          <cell r="AA133">
            <v>3.7099216490949889</v>
          </cell>
          <cell r="AJ133">
            <v>77</v>
          </cell>
          <cell r="AK133">
            <v>5544</v>
          </cell>
          <cell r="AL133">
            <v>4.3414554895212945</v>
          </cell>
          <cell r="AM133">
            <v>9.0507289616962723</v>
          </cell>
          <cell r="AN133">
            <v>13.175111676741501</v>
          </cell>
          <cell r="AO133">
            <v>3.034722274256056</v>
          </cell>
        </row>
        <row r="134">
          <cell r="H134">
            <v>77.5</v>
          </cell>
          <cell r="I134">
            <v>5580</v>
          </cell>
          <cell r="J134">
            <v>3.1340059991543661</v>
          </cell>
          <cell r="K134">
            <v>11.350564038784686</v>
          </cell>
          <cell r="L134">
            <v>14.327869737981334</v>
          </cell>
          <cell r="M134">
            <v>4.5717429200350459</v>
          </cell>
          <cell r="V134">
            <v>77.5</v>
          </cell>
          <cell r="W134">
            <v>5580</v>
          </cell>
          <cell r="X134">
            <v>3.7257189999620732</v>
          </cell>
          <cell r="Y134">
            <v>10.2610365066844</v>
          </cell>
          <cell r="Z134">
            <v>13.80046955664837</v>
          </cell>
          <cell r="AA134">
            <v>3.7041090744602196</v>
          </cell>
          <cell r="AJ134">
            <v>77.5</v>
          </cell>
          <cell r="AK134">
            <v>5580</v>
          </cell>
          <cell r="AL134">
            <v>4.3739942930847695</v>
          </cell>
          <cell r="AM134">
            <v>9.1041161980847445</v>
          </cell>
          <cell r="AN134">
            <v>13.259410776515274</v>
          </cell>
          <cell r="AO134">
            <v>3.0314193133443812</v>
          </cell>
        </row>
        <row r="135">
          <cell r="H135">
            <v>78</v>
          </cell>
          <cell r="I135">
            <v>5616</v>
          </cell>
          <cell r="J135">
            <v>3.1606762514843023</v>
          </cell>
          <cell r="K135">
            <v>11.416819858028424</v>
          </cell>
          <cell r="L135">
            <v>14.41946229693851</v>
          </cell>
          <cell r="M135">
            <v>4.5621446645055492</v>
          </cell>
          <cell r="V135">
            <v>78</v>
          </cell>
          <cell r="W135">
            <v>5616</v>
          </cell>
          <cell r="X135">
            <v>3.7553793352439828</v>
          </cell>
          <cell r="Y135">
            <v>10.320869667237325</v>
          </cell>
          <cell r="Z135">
            <v>13.888480035719109</v>
          </cell>
          <cell r="AA135">
            <v>3.6982895190844389</v>
          </cell>
          <cell r="AJ135">
            <v>78</v>
          </cell>
          <cell r="AK135">
            <v>5616</v>
          </cell>
          <cell r="AL135">
            <v>4.4066331079762069</v>
          </cell>
          <cell r="AM135">
            <v>9.157419034958302</v>
          </cell>
          <cell r="AN135">
            <v>13.343720487535698</v>
          </cell>
          <cell r="AO135">
            <v>3.0280988138955691</v>
          </cell>
        </row>
        <row r="136">
          <cell r="H136">
            <v>78.5</v>
          </cell>
          <cell r="I136">
            <v>5652</v>
          </cell>
          <cell r="J136">
            <v>3.187447816611686</v>
          </cell>
          <cell r="K136">
            <v>11.48297302278986</v>
          </cell>
          <cell r="L136">
            <v>14.511048448570961</v>
          </cell>
          <cell r="M136">
            <v>4.5525603189314214</v>
          </cell>
          <cell r="V136">
            <v>78.5</v>
          </cell>
          <cell r="W136">
            <v>5652</v>
          </cell>
          <cell r="X136">
            <v>3.7851402744445442</v>
          </cell>
          <cell r="Y136">
            <v>10.380609612143813</v>
          </cell>
          <cell r="Z136">
            <v>13.97649287286613</v>
          </cell>
          <cell r="AA136">
            <v>3.6924636498226291</v>
          </cell>
          <cell r="AJ136">
            <v>78.5</v>
          </cell>
          <cell r="AK136">
            <v>5652</v>
          </cell>
          <cell r="AL136">
            <v>4.4393719420339952</v>
          </cell>
          <cell r="AM136">
            <v>9.2106375998040591</v>
          </cell>
          <cell r="AN136">
            <v>13.428040944736354</v>
          </cell>
          <cell r="AO136">
            <v>3.0247614122154416</v>
          </cell>
        </row>
        <row r="137">
          <cell r="H137">
            <v>79</v>
          </cell>
          <cell r="I137">
            <v>5688</v>
          </cell>
          <cell r="J137">
            <v>3.2143206951268355</v>
          </cell>
          <cell r="K137">
            <v>11.549023724733441</v>
          </cell>
          <cell r="L137">
            <v>14.602628385103934</v>
          </cell>
          <cell r="M137">
            <v>4.5429905009922233</v>
          </cell>
          <cell r="V137">
            <v>79</v>
          </cell>
          <cell r="W137">
            <v>5688</v>
          </cell>
          <cell r="X137">
            <v>3.8150018220367712</v>
          </cell>
          <cell r="Y137">
            <v>10.440256499528529</v>
          </cell>
          <cell r="Z137">
            <v>14.06450823046346</v>
          </cell>
          <cell r="AA137">
            <v>3.6866321135738369</v>
          </cell>
          <cell r="AJ137">
            <v>79</v>
          </cell>
          <cell r="AK137">
            <v>5688</v>
          </cell>
          <cell r="AL137">
            <v>4.4722108031479655</v>
          </cell>
          <cell r="AM137">
            <v>9.263772019615649</v>
          </cell>
          <cell r="AN137">
            <v>13.512372282606215</v>
          </cell>
          <cell r="AO137">
            <v>3.0214077281631999</v>
          </cell>
        </row>
        <row r="138">
          <cell r="H138">
            <v>79.5</v>
          </cell>
          <cell r="I138">
            <v>5724</v>
          </cell>
          <cell r="J138">
            <v>3.2412948877003109</v>
          </cell>
          <cell r="K138">
            <v>11.614972154768461</v>
          </cell>
          <cell r="L138">
            <v>14.694202298083756</v>
          </cell>
          <cell r="M138">
            <v>4.5334358048826742</v>
          </cell>
          <cell r="V138">
            <v>79.5</v>
          </cell>
          <cell r="W138">
            <v>5724</v>
          </cell>
          <cell r="X138">
            <v>3.844963982558057</v>
          </cell>
          <cell r="Y138">
            <v>10.499810486900794</v>
          </cell>
          <cell r="Z138">
            <v>14.152526270330949</v>
          </cell>
          <cell r="AA138">
            <v>3.6807955378857056</v>
          </cell>
          <cell r="AJ138">
            <v>79.5</v>
          </cell>
          <cell r="AK138">
            <v>5724</v>
          </cell>
          <cell r="AL138">
            <v>4.5051496992591922</v>
          </cell>
          <cell r="AM138">
            <v>9.3168224208954395</v>
          </cell>
          <cell r="AN138">
            <v>13.596714635191672</v>
          </cell>
          <cell r="AO138">
            <v>3.0180383656124588</v>
          </cell>
        </row>
        <row r="139">
          <cell r="H139">
            <v>80</v>
          </cell>
          <cell r="I139">
            <v>5760</v>
          </cell>
          <cell r="J139">
            <v>3.2683703950825675</v>
          </cell>
          <cell r="K139">
            <v>11.6808185030527</v>
          </cell>
          <cell r="L139">
            <v>14.785770378381139</v>
          </cell>
          <cell r="M139">
            <v>4.5238968020965729</v>
          </cell>
          <cell r="V139">
            <v>80</v>
          </cell>
          <cell r="W139">
            <v>5760</v>
          </cell>
          <cell r="X139">
            <v>3.8750267606099045</v>
          </cell>
          <cell r="Y139">
            <v>10.559271731157482</v>
          </cell>
          <cell r="Z139">
            <v>14.240547153736891</v>
          </cell>
          <cell r="AA139">
            <v>3.6749545315386465</v>
          </cell>
          <cell r="AJ139">
            <v>80</v>
          </cell>
          <cell r="AK139">
            <v>5760</v>
          </cell>
          <cell r="AL139">
            <v>4.5381886383597996</v>
          </cell>
          <cell r="AM139">
            <v>9.3697889296566306</v>
          </cell>
          <cell r="AN139">
            <v>13.681068136098439</v>
          </cell>
          <cell r="AO139">
            <v>3.0146539128975203</v>
          </cell>
        </row>
        <row r="140">
          <cell r="H140">
            <v>80.5</v>
          </cell>
          <cell r="I140">
            <v>5796</v>
          </cell>
          <cell r="J140">
            <v>3.2955472181035814</v>
          </cell>
          <cell r="K140">
            <v>11.746562958996016</v>
          </cell>
          <cell r="L140">
            <v>14.877332816194418</v>
          </cell>
          <cell r="M140">
            <v>4.5143740421827614</v>
          </cell>
          <cell r="V140">
            <v>80.5</v>
          </cell>
          <cell r="W140">
            <v>5796</v>
          </cell>
          <cell r="X140">
            <v>3.9051901608576585</v>
          </cell>
          <cell r="Y140">
            <v>10.618640388585771</v>
          </cell>
          <cell r="Z140">
            <v>14.328571041400547</v>
          </cell>
          <cell r="AA140">
            <v>3.6691096851103673</v>
          </cell>
          <cell r="AJ140">
            <v>80.5</v>
          </cell>
          <cell r="AK140">
            <v>5796</v>
          </cell>
          <cell r="AL140">
            <v>4.5713276284927664</v>
          </cell>
          <cell r="AM140">
            <v>9.4226716714254586</v>
          </cell>
          <cell r="AN140">
            <v>13.765432918493588</v>
          </cell>
          <cell r="AO140">
            <v>3.0112549432455036</v>
          </cell>
        </row>
        <row r="141">
          <cell r="H141">
            <v>81</v>
          </cell>
          <cell r="I141">
            <v>5832</v>
          </cell>
          <cell r="J141">
            <v>3.322825357672508</v>
          </cell>
          <cell r="K141">
            <v>11.812205711263911</v>
          </cell>
          <cell r="L141">
            <v>14.968889801052793</v>
          </cell>
          <cell r="M141">
            <v>4.504868053474179</v>
          </cell>
          <cell r="V141">
            <v>81</v>
          </cell>
          <cell r="W141">
            <v>5832</v>
          </cell>
          <cell r="X141">
            <v>3.9354541880302349</v>
          </cell>
          <cell r="Y141">
            <v>10.677916614866017</v>
          </cell>
          <cell r="Z141">
            <v>14.416598093494741</v>
          </cell>
          <cell r="AA141">
            <v>3.6632615715215593</v>
          </cell>
          <cell r="AJ141">
            <v>81</v>
          </cell>
          <cell r="AK141">
            <v>5832</v>
          </cell>
          <cell r="AL141">
            <v>4.6045666777517251</v>
          </cell>
          <cell r="AM141">
            <v>9.4754707712432609</v>
          </cell>
          <cell r="AN141">
            <v>13.8498091151074</v>
          </cell>
          <cell r="AO141">
            <v>3.007842015194762</v>
          </cell>
        </row>
        <row r="142">
          <cell r="H142">
            <v>81.5</v>
          </cell>
          <cell r="I142">
            <v>5868</v>
          </cell>
          <cell r="J142">
            <v>3.3502048147773125</v>
          </cell>
          <cell r="K142">
            <v>11.877746947781125</v>
          </cell>
          <cell r="L142">
            <v>15.060441521819572</v>
          </cell>
          <cell r="M142">
            <v>4.4953793437911456</v>
          </cell>
          <cell r="V142">
            <v>81.5</v>
          </cell>
          <cell r="W142">
            <v>5868</v>
          </cell>
          <cell r="X142">
            <v>3.965818846919861</v>
          </cell>
          <cell r="Y142">
            <v>10.737100565074462</v>
          </cell>
          <cell r="Z142">
            <v>14.504628469648329</v>
          </cell>
          <cell r="AA142">
            <v>3.6574107465633894</v>
          </cell>
          <cell r="AJ142">
            <v>81.5</v>
          </cell>
          <cell r="AK142">
            <v>5868</v>
          </cell>
          <cell r="AL142">
            <v>4.6379057942807744</v>
          </cell>
          <cell r="AM142">
            <v>9.5281863536686746</v>
          </cell>
          <cell r="AN142">
            <v>13.93419685823541</v>
          </cell>
          <cell r="AO142">
            <v>3.004415673000159</v>
          </cell>
        </row>
        <row r="143">
          <cell r="H143">
            <v>82</v>
          </cell>
          <cell r="I143">
            <v>5904</v>
          </cell>
          <cell r="J143">
            <v>3.3776855904844285</v>
          </cell>
          <cell r="K143">
            <v>11.943186855735156</v>
          </cell>
          <cell r="L143">
            <v>15.151988166695364</v>
          </cell>
          <cell r="M143">
            <v>4.4859084011197927</v>
          </cell>
          <cell r="V143">
            <v>82</v>
          </cell>
          <cell r="W143">
            <v>5904</v>
          </cell>
          <cell r="X143">
            <v>3.9962841423818047</v>
          </cell>
          <cell r="Y143">
            <v>10.796192393686063</v>
          </cell>
          <cell r="Z143">
            <v>14.592662328948776</v>
          </cell>
          <cell r="AA143">
            <v>3.651557749407548</v>
          </cell>
          <cell r="AJ143">
            <v>82</v>
          </cell>
          <cell r="AK143">
            <v>5904</v>
          </cell>
          <cell r="AL143">
            <v>4.671344986274284</v>
          </cell>
          <cell r="AM143">
            <v>9.580818542779669</v>
          </cell>
          <cell r="AN143">
            <v>14.018596279740239</v>
          </cell>
          <cell r="AO143">
            <v>3.0009764470255975</v>
          </cell>
        </row>
        <row r="144">
          <cell r="H144">
            <v>82.5</v>
          </cell>
          <cell r="I144">
            <v>5940</v>
          </cell>
          <cell r="J144">
            <v>3.4052676859384023</v>
          </cell>
          <cell r="K144">
            <v>12.008525621579777</v>
          </cell>
          <cell r="L144">
            <v>15.243529923221258</v>
          </cell>
          <cell r="M144">
            <v>4.4764556942666731</v>
          </cell>
          <cell r="V144">
            <v>82.5</v>
          </cell>
          <cell r="W144">
            <v>5940</v>
          </cell>
          <cell r="X144">
            <v>4.026850079334122</v>
          </cell>
          <cell r="Y144">
            <v>10.855192254577208</v>
          </cell>
          <cell r="Z144">
            <v>14.680699829944624</v>
          </cell>
          <cell r="AA144">
            <v>3.6457031030994371</v>
          </cell>
          <cell r="AJ144">
            <v>82.5</v>
          </cell>
          <cell r="AK144">
            <v>5940</v>
          </cell>
          <cell r="AL144">
            <v>4.7048842619767006</v>
          </cell>
          <cell r="AM144">
            <v>9.6333674621756966</v>
          </cell>
          <cell r="AN144">
            <v>14.103007511053562</v>
          </cell>
          <cell r="AO144">
            <v>2.9975248541243293</v>
          </cell>
        </row>
        <row r="145">
          <cell r="H145">
            <v>83</v>
          </cell>
          <cell r="I145">
            <v>5976</v>
          </cell>
          <cell r="J145">
            <v>3.4329511023615455</v>
          </cell>
          <cell r="K145">
            <v>12.073763431038547</v>
          </cell>
          <cell r="L145">
            <v>15.335066978282015</v>
          </cell>
          <cell r="M145">
            <v>4.4670216734904669</v>
          </cell>
          <cell r="V145">
            <v>83</v>
          </cell>
          <cell r="W145">
            <v>5976</v>
          </cell>
          <cell r="X145">
            <v>4.0575166627573891</v>
          </cell>
          <cell r="Y145">
            <v>10.914100301028459</v>
          </cell>
          <cell r="Z145">
            <v>14.768741130647978</v>
          </cell>
          <cell r="AA145">
            <v>3.639847315035178</v>
          </cell>
          <cell r="AJ145">
            <v>83</v>
          </cell>
          <cell r="AK145">
            <v>5976</v>
          </cell>
          <cell r="AL145">
            <v>4.7385236296823656</v>
          </cell>
          <cell r="AM145">
            <v>9.6858332349797323</v>
          </cell>
          <cell r="AN145">
            <v>14.187430683177979</v>
          </cell>
          <cell r="AO145">
            <v>2.9940613980074202</v>
          </cell>
        </row>
        <row r="146">
          <cell r="H146">
            <v>83.5</v>
          </cell>
          <cell r="I146">
            <v>6012</v>
          </cell>
          <cell r="J146">
            <v>3.460735841053594</v>
          </cell>
          <cell r="K146">
            <v>12.138900469108259</v>
          </cell>
          <cell r="L146">
            <v>15.426599518109175</v>
          </cell>
          <cell r="M146">
            <v>4.4576067711116218</v>
          </cell>
          <cell r="V146">
            <v>83.5</v>
          </cell>
          <cell r="W146">
            <v>6012</v>
          </cell>
          <cell r="X146">
            <v>4.0882838976944456</v>
          </cell>
          <cell r="Y146">
            <v>10.972916685727279</v>
          </cell>
          <cell r="Z146">
            <v>14.856786388537003</v>
          </cell>
          <cell r="AA146">
            <v>3.6339908774230105</v>
          </cell>
          <cell r="AJ146">
            <v>83.5</v>
          </cell>
          <cell r="AK146">
            <v>6012</v>
          </cell>
          <cell r="AL146">
            <v>4.7722630977353173</v>
          </cell>
          <cell r="AM146">
            <v>9.7382159838403961</v>
          </cell>
          <cell r="AN146">
            <v>14.271865926688946</v>
          </cell>
          <cell r="AO146">
            <v>2.9905865696008411</v>
          </cell>
        </row>
        <row r="147">
          <cell r="H147">
            <v>84</v>
          </cell>
          <cell r="I147">
            <v>6048</v>
          </cell>
          <cell r="J147">
            <v>3.4886219033913561</v>
          </cell>
          <cell r="K147">
            <v>12.20393692006243</v>
          </cell>
          <cell r="L147">
            <v>15.518127728284218</v>
          </cell>
          <cell r="M147">
            <v>4.4482114021008554</v>
          </cell>
          <cell r="V147">
            <v>84</v>
          </cell>
          <cell r="W147">
            <v>6048</v>
          </cell>
          <cell r="X147">
            <v>4.1191517892501359</v>
          </cell>
          <cell r="Y147">
            <v>11.031641560770728</v>
          </cell>
          <cell r="Z147">
            <v>14.944835760558357</v>
          </cell>
          <cell r="AA147">
            <v>3.6281342677296591</v>
          </cell>
          <cell r="AJ147">
            <v>84</v>
          </cell>
          <cell r="AK147">
            <v>6048</v>
          </cell>
          <cell r="AL147">
            <v>4.8061026745291073</v>
          </cell>
          <cell r="AM147">
            <v>9.7905158309339591</v>
          </cell>
          <cell r="AN147">
            <v>14.356313371736611</v>
          </cell>
          <cell r="AO147">
            <v>2.9871008473915333</v>
          </cell>
        </row>
        <row r="148">
          <cell r="H148">
            <v>84.5</v>
          </cell>
          <cell r="I148">
            <v>6084</v>
          </cell>
          <cell r="J148">
            <v>3.5166092908283764</v>
          </cell>
          <cell r="K148">
            <v>12.268872967454692</v>
          </cell>
          <cell r="L148">
            <v>15.60965179374165</v>
          </cell>
          <cell r="M148">
            <v>4.4388359646472475</v>
          </cell>
          <cell r="V148">
            <v>84.5</v>
          </cell>
          <cell r="W148">
            <v>6084</v>
          </cell>
          <cell r="X148">
            <v>4.1501203425910589</v>
          </cell>
          <cell r="Y148">
            <v>11.090275077668132</v>
          </cell>
          <cell r="Z148">
            <v>15.032889403129637</v>
          </cell>
          <cell r="AA148">
            <v>3.6222779491122181</v>
          </cell>
          <cell r="AJ148">
            <v>84.5</v>
          </cell>
          <cell r="AK148">
            <v>6084</v>
          </cell>
          <cell r="AL148">
            <v>4.8400423685066114</v>
          </cell>
          <cell r="AM148">
            <v>9.8427328979664193</v>
          </cell>
          <cell r="AN148">
            <v>14.4407731480477</v>
          </cell>
          <cell r="AO148">
            <v>2.9836046977628796</v>
          </cell>
        </row>
        <row r="149">
          <cell r="H149">
            <v>85</v>
          </cell>
          <cell r="I149">
            <v>6120</v>
          </cell>
          <cell r="J149">
            <v>3.5446980048945957</v>
          </cell>
          <cell r="K149">
            <v>12.333708794122236</v>
          </cell>
          <cell r="L149">
            <v>15.701171898772103</v>
          </cell>
          <cell r="M149">
            <v>4.4294808407067636</v>
          </cell>
          <cell r="V149">
            <v>85</v>
          </cell>
          <cell r="W149">
            <v>6120</v>
          </cell>
          <cell r="X149">
            <v>4.1811895629453097</v>
          </cell>
          <cell r="Y149">
            <v>11.148817387343806</v>
          </cell>
          <cell r="Z149">
            <v>15.12094747214185</v>
          </cell>
          <cell r="AA149">
            <v>3.6164223708361041</v>
          </cell>
          <cell r="AJ149">
            <v>85</v>
          </cell>
          <cell r="AK149">
            <v>6120</v>
          </cell>
          <cell r="AL149">
            <v>4.8740821881598437</v>
          </cell>
          <cell r="AM149">
            <v>9.8948673061755521</v>
          </cell>
          <cell r="AN149">
            <v>14.525245384927404</v>
          </cell>
          <cell r="AO149">
            <v>2.9800985753199312</v>
          </cell>
        </row>
        <row r="150">
          <cell r="H150">
            <v>85.5</v>
          </cell>
          <cell r="I150">
            <v>6156</v>
          </cell>
          <cell r="J150">
            <v>3.5728880471960109</v>
          </cell>
          <cell r="K150">
            <v>12.398444582189198</v>
          </cell>
          <cell r="L150">
            <v>15.792688227025408</v>
          </cell>
          <cell r="M150">
            <v>4.4201463965319174</v>
          </cell>
          <cell r="V150">
            <v>85.5</v>
          </cell>
          <cell r="W150">
            <v>6156</v>
          </cell>
          <cell r="X150">
            <v>4.2123594556022272</v>
          </cell>
          <cell r="Y150">
            <v>11.207268640139644</v>
          </cell>
          <cell r="Z150">
            <v>15.209010122961759</v>
          </cell>
          <cell r="AA150">
            <v>3.6105679686795336</v>
          </cell>
          <cell r="AJ150">
            <v>85.5</v>
          </cell>
          <cell r="AK150">
            <v>6156</v>
          </cell>
          <cell r="AL150">
            <v>4.9082221420297802</v>
          </cell>
          <cell r="AM150">
            <v>9.9469191763329121</v>
          </cell>
          <cell r="AN150">
            <v>14.609730211261203</v>
          </cell>
          <cell r="AO150">
            <v>2.9765829232047336</v>
          </cell>
        </row>
        <row r="151">
          <cell r="H151">
            <v>86</v>
          </cell>
          <cell r="I151">
            <v>6192</v>
          </cell>
          <cell r="J151">
            <v>3.6011794194143452</v>
          </cell>
          <cell r="K151">
            <v>12.46308051307</v>
          </cell>
          <cell r="L151">
            <v>15.884200961513628</v>
          </cell>
          <cell r="M151">
            <v>4.4108329831832851</v>
          </cell>
          <cell r="V151">
            <v>86</v>
          </cell>
          <cell r="W151">
            <v>6192</v>
          </cell>
          <cell r="X151">
            <v>4.2436300259121378</v>
          </cell>
          <cell r="Y151">
            <v>11.265628985817806</v>
          </cell>
          <cell r="Z151">
            <v>15.297077510434336</v>
          </cell>
          <cell r="AA151">
            <v>3.6047151653250777</v>
          </cell>
          <cell r="AJ151">
            <v>86</v>
          </cell>
          <cell r="AK151">
            <v>6192</v>
          </cell>
          <cell r="AL151">
            <v>4.9424622387061579</v>
          </cell>
          <cell r="AM151">
            <v>9.9988886287458403</v>
          </cell>
          <cell r="AN151">
            <v>14.694227755516689</v>
          </cell>
          <cell r="AO151">
            <v>2.9730581734021211</v>
          </cell>
        </row>
        <row r="152">
          <cell r="H152">
            <v>86.5</v>
          </cell>
          <cell r="I152">
            <v>6228</v>
          </cell>
          <cell r="J152">
            <v>3.6295721233067106</v>
          </cell>
          <cell r="K152">
            <v>12.527616767472741</v>
          </cell>
          <cell r="L152">
            <v>15.975710284614117</v>
          </cell>
          <cell r="M152">
            <v>4.4015409370235892</v>
          </cell>
          <cell r="V152">
            <v>86.5</v>
          </cell>
          <cell r="W152">
            <v>6228</v>
          </cell>
          <cell r="X152">
            <v>4.2750012792861201</v>
          </cell>
          <cell r="Y152">
            <v>11.32389857356331</v>
          </cell>
          <cell r="Z152">
            <v>15.385149788885125</v>
          </cell>
          <cell r="AA152">
            <v>3.5988643707386871</v>
          </cell>
          <cell r="AJ152">
            <v>86.5</v>
          </cell>
          <cell r="AK152">
            <v>6228</v>
          </cell>
          <cell r="AL152">
            <v>4.976802486827304</v>
          </cell>
          <cell r="AM152">
            <v>10.050775783259493</v>
          </cell>
          <cell r="AN152">
            <v>14.778738145745432</v>
          </cell>
          <cell r="AO152">
            <v>2.9695247470362909</v>
          </cell>
        </row>
        <row r="153">
          <cell r="H153">
            <v>87</v>
          </cell>
          <cell r="I153">
            <v>6264</v>
          </cell>
          <cell r="V153">
            <v>87</v>
          </cell>
          <cell r="W153">
            <v>6264</v>
          </cell>
          <cell r="X153">
            <v>4.3064732211957377</v>
          </cell>
          <cell r="Y153">
            <v>11.382077551986686</v>
          </cell>
          <cell r="Z153">
            <v>15.473227112122636</v>
          </cell>
          <cell r="AA153">
            <v>3.5930159825367105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V154">
            <v>87.5</v>
          </cell>
          <cell r="W154">
            <v>6300</v>
          </cell>
          <cell r="X154">
            <v>4.3380458571728147</v>
          </cell>
          <cell r="Y154">
            <v>11.440166069126489</v>
          </cell>
          <cell r="Z154">
            <v>15.561309633440663</v>
          </cell>
          <cell r="AA154">
            <v>3.5871703863412496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V155">
            <v>88</v>
          </cell>
          <cell r="W155">
            <v>6336</v>
          </cell>
          <cell r="X155">
            <v>4.3697191928091685</v>
          </cell>
          <cell r="Y155">
            <v>11.498164272451982</v>
          </cell>
          <cell r="Z155">
            <v>15.649397505620691</v>
          </cell>
          <cell r="AA155">
            <v>3.5813279561243698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V156">
            <v>88.5</v>
          </cell>
          <cell r="W156">
            <v>6372</v>
          </cell>
          <cell r="X156">
            <v>4.401493233756379</v>
          </cell>
          <cell r="Y156">
            <v>11.556072308865611</v>
          </cell>
          <cell r="Z156">
            <v>15.737490880934171</v>
          </cell>
          <cell r="AA156">
            <v>3.5754890545414471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V157">
            <v>89</v>
          </cell>
          <cell r="W157">
            <v>6408</v>
          </cell>
          <cell r="X157">
            <v>4.4333679857255426</v>
          </cell>
          <cell r="Y157">
            <v>11.613890324705588</v>
          </cell>
          <cell r="Z157">
            <v>15.825589911144853</v>
          </cell>
          <cell r="AA157">
            <v>3.5696540332541145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V158">
            <v>89.5</v>
          </cell>
          <cell r="W158">
            <v>6444</v>
          </cell>
          <cell r="X158">
            <v>4.4653434544870372</v>
          </cell>
          <cell r="Y158">
            <v>11.671618465748434</v>
          </cell>
          <cell r="Z158">
            <v>15.913694747511119</v>
          </cell>
          <cell r="AA158">
            <v>3.5638232332431476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V159">
            <v>90</v>
          </cell>
          <cell r="W159">
            <v>6480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V160">
            <v>90.5</v>
          </cell>
          <cell r="W160">
            <v>6516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V161">
            <v>91</v>
          </cell>
          <cell r="W161">
            <v>6552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4">
        <row r="4">
          <cell r="H4">
            <v>12.5</v>
          </cell>
          <cell r="I4">
            <v>900</v>
          </cell>
          <cell r="J4">
            <v>0.49987701879251867</v>
          </cell>
          <cell r="K4">
            <v>2.1313463402538444</v>
          </cell>
          <cell r="L4">
            <v>2.606229508106737</v>
          </cell>
          <cell r="M4">
            <v>5.2137414006393659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J5">
            <v>0.51376045881078614</v>
          </cell>
          <cell r="K5">
            <v>2.2277585650308249</v>
          </cell>
          <cell r="L5">
            <v>2.7158310009010718</v>
          </cell>
          <cell r="M5">
            <v>5.2861814379165573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J6">
            <v>0.52775022230927005</v>
          </cell>
          <cell r="K6">
            <v>2.3239943435697978</v>
          </cell>
          <cell r="L6">
            <v>2.8253570547636042</v>
          </cell>
          <cell r="M6">
            <v>5.353587616506772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J7">
            <v>0.54184627909971617</v>
          </cell>
          <cell r="K7">
            <v>2.4200541686086212</v>
          </cell>
          <cell r="L7">
            <v>2.9348081337533518</v>
          </cell>
          <cell r="M7">
            <v>5.4163113173529016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J8">
            <v>0.5560485992455555</v>
          </cell>
          <cell r="K8">
            <v>2.5159385304670723</v>
          </cell>
          <cell r="L8">
            <v>3.0441846997503501</v>
          </cell>
          <cell r="M8">
            <v>5.4746738034781268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0.57035715306030355</v>
          </cell>
          <cell r="K9">
            <v>2.6116479170621765</v>
          </cell>
          <cell r="L9">
            <v>3.1534872124694648</v>
          </cell>
          <cell r="M9">
            <v>5.5289693406125275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0.58477191110597293</v>
          </cell>
          <cell r="K10">
            <v>2.7071828139234415</v>
          </cell>
          <cell r="L10">
            <v>3.262716129474116</v>
          </cell>
          <cell r="M10">
            <v>5.5794679387102839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0.59929284419149909</v>
          </cell>
          <cell r="K11">
            <v>2.8025437042079386</v>
          </cell>
          <cell r="L11">
            <v>3.3718719061898628</v>
          </cell>
          <cell r="M11">
            <v>5.6264177669914055</v>
          </cell>
          <cell r="V11">
            <v>16</v>
          </cell>
          <cell r="W11">
            <v>1152</v>
          </cell>
          <cell r="X11">
            <v>0.82842631395652522</v>
          </cell>
          <cell r="Y11">
            <v>2.5201863363425145</v>
          </cell>
          <cell r="Z11">
            <v>3.3071913346012134</v>
          </cell>
          <cell r="AA11">
            <v>3.992136993821723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0.61391992337117895</v>
          </cell>
          <cell r="K12">
            <v>2.8977310687152977</v>
          </cell>
          <cell r="L12">
            <v>3.4809549959179176</v>
          </cell>
          <cell r="M12">
            <v>5.6700472869542553</v>
          </cell>
          <cell r="V12">
            <v>16.5</v>
          </cell>
          <cell r="W12">
            <v>1188</v>
          </cell>
          <cell r="X12">
            <v>0.84630129849894342</v>
          </cell>
          <cell r="Y12">
            <v>2.6066882924885668</v>
          </cell>
          <cell r="Z12">
            <v>3.4106745260625631</v>
          </cell>
          <cell r="AA12">
            <v>4.0300948753262738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0.62865311994312312</v>
          </cell>
          <cell r="K13">
            <v>2.992745385902555</v>
          </cell>
          <cell r="L13">
            <v>3.5899658498485221</v>
          </cell>
          <cell r="M13">
            <v>5.7105671410225742</v>
          </cell>
          <cell r="V13">
            <v>17</v>
          </cell>
          <cell r="W13">
            <v>1224</v>
          </cell>
          <cell r="X13">
            <v>0.8642806026505887</v>
          </cell>
          <cell r="Y13">
            <v>2.6930352179545838</v>
          </cell>
          <cell r="Z13">
            <v>3.514101790472643</v>
          </cell>
          <cell r="AA13">
            <v>4.0659269451327997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0.64349240544771857</v>
          </cell>
          <cell r="K14">
            <v>3.0875871318988994</v>
          </cell>
          <cell r="L14">
            <v>3.6989049170742323</v>
          </cell>
          <cell r="M14">
            <v>5.7481718288511408</v>
          </cell>
          <cell r="V14">
            <v>17.5</v>
          </cell>
          <cell r="W14">
            <v>1260</v>
          </cell>
          <cell r="X14">
            <v>0.88236420735539955</v>
          </cell>
          <cell r="Y14">
            <v>2.7792275118580623</v>
          </cell>
          <cell r="Z14">
            <v>3.6174735088456917</v>
          </cell>
          <cell r="AA14">
            <v>4.099750963026815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0.65843775166610541</v>
          </cell>
          <cell r="K15">
            <v>3.182256780520293</v>
          </cell>
          <cell r="L15">
            <v>3.8077726446030931</v>
          </cell>
          <cell r="M15">
            <v>5.7830411986067576</v>
          </cell>
          <cell r="V15">
            <v>18</v>
          </cell>
          <cell r="W15">
            <v>1296</v>
          </cell>
          <cell r="X15">
            <v>0.90055209374546474</v>
          </cell>
          <cell r="Y15">
            <v>2.8652655714320692</v>
          </cell>
          <cell r="Z15">
            <v>3.7207900604902608</v>
          </cell>
          <cell r="AA15">
            <v>4.1316766529465401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0.67348913061866633</v>
          </cell>
          <cell r="K16">
            <v>3.2767548032839899</v>
          </cell>
          <cell r="L16">
            <v>3.916569477371723</v>
          </cell>
          <cell r="M16">
            <v>5.8153417765984834</v>
          </cell>
          <cell r="V16">
            <v>18.5</v>
          </cell>
          <cell r="W16">
            <v>1332</v>
          </cell>
          <cell r="X16">
            <v>0.91884424313990187</v>
          </cell>
          <cell r="Y16">
            <v>2.9511497920366194</v>
          </cell>
          <cell r="Z16">
            <v>3.8240518230195262</v>
          </cell>
          <cell r="AA16">
            <v>4.1618063687833127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0.68864651456352632</v>
          </cell>
          <cell r="K17">
            <v>3.3710816694229204</v>
          </cell>
          <cell r="L17">
            <v>4.0252958582582705</v>
          </cell>
          <cell r="M17">
            <v>5.8452279553168998</v>
          </cell>
          <cell r="V17">
            <v>19</v>
          </cell>
          <cell r="W17">
            <v>1368</v>
          </cell>
          <cell r="X17">
            <v>0.93724063704374472</v>
          </cell>
          <cell r="Y17">
            <v>3.0368805671699715</v>
          </cell>
          <cell r="Z17">
            <v>3.9272591723615289</v>
          </cell>
          <cell r="AA17">
            <v>4.1902356952307738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0.70390987599506716</v>
          </cell>
          <cell r="K18">
            <v>3.4652378458999782</v>
          </cell>
          <cell r="L18">
            <v>4.1339522280952918</v>
          </cell>
          <cell r="M18">
            <v>5.872843057147648</v>
          </cell>
          <cell r="V18">
            <v>19.5</v>
          </cell>
          <cell r="W18">
            <v>1404</v>
          </cell>
          <cell r="X18">
            <v>0.95574125714683733</v>
          </cell>
          <cell r="Y18">
            <v>3.1224582884798289</v>
          </cell>
          <cell r="Z18">
            <v>4.0304124827693242</v>
          </cell>
          <cell r="AA18">
            <v>4.2170539909528078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0.71927918764245069</v>
          </cell>
          <cell r="K19">
            <v>3.5592237974221872</v>
          </cell>
          <cell r="L19">
            <v>4.2425390256825155</v>
          </cell>
          <cell r="M19">
            <v>5.8983202886602299</v>
          </cell>
          <cell r="V19">
            <v>20</v>
          </cell>
          <cell r="W19">
            <v>1440</v>
          </cell>
          <cell r="X19">
            <v>0.97434608532273981</v>
          </cell>
          <cell r="Y19">
            <v>3.2078833457744587</v>
          </cell>
          <cell r="Z19">
            <v>4.1335121268310617</v>
          </cell>
          <cell r="AA19">
            <v>4.2423448804249961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0.73475442246815725</v>
          </cell>
          <cell r="K20">
            <v>3.6530399864547598</v>
          </cell>
          <cell r="L20">
            <v>4.3510566877995096</v>
          </cell>
          <cell r="M20">
            <v>5.9217835983669431</v>
          </cell>
          <cell r="V20">
            <v>20.5</v>
          </cell>
          <cell r="W20">
            <v>1476</v>
          </cell>
          <cell r="X20">
            <v>0.99305510362763971</v>
          </cell>
          <cell r="Y20">
            <v>3.2931561270337286</v>
          </cell>
          <cell r="Z20">
            <v>4.2365584754799865</v>
          </cell>
          <cell r="AA20">
            <v>4.2661867000167444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0.75033555366653326</v>
          </cell>
          <cell r="K21">
            <v>3.7466868732350465</v>
          </cell>
          <cell r="L21">
            <v>4.4595056492182525</v>
          </cell>
          <cell r="M21">
            <v>5.9433484491395454</v>
          </cell>
          <cell r="V21">
            <v>21</v>
          </cell>
          <cell r="W21">
            <v>1512</v>
          </cell>
          <cell r="X21">
            <v>1.0118682942992729</v>
          </cell>
          <cell r="Y21">
            <v>3.3782770184200581</v>
          </cell>
          <cell r="Z21">
            <v>4.339551898004367</v>
          </cell>
          <cell r="AA21">
            <v>4.2886529032017373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0.76602255466235258</v>
          </cell>
          <cell r="K22">
            <v>3.8401649157863709</v>
          </cell>
          <cell r="L22">
            <v>4.5678863427156058</v>
          </cell>
          <cell r="M22">
            <v>5.9631225150139855</v>
          </cell>
          <cell r="V22">
            <v>21.5</v>
          </cell>
          <cell r="W22">
            <v>1548</v>
          </cell>
          <cell r="X22">
            <v>1.0307856397558544</v>
          </cell>
          <cell r="Y22">
            <v>3.463246404289285</v>
          </cell>
          <cell r="Z22">
            <v>4.4424927620573467</v>
          </cell>
          <cell r="AA22">
            <v>4.309812429196791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0.78181539910938669</v>
          </cell>
          <cell r="K23">
            <v>3.9334745699317644</v>
          </cell>
          <cell r="L23">
            <v>4.6761991990856817</v>
          </cell>
          <cell r="M23">
            <v>5.9812063108665088</v>
          </cell>
          <cell r="V23">
            <v>22</v>
          </cell>
          <cell r="W23">
            <v>1584</v>
          </cell>
          <cell r="X23">
            <v>1.0498071225950139</v>
          </cell>
          <cell r="Y23">
            <v>3.5480646672014613</v>
          </cell>
          <cell r="Z23">
            <v>4.5453814336667246</v>
          </cell>
          <cell r="AA23">
            <v>4.3297300388199078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0.79771406088898944</v>
          </cell>
          <cell r="K24">
            <v>4.0266162893075848</v>
          </cell>
          <cell r="L24">
            <v>4.7844446471521245</v>
          </cell>
          <cell r="M24">
            <v>5.9976937623742499</v>
          </cell>
          <cell r="V24">
            <v>22.5</v>
          </cell>
          <cell r="W24">
            <v>1620</v>
          </cell>
          <cell r="X24">
            <v>1.0689327255927414</v>
          </cell>
          <cell r="Y24">
            <v>3.6327321879315493</v>
          </cell>
          <cell r="Z24">
            <v>4.6482182772446539</v>
          </cell>
          <cell r="AA24">
            <v>4.3484666209158647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0.81371851410869078</v>
          </cell>
          <cell r="K25">
            <v>4.1195905253770366</v>
          </cell>
          <cell r="L25">
            <v>4.8926231137802931</v>
          </cell>
          <cell r="M25">
            <v>6.0126727227528356</v>
          </cell>
          <cell r="V25">
            <v>23</v>
          </cell>
          <cell r="W25">
            <v>1656</v>
          </cell>
          <cell r="X25">
            <v>1.0881624317023435</v>
          </cell>
          <cell r="Y25">
            <v>3.7172493454800541</v>
          </cell>
          <cell r="Z25">
            <v>4.7510036555972803</v>
          </cell>
          <cell r="AA25">
            <v>4.3660794723125234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0.82982873310080307</v>
          </cell>
          <cell r="K26">
            <v>4.2123977274435802</v>
          </cell>
          <cell r="L26">
            <v>5.0007350238893427</v>
          </cell>
          <cell r="M26">
            <v>6.0262254419694585</v>
          </cell>
          <cell r="V26">
            <v>23.5</v>
          </cell>
          <cell r="W26">
            <v>1692</v>
          </cell>
          <cell r="X26">
            <v>1.1074962240534028</v>
          </cell>
          <cell r="Y26">
            <v>3.8016165170835623</v>
          </cell>
          <cell r="Z26">
            <v>4.8537379299342946</v>
          </cell>
          <cell r="AA26">
            <v>4.3826225539350014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0.84604469242103664</v>
          </cell>
          <cell r="K27">
            <v>4.305038342664246</v>
          </cell>
          <cell r="L27">
            <v>5.1087808004642312</v>
          </cell>
          <cell r="M27">
            <v>6.0384289934435653</v>
          </cell>
          <cell r="V27">
            <v>24</v>
          </cell>
          <cell r="W27">
            <v>1728</v>
          </cell>
          <cell r="X27">
            <v>1.1269340859507482</v>
          </cell>
          <cell r="Y27">
            <v>3.8858340782252228</v>
          </cell>
          <cell r="Z27">
            <v>4.9564214598784337</v>
          </cell>
          <cell r="AA27">
            <v>4.3981467254110997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0.86236636684712975</v>
          </cell>
          <cell r="K28">
            <v>4.3975128160628252</v>
          </cell>
          <cell r="L28">
            <v>5.2167608645675987</v>
          </cell>
          <cell r="M28">
            <v>6.049355662652327</v>
          </cell>
          <cell r="V28">
            <v>24.5</v>
          </cell>
          <cell r="W28">
            <v>1764</v>
          </cell>
          <cell r="X28">
            <v>1.1464760008734325</v>
          </cell>
          <cell r="Y28">
            <v>3.9699024026451126</v>
          </cell>
          <cell r="Z28">
            <v>5.0590546034748733</v>
          </cell>
          <cell r="AA28">
            <v>4.4126999602439803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0.87879373137748484</v>
          </cell>
          <cell r="K29">
            <v>4.4898215905429888</v>
          </cell>
          <cell r="L29">
            <v>5.3246756353515998</v>
          </cell>
          <cell r="M29">
            <v>6.0590733015417833</v>
          </cell>
          <cell r="V29">
            <v>25</v>
          </cell>
          <cell r="W29">
            <v>1800</v>
          </cell>
          <cell r="X29">
            <v>1.1661219524737185</v>
          </cell>
          <cell r="Y29">
            <v>4.0538218623505706</v>
          </cell>
          <cell r="Z29">
            <v>5.1616377172006036</v>
          </cell>
          <cell r="AA29">
            <v>4.4263275434023992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0.89532676122981991</v>
          </cell>
          <cell r="K30">
            <v>4.5819651069012792</v>
          </cell>
          <cell r="L30">
            <v>5.4325255300696078</v>
          </cell>
          <cell r="M30">
            <v>6.0676456521946207</v>
          </cell>
          <cell r="V30">
            <v>25.5</v>
          </cell>
          <cell r="W30">
            <v>1836</v>
          </cell>
          <cell r="X30">
            <v>1.1858719245760714</v>
          </cell>
          <cell r="Y30">
            <v>4.1375928276264213</v>
          </cell>
          <cell r="Z30">
            <v>5.2641711559736892</v>
          </cell>
          <cell r="AA30">
            <v>4.4390722529800497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0.91196543183982748</v>
          </cell>
          <cell r="K31">
            <v>4.6739438038400101</v>
          </cell>
          <cell r="L31">
            <v>5.5403109640878458</v>
          </cell>
          <cell r="M31">
            <v>6.0751326428137196</v>
          </cell>
          <cell r="V31">
            <v>26</v>
          </cell>
          <cell r="W31">
            <v>1872</v>
          </cell>
          <cell r="X31">
            <v>1.2057259011761594</v>
          </cell>
          <cell r="Y31">
            <v>4.2212156670451257</v>
          </cell>
          <cell r="Z31">
            <v>5.3666552731624773</v>
          </cell>
          <cell r="AA31">
            <v>4.4509745274008141</v>
          </cell>
          <cell r="AJ31">
            <v>26</v>
          </cell>
          <cell r="AK31">
            <v>1872</v>
          </cell>
          <cell r="AL31">
            <v>1.5669091745252857</v>
          </cell>
          <cell r="AM31">
            <v>3.7007235397961771</v>
          </cell>
          <cell r="AN31">
            <v>5.1892872555951985</v>
          </cell>
          <cell r="AO31">
            <v>3.3117983734873189</v>
          </cell>
        </row>
        <row r="32">
          <cell r="H32">
            <v>26.5</v>
          </cell>
          <cell r="I32">
            <v>1908</v>
          </cell>
          <cell r="J32">
            <v>0.92870971885984654</v>
          </cell>
          <cell r="K32">
            <v>4.7657581179800736</v>
          </cell>
          <cell r="L32">
            <v>5.6480323508969281</v>
          </cell>
          <cell r="M32">
            <v>6.0815906587376674</v>
          </cell>
          <cell r="V32">
            <v>26.5</v>
          </cell>
          <cell r="W32">
            <v>1908</v>
          </cell>
          <cell r="X32">
            <v>1.2256838664398626</v>
          </cell>
          <cell r="Y32">
            <v>4.3046907474768803</v>
          </cell>
          <cell r="Z32">
            <v>5.4690904205947497</v>
          </cell>
          <cell r="AA32">
            <v>4.4620726194922851</v>
          </cell>
          <cell r="AJ32">
            <v>26.5</v>
          </cell>
          <cell r="AK32">
            <v>1908</v>
          </cell>
          <cell r="AL32">
            <v>1.5900428844350203</v>
          </cell>
          <cell r="AM32">
            <v>3.775813869502366</v>
          </cell>
          <cell r="AN32">
            <v>5.2863546097156355</v>
          </cell>
          <cell r="AO32">
            <v>3.3246616562760205</v>
          </cell>
        </row>
        <row r="33">
          <cell r="H33">
            <v>27</v>
          </cell>
          <cell r="I33">
            <v>1944</v>
          </cell>
          <cell r="J33">
            <v>0.94555959815754298</v>
          </cell>
          <cell r="K33">
            <v>4.8574084838736429</v>
          </cell>
          <cell r="L33">
            <v>5.7556901021233084</v>
          </cell>
          <cell r="M33">
            <v>6.0870727909044318</v>
          </cell>
          <cell r="V33">
            <v>27</v>
          </cell>
          <cell r="W33">
            <v>1944</v>
          </cell>
          <cell r="X33">
            <v>1.24574580470229</v>
          </cell>
          <cell r="Y33">
            <v>4.3880184340996049</v>
          </cell>
          <cell r="Z33">
            <v>5.5714769485667803</v>
          </cell>
          <cell r="AA33">
            <v>4.4724027386134839</v>
          </cell>
          <cell r="AJ33">
            <v>27</v>
          </cell>
          <cell r="AK33">
            <v>1944</v>
          </cell>
          <cell r="AL33">
            <v>1.6132791887177445</v>
          </cell>
          <cell r="AM33">
            <v>3.8507724729274893</v>
          </cell>
          <cell r="AN33">
            <v>5.3833877022093466</v>
          </cell>
          <cell r="AO33">
            <v>3.3369225487177667</v>
          </cell>
        </row>
        <row r="34">
          <cell r="H34">
            <v>27.5</v>
          </cell>
          <cell r="I34">
            <v>1980</v>
          </cell>
          <cell r="J34">
            <v>0.96251504581460012</v>
          </cell>
          <cell r="K34">
            <v>4.9488953340167638</v>
          </cell>
          <cell r="L34">
            <v>5.8632846275406338</v>
          </cell>
          <cell r="M34">
            <v>6.0916290639159749</v>
          </cell>
          <cell r="V34">
            <v>27.5</v>
          </cell>
          <cell r="W34">
            <v>1980</v>
          </cell>
          <cell r="X34">
            <v>1.2659117004667999</v>
          </cell>
          <cell r="Y34">
            <v>4.4711990904088941</v>
          </cell>
          <cell r="Z34">
            <v>5.6738152058523541</v>
          </cell>
          <cell r="AA34">
            <v>4.4819991819019895</v>
          </cell>
          <cell r="AJ34">
            <v>27.5</v>
          </cell>
          <cell r="AK34">
            <v>1980</v>
          </cell>
          <cell r="AL34">
            <v>1.6366180790982445</v>
          </cell>
          <cell r="AM34">
            <v>3.9255996501788335</v>
          </cell>
          <cell r="AN34">
            <v>5.4803868253221655</v>
          </cell>
          <cell r="AO34">
            <v>3.3486045982956441</v>
          </cell>
        </row>
        <row r="35">
          <cell r="H35">
            <v>28</v>
          </cell>
          <cell r="I35">
            <v>2016</v>
          </cell>
          <cell r="J35">
            <v>0.97957603812542293</v>
          </cell>
          <cell r="K35">
            <v>5.040219098861888</v>
          </cell>
          <cell r="L35">
            <v>5.9708163350810395</v>
          </cell>
          <cell r="M35">
            <v>6.0953066456251435</v>
          </cell>
          <cell r="V35">
            <v>28</v>
          </cell>
          <cell r="W35">
            <v>2016</v>
          </cell>
          <cell r="X35">
            <v>1.2861815384040334</v>
          </cell>
          <cell r="Y35">
            <v>4.5542330782278588</v>
          </cell>
          <cell r="Z35">
            <v>5.7761055397116907</v>
          </cell>
          <cell r="AA35">
            <v>4.4908944555983972</v>
          </cell>
          <cell r="AJ35">
            <v>28</v>
          </cell>
          <cell r="AK35">
            <v>2016</v>
          </cell>
          <cell r="AL35">
            <v>1.6600595474315096</v>
          </cell>
          <cell r="AM35">
            <v>4.0002957000184258</v>
          </cell>
          <cell r="AN35">
            <v>5.57735227007836</v>
          </cell>
          <cell r="AO35">
            <v>3.3597302450431941</v>
          </cell>
        </row>
        <row r="36">
          <cell r="H36">
            <v>28.5</v>
          </cell>
          <cell r="I36">
            <v>2052</v>
          </cell>
          <cell r="J36">
            <v>0.99674255159584824</v>
          </cell>
          <cell r="K36">
            <v>5.1313802068302588</v>
          </cell>
          <cell r="L36">
            <v>6.0782856308463149</v>
          </cell>
          <cell r="M36">
            <v>6.0981500399622677</v>
          </cell>
          <cell r="V36">
            <v>28.5</v>
          </cell>
          <cell r="W36">
            <v>2052</v>
          </cell>
          <cell r="X36">
            <v>1.3065553033509529</v>
          </cell>
          <cell r="Y36">
            <v>4.6371207577169313</v>
          </cell>
          <cell r="Z36">
            <v>5.8783482959003361</v>
          </cell>
          <cell r="AA36">
            <v>4.4991193873110449</v>
          </cell>
          <cell r="AJ36">
            <v>28.5</v>
          </cell>
          <cell r="AK36">
            <v>2052</v>
          </cell>
          <cell r="AL36">
            <v>1.6836035857020284</v>
          </cell>
          <cell r="AM36">
            <v>4.0748609198706056</v>
          </cell>
          <cell r="AN36">
            <v>5.6742843262875322</v>
          </cell>
          <cell r="AO36">
            <v>3.3703208846050723</v>
          </cell>
        </row>
        <row r="37">
          <cell r="H37">
            <v>29</v>
          </cell>
          <cell r="I37">
            <v>2088</v>
          </cell>
          <cell r="J37">
            <v>1.0140145629418682</v>
          </cell>
          <cell r="K37">
            <v>5.2223790843242526</v>
          </cell>
          <cell r="L37">
            <v>6.1856929191190275</v>
          </cell>
          <cell r="M37">
            <v>6.1002012645390806</v>
          </cell>
          <cell r="V37">
            <v>29</v>
          </cell>
          <cell r="W37">
            <v>2088</v>
          </cell>
          <cell r="X37">
            <v>1.3270329803098824</v>
          </cell>
          <cell r="Y37">
            <v>4.7198624873835646</v>
          </cell>
          <cell r="Z37">
            <v>5.9805438186779529</v>
          </cell>
          <cell r="AA37">
            <v>4.5067032299991556</v>
          </cell>
          <cell r="AJ37">
            <v>29</v>
          </cell>
          <cell r="AK37">
            <v>2088</v>
          </cell>
          <cell r="AL37">
            <v>1.7072501860230882</v>
          </cell>
          <cell r="AM37">
            <v>4.1492956058295212</v>
          </cell>
          <cell r="AN37">
            <v>5.7711832825514549</v>
          </cell>
          <cell r="AO37">
            <v>3.380396927057888</v>
          </cell>
        </row>
        <row r="38">
          <cell r="H38">
            <v>29.5</v>
          </cell>
          <cell r="I38">
            <v>2124</v>
          </cell>
          <cell r="J38">
            <v>1.0313920490883612</v>
          </cell>
          <cell r="K38">
            <v>5.3132161557395818</v>
          </cell>
          <cell r="L38">
            <v>6.2930386023735245</v>
          </cell>
          <cell r="M38">
            <v>6.1015000144085736</v>
          </cell>
          <cell r="V38">
            <v>29.5</v>
          </cell>
          <cell r="W38">
            <v>2124</v>
          </cell>
          <cell r="X38">
            <v>1.3476145544475686</v>
          </cell>
          <cell r="Y38">
            <v>4.802458624091881</v>
          </cell>
          <cell r="Z38">
            <v>6.0826924508170706</v>
          </cell>
          <cell r="AA38">
            <v>4.5136737583771245</v>
          </cell>
          <cell r="AJ38">
            <v>29.5</v>
          </cell>
          <cell r="AK38">
            <v>2124</v>
          </cell>
          <cell r="AL38">
            <v>1.7309993406360793</v>
          </cell>
          <cell r="AM38">
            <v>4.2236000526665762</v>
          </cell>
          <cell r="AN38">
            <v>5.8680494262708516</v>
          </cell>
          <cell r="AO38">
            <v>3.3899778518197223</v>
          </cell>
        </row>
        <row r="39">
          <cell r="H39">
            <v>30</v>
          </cell>
          <cell r="I39">
            <v>2160</v>
          </cell>
          <cell r="J39">
            <v>1.0488749871678353</v>
          </cell>
          <cell r="K39">
            <v>5.4038918434774477</v>
          </cell>
          <cell r="L39">
            <v>6.4003230812868912</v>
          </cell>
          <cell r="M39">
            <v>6.1020838132187682</v>
          </cell>
          <cell r="V39">
            <v>30</v>
          </cell>
          <cell r="W39">
            <v>2160</v>
          </cell>
          <cell r="X39">
            <v>1.3683000110942309</v>
          </cell>
          <cell r="Y39">
            <v>4.8849095230722384</v>
          </cell>
          <cell r="Z39">
            <v>6.1847945336117576</v>
          </cell>
          <cell r="AA39">
            <v>4.5200573583755004</v>
          </cell>
          <cell r="AJ39">
            <v>30</v>
          </cell>
          <cell r="AK39">
            <v>2160</v>
          </cell>
          <cell r="AL39">
            <v>1.7548510419098018</v>
          </cell>
          <cell r="AM39">
            <v>4.2977745538378329</v>
          </cell>
          <cell r="AN39">
            <v>5.9648830436521445</v>
          </cell>
          <cell r="AO39">
            <v>3.3990822589480705</v>
          </cell>
        </row>
        <row r="40">
          <cell r="H40">
            <v>30.5</v>
          </cell>
          <cell r="I40">
            <v>2196</v>
          </cell>
          <cell r="J40">
            <v>1.0664633545191784</v>
          </cell>
          <cell r="K40">
            <v>5.4944065679565579</v>
          </cell>
          <cell r="L40">
            <v>6.507546754749777</v>
          </cell>
          <cell r="M40">
            <v>6.1019881528735178</v>
          </cell>
          <cell r="V40">
            <v>30.5</v>
          </cell>
          <cell r="W40">
            <v>2196</v>
          </cell>
          <cell r="X40">
            <v>1.3890893357426364</v>
          </cell>
          <cell r="Y40">
            <v>4.9672155379307501</v>
          </cell>
          <cell r="Z40">
            <v>6.2868504068862547</v>
          </cell>
          <cell r="AA40">
            <v>4.5258791102338805</v>
          </cell>
          <cell r="AJ40">
            <v>30.5</v>
          </cell>
          <cell r="AK40">
            <v>2196</v>
          </cell>
          <cell r="AL40">
            <v>1.7788052823397855</v>
          </cell>
          <cell r="AM40">
            <v>4.371819401491349</v>
          </cell>
          <cell r="AN40">
            <v>6.0616844197141448</v>
          </cell>
          <cell r="AO40">
            <v>3.4077279170999493</v>
          </cell>
        </row>
        <row r="41">
          <cell r="H41">
            <v>31</v>
          </cell>
          <cell r="I41">
            <v>2232</v>
          </cell>
          <cell r="J41">
            <v>1.0841571286864216</v>
          </cell>
          <cell r="K41">
            <v>5.5847607476250856</v>
          </cell>
          <cell r="L41">
            <v>6.6147100198771858</v>
          </cell>
          <cell r="M41">
            <v>6.1012466227027922</v>
          </cell>
          <cell r="V41">
            <v>31</v>
          </cell>
          <cell r="W41">
            <v>2232</v>
          </cell>
          <cell r="X41">
            <v>1.4099825140471685</v>
          </cell>
          <cell r="Y41">
            <v>5.0493770206586905</v>
          </cell>
          <cell r="Z41">
            <v>6.3888604090035006</v>
          </cell>
          <cell r="AA41">
            <v>4.5311628657472642</v>
          </cell>
          <cell r="AJ41">
            <v>31</v>
          </cell>
          <cell r="AK41">
            <v>2232</v>
          </cell>
          <cell r="AL41">
            <v>1.8028620545476028</v>
          </cell>
          <cell r="AM41">
            <v>4.4457348864744688</v>
          </cell>
          <cell r="AN41">
            <v>6.1584538382946912</v>
          </cell>
          <cell r="AO41">
            <v>3.4159318084045256</v>
          </cell>
        </row>
        <row r="42">
          <cell r="H42">
            <v>31.5</v>
          </cell>
          <cell r="I42">
            <v>2268</v>
          </cell>
          <cell r="J42">
            <v>1.1019562874175091</v>
          </cell>
          <cell r="K42">
            <v>5.6749547989725206</v>
          </cell>
          <cell r="L42">
            <v>6.7218132720191539</v>
          </cell>
          <cell r="M42">
            <v>6.0998910290462316</v>
          </cell>
          <cell r="V42">
            <v>31.5</v>
          </cell>
          <cell r="W42">
            <v>2268</v>
          </cell>
          <cell r="X42">
            <v>1.4309795318229086</v>
          </cell>
          <cell r="Y42">
            <v>5.1313943216418725</v>
          </cell>
          <cell r="Z42">
            <v>6.4908248768736359</v>
          </cell>
          <cell r="AA42">
            <v>4.5359313201391833</v>
          </cell>
          <cell r="AJ42">
            <v>31.5</v>
          </cell>
          <cell r="AK42">
            <v>2268</v>
          </cell>
          <cell r="AL42">
            <v>1.8270213512801978</v>
          </cell>
          <cell r="AM42">
            <v>4.519521298341072</v>
          </cell>
          <cell r="AN42">
            <v>6.2551915820572601</v>
          </cell>
          <cell r="AO42">
            <v>3.4237101704773365</v>
          </cell>
        </row>
        <row r="43">
          <cell r="H43">
            <v>32</v>
          </cell>
          <cell r="I43">
            <v>2304</v>
          </cell>
          <cell r="J43">
            <v>1.1198608086630792</v>
          </cell>
          <cell r="K43">
            <v>5.7649891365414394</v>
          </cell>
          <cell r="L43">
            <v>6.8288569047713645</v>
          </cell>
          <cell r="M43">
            <v>6.0979515060660461</v>
          </cell>
          <cell r="V43">
            <v>32</v>
          </cell>
          <cell r="W43">
            <v>2304</v>
          </cell>
          <cell r="X43">
            <v>1.4520803750447266</v>
          </cell>
          <cell r="Y43">
            <v>5.2132677896699446</v>
          </cell>
          <cell r="Z43">
            <v>6.5927441459624347</v>
          </cell>
          <cell r="AA43">
            <v>4.5402060789915755</v>
          </cell>
          <cell r="AJ43">
            <v>32</v>
          </cell>
          <cell r="AK43">
            <v>2304</v>
          </cell>
          <cell r="AL43">
            <v>1.8512831654092132</v>
          </cell>
          <cell r="AM43">
            <v>4.5931789253587505</v>
          </cell>
          <cell r="AN43">
            <v>6.3518979324975025</v>
          </cell>
          <cell r="AO43">
            <v>3.4310785357859936</v>
          </cell>
        </row>
        <row r="44">
          <cell r="H44">
            <v>32.5</v>
          </cell>
          <cell r="I44">
            <v>2340</v>
          </cell>
          <cell r="J44">
            <v>1.1378706705752561</v>
          </cell>
          <cell r="K44">
            <v>5.8548641729391822</v>
          </cell>
          <cell r="L44">
            <v>6.9358413099856753</v>
          </cell>
          <cell r="M44">
            <v>6.0954566185269776</v>
          </cell>
          <cell r="V44">
            <v>32.5</v>
          </cell>
          <cell r="W44">
            <v>2340</v>
          </cell>
          <cell r="X44">
            <v>1.4732850298463709</v>
          </cell>
          <cell r="Y44">
            <v>5.2949977719455985</v>
          </cell>
          <cell r="Z44">
            <v>6.6946185502996505</v>
          </cell>
          <cell r="AA44">
            <v>4.5440077206226297</v>
          </cell>
          <cell r="AJ44">
            <v>32.5</v>
          </cell>
          <cell r="AK44">
            <v>2340</v>
          </cell>
          <cell r="AL44">
            <v>1.8756474899303244</v>
          </cell>
          <cell r="AM44">
            <v>4.6667080545159596</v>
          </cell>
          <cell r="AN44">
            <v>6.4485731699497677</v>
          </cell>
          <cell r="AO44">
            <v>3.4380517685598355</v>
          </cell>
        </row>
        <row r="45">
          <cell r="H45">
            <v>33</v>
          </cell>
          <cell r="I45">
            <v>2376</v>
          </cell>
          <cell r="J45">
            <v>1.1559858515064472</v>
          </cell>
          <cell r="K45">
            <v>5.9445803188494315</v>
          </cell>
          <cell r="L45">
            <v>7.0427668777805561</v>
          </cell>
          <cell r="M45">
            <v>6.0924334572111132</v>
          </cell>
          <cell r="V45">
            <v>33</v>
          </cell>
          <cell r="W45">
            <v>2376</v>
          </cell>
          <cell r="X45">
            <v>1.494593482519571</v>
          </cell>
          <cell r="Y45">
            <v>5.3765846140937539</v>
          </cell>
          <cell r="Z45">
            <v>6.7964484224873463</v>
          </cell>
          <cell r="AA45">
            <v>4.5473558542687877</v>
          </cell>
          <cell r="AJ45">
            <v>33</v>
          </cell>
          <cell r="AK45">
            <v>2376</v>
          </cell>
          <cell r="AL45">
            <v>1.9001143179625779</v>
          </cell>
          <cell r="AM45">
            <v>4.7401089715291018</v>
          </cell>
          <cell r="AN45">
            <v>6.5452175735935505</v>
          </cell>
          <cell r="AO45">
            <v>3.4446440994201573</v>
          </cell>
        </row>
        <row r="46">
          <cell r="H46">
            <v>33.5</v>
          </cell>
          <cell r="I46">
            <v>2412</v>
          </cell>
          <cell r="J46">
            <v>1.1742063300081524</v>
          </cell>
          <cell r="K46">
            <v>6.0341379830437347</v>
          </cell>
          <cell r="L46">
            <v>7.1496339965514792</v>
          </cell>
          <cell r="M46">
            <v>6.0889077275727512</v>
          </cell>
          <cell r="V46">
            <v>33.5</v>
          </cell>
          <cell r="W46">
            <v>2412</v>
          </cell>
          <cell r="X46">
            <v>1.5160057195131467</v>
          </cell>
          <cell r="Y46">
            <v>5.4580286601706227</v>
          </cell>
          <cell r="Z46">
            <v>6.8982340937081119</v>
          </cell>
          <cell r="AA46">
            <v>4.5502691743956118</v>
          </cell>
          <cell r="AJ46">
            <v>33.5</v>
          </cell>
          <cell r="AK46">
            <v>2412</v>
          </cell>
          <cell r="AL46">
            <v>1.9246836427477354</v>
          </cell>
          <cell r="AM46">
            <v>4.8133819608495578</v>
          </cell>
          <cell r="AN46">
            <v>6.6418314214599068</v>
          </cell>
          <cell r="AO46">
            <v>3.4508691578933104</v>
          </cell>
        </row>
        <row r="47">
          <cell r="H47">
            <v>34</v>
          </cell>
          <cell r="I47">
            <v>2448</v>
          </cell>
          <cell r="J47">
            <v>1.192532084829784</v>
          </cell>
          <cell r="K47">
            <v>6.1235375723928982</v>
          </cell>
          <cell r="L47">
            <v>7.2564430529811927</v>
          </cell>
          <cell r="M47">
            <v>6.0849038321823778</v>
          </cell>
          <cell r="V47">
            <v>34</v>
          </cell>
          <cell r="W47">
            <v>2448</v>
          </cell>
          <cell r="X47">
            <v>1.5375217274321218</v>
          </cell>
          <cell r="Y47">
            <v>5.5393302526727606</v>
          </cell>
          <cell r="Z47">
            <v>6.9999758937332759</v>
          </cell>
          <cell r="AA47">
            <v>4.5527655114339254</v>
          </cell>
          <cell r="AJ47">
            <v>34</v>
          </cell>
          <cell r="AK47">
            <v>2448</v>
          </cell>
          <cell r="AL47">
            <v>1.9493554576496221</v>
          </cell>
          <cell r="AM47">
            <v>4.886527305670687</v>
          </cell>
          <cell r="AN47">
            <v>6.7384149904378283</v>
          </cell>
          <cell r="AO47">
            <v>3.4567400029558866</v>
          </cell>
        </row>
        <row r="48">
          <cell r="H48">
            <v>34.5</v>
          </cell>
          <cell r="I48">
            <v>2484</v>
          </cell>
          <cell r="J48">
            <v>1.2109630949174912</v>
          </cell>
          <cell r="K48">
            <v>6.212779491878325</v>
          </cell>
          <cell r="L48">
            <v>7.3631944320499416</v>
          </cell>
          <cell r="M48">
            <v>6.0804449474586439</v>
          </cell>
          <cell r="V48">
            <v>34.5</v>
          </cell>
          <cell r="W48">
            <v>2484</v>
          </cell>
          <cell r="X48">
            <v>1.5591414930368432</v>
          </cell>
          <cell r="Y48">
            <v>5.6204897325460133</v>
          </cell>
          <cell r="Z48">
            <v>7.1016741509310144</v>
          </cell>
          <cell r="AA48">
            <v>4.5548618792118818</v>
          </cell>
          <cell r="AJ48">
            <v>34.5</v>
          </cell>
          <cell r="AK48">
            <v>2484</v>
          </cell>
          <cell r="AL48">
            <v>1.9741297561534774</v>
          </cell>
          <cell r="AM48">
            <v>4.9595452879347635</v>
          </cell>
          <cell r="AN48">
            <v>6.8349685562805664</v>
          </cell>
          <cell r="AO48">
            <v>3.4622691517493069</v>
          </cell>
        </row>
        <row r="49">
          <cell r="H49">
            <v>35</v>
          </cell>
          <cell r="I49">
            <v>2520</v>
          </cell>
          <cell r="J49">
            <v>1.2294993394129992</v>
          </cell>
          <cell r="K49">
            <v>6.301864144603269</v>
          </cell>
          <cell r="L49">
            <v>7.469888517045618</v>
          </cell>
          <cell r="M49">
            <v>6.0755530951419399</v>
          </cell>
          <cell r="V49">
            <v>35</v>
          </cell>
          <cell r="W49">
            <v>2520</v>
          </cell>
          <cell r="X49">
            <v>1.5808650032421114</v>
          </cell>
          <cell r="Y49">
            <v>5.7015074391944047</v>
          </cell>
          <cell r="Z49">
            <v>7.2033291922744107</v>
          </cell>
          <cell r="AA49">
            <v>4.5565745193305487</v>
          </cell>
          <cell r="AJ49">
            <v>35</v>
          </cell>
          <cell r="AK49">
            <v>2520</v>
          </cell>
          <cell r="AL49">
            <v>1.9990065318653154</v>
          </cell>
          <cell r="AM49">
            <v>5.0324361883398634</v>
          </cell>
          <cell r="AN49">
            <v>6.9314923936119133</v>
          </cell>
          <cell r="AO49">
            <v>3.4674686065902898</v>
          </cell>
        </row>
        <row r="50">
          <cell r="H50">
            <v>35.5</v>
          </cell>
          <cell r="I50">
            <v>2556</v>
          </cell>
          <cell r="J50">
            <v>1.2481407976524512</v>
          </cell>
          <cell r="K50">
            <v>6.3907919318039728</v>
          </cell>
          <cell r="L50">
            <v>7.5765256895738009</v>
          </cell>
          <cell r="M50">
            <v>6.070249208922589</v>
          </cell>
          <cell r="V50">
            <v>35.5</v>
          </cell>
          <cell r="W50">
            <v>2556</v>
          </cell>
          <cell r="X50">
            <v>1.602692245116313</v>
          </cell>
          <cell r="Y50">
            <v>5.782383710488987</v>
          </cell>
          <cell r="Z50">
            <v>7.3049413433494843</v>
          </cell>
          <cell r="AA50">
            <v>4.55791894270964</v>
          </cell>
          <cell r="AJ50">
            <v>35.5</v>
          </cell>
          <cell r="AK50">
            <v>2556</v>
          </cell>
          <cell r="AL50">
            <v>2.0239857785112823</v>
          </cell>
          <cell r="AM50">
            <v>5.1052002863467232</v>
          </cell>
          <cell r="AN50">
            <v>7.0279867759324413</v>
          </cell>
          <cell r="AO50">
            <v>3.4723498803938186</v>
          </cell>
        </row>
        <row r="51">
          <cell r="H51">
            <v>36</v>
          </cell>
          <cell r="I51">
            <v>2592</v>
          </cell>
          <cell r="J51">
            <v>1.2668874491652655</v>
          </cell>
          <cell r="K51">
            <v>6.479563252860765</v>
          </cell>
          <cell r="L51">
            <v>7.6831063295677673</v>
          </cell>
          <cell r="M51">
            <v>6.0645531966001078</v>
          </cell>
          <cell r="V51">
            <v>36</v>
          </cell>
          <cell r="W51">
            <v>2592</v>
          </cell>
          <cell r="X51">
            <v>1.6246232058805605</v>
          </cell>
          <cell r="Y51">
            <v>5.8631188827765888</v>
          </cell>
          <cell r="Z51">
            <v>7.4065109283631214</v>
          </cell>
          <cell r="AA51">
            <v>4.5589099685109602</v>
          </cell>
          <cell r="AJ51">
            <v>36</v>
          </cell>
          <cell r="AK51">
            <v>2592</v>
          </cell>
          <cell r="AL51">
            <v>2.0490674899370296</v>
          </cell>
          <cell r="AM51">
            <v>5.1778378601855142</v>
          </cell>
          <cell r="AN51">
            <v>7.1244519756256919</v>
          </cell>
          <cell r="AO51">
            <v>3.4769240206161465</v>
          </cell>
        </row>
        <row r="52">
          <cell r="H52">
            <v>36.5</v>
          </cell>
          <cell r="I52">
            <v>2628</v>
          </cell>
          <cell r="J52">
            <v>1.2857392736729953</v>
          </cell>
          <cell r="K52">
            <v>6.5681785053090422</v>
          </cell>
          <cell r="L52">
            <v>7.7896308152983877</v>
          </cell>
          <cell r="M52">
            <v>6.0584839981169774</v>
          </cell>
          <cell r="V52">
            <v>36.5</v>
          </cell>
          <cell r="W52">
            <v>2628</v>
          </cell>
          <cell r="X52">
            <v>1.6466578729078392</v>
          </cell>
          <cell r="Y52">
            <v>5.9437132908885371</v>
          </cell>
          <cell r="Z52">
            <v>7.5080382701509842</v>
          </cell>
          <cell r="AA52">
            <v>4.5595617606300403</v>
          </cell>
          <cell r="AJ52">
            <v>36.5</v>
          </cell>
          <cell r="AK52">
            <v>2628</v>
          </cell>
          <cell r="AL52">
            <v>2.0742516601070764</v>
          </cell>
          <cell r="AM52">
            <v>5.2503491868626071</v>
          </cell>
          <cell r="AN52">
            <v>7.2208882639643299</v>
          </cell>
          <cell r="AO52">
            <v>3.481201631817219</v>
          </cell>
        </row>
        <row r="53">
          <cell r="H53">
            <v>37</v>
          </cell>
          <cell r="I53">
            <v>2664</v>
          </cell>
          <cell r="J53">
            <v>1.3046962510882021</v>
          </cell>
          <cell r="K53">
            <v>6.6566380848501847</v>
          </cell>
          <cell r="L53">
            <v>7.8960995233839766</v>
          </cell>
          <cell r="M53">
            <v>6.0520596397806097</v>
          </cell>
          <cell r="V53">
            <v>37</v>
          </cell>
          <cell r="W53">
            <v>2664</v>
          </cell>
          <cell r="X53">
            <v>1.6687962337221607</v>
          </cell>
          <cell r="Y53">
            <v>6.0241672681492755</v>
          </cell>
          <cell r="Z53">
            <v>7.6095236901853278</v>
          </cell>
          <cell r="AA53">
            <v>4.5598878619306875</v>
          </cell>
          <cell r="AJ53">
            <v>37</v>
          </cell>
          <cell r="AK53">
            <v>2664</v>
          </cell>
          <cell r="AL53">
            <v>2.0995382831041942</v>
          </cell>
          <cell r="AM53">
            <v>5.3227345421672734</v>
          </cell>
          <cell r="AN53">
            <v>7.3172959111162577</v>
          </cell>
          <cell r="AO53">
            <v>3.4851928969342452</v>
          </cell>
        </row>
        <row r="54">
          <cell r="H54">
            <v>37.5</v>
          </cell>
          <cell r="I54">
            <v>2700</v>
          </cell>
          <cell r="J54">
            <v>1.3237583615133348</v>
          </cell>
          <cell r="K54">
            <v>6.7449423853623829</v>
          </cell>
          <cell r="L54">
            <v>8.0025128288000502</v>
          </cell>
          <cell r="M54">
            <v>6.0452972849602942</v>
          </cell>
          <cell r="V54">
            <v>37.5</v>
          </cell>
          <cell r="W54">
            <v>2700</v>
          </cell>
          <cell r="X54">
            <v>1.6910382759977236</v>
          </cell>
          <cell r="Y54">
            <v>6.1044811463849635</v>
          </cell>
          <cell r="Z54">
            <v>7.7109675085828009</v>
          </cell>
          <cell r="AA54">
            <v>4.5599012263831105</v>
          </cell>
          <cell r="AJ54">
            <v>37.5</v>
          </cell>
          <cell r="AK54">
            <v>2700</v>
          </cell>
          <cell r="AL54">
            <v>2.1249273531287773</v>
          </cell>
          <cell r="AM54">
            <v>5.3949942006783242</v>
          </cell>
          <cell r="AN54">
            <v>7.4136751861506625</v>
          </cell>
          <cell r="AO54">
            <v>3.4889075973513388</v>
          </cell>
        </row>
        <row r="55">
          <cell r="H55">
            <v>38</v>
          </cell>
          <cell r="I55">
            <v>2736</v>
          </cell>
          <cell r="J55">
            <v>1.3429255852396205</v>
          </cell>
          <cell r="K55">
            <v>6.8330917989113935</v>
          </cell>
          <cell r="L55">
            <v>8.1088711048890332</v>
          </cell>
          <cell r="M55">
            <v>6.0382132815215916</v>
          </cell>
          <cell r="V55">
            <v>38</v>
          </cell>
          <cell r="W55">
            <v>2736</v>
          </cell>
          <cell r="X55">
            <v>1.7133839875580748</v>
          </cell>
          <cell r="Y55">
            <v>6.1846552559319798</v>
          </cell>
          <cell r="Z55">
            <v>7.8123700441121509</v>
          </cell>
          <cell r="AA55">
            <v>4.5596142492532499</v>
          </cell>
          <cell r="AJ55">
            <v>38</v>
          </cell>
          <cell r="AK55">
            <v>2736</v>
          </cell>
          <cell r="AL55">
            <v>2.1504188644982336</v>
          </cell>
          <cell r="AM55">
            <v>5.467128435770749</v>
          </cell>
          <cell r="AN55">
            <v>7.5100263570440706</v>
          </cell>
          <cell r="AO55">
            <v>3.4923551318437753</v>
          </cell>
        </row>
        <row r="56">
          <cell r="H56">
            <v>38.5</v>
          </cell>
          <cell r="I56">
            <v>2772</v>
          </cell>
          <cell r="J56">
            <v>1.362197902745957</v>
          </cell>
          <cell r="K56">
            <v>6.9210867157611959</v>
          </cell>
          <cell r="L56">
            <v>8.2151747233698558</v>
          </cell>
          <cell r="M56">
            <v>6.0308232062385905</v>
          </cell>
          <cell r="V56">
            <v>38.5</v>
          </cell>
          <cell r="W56">
            <v>2772</v>
          </cell>
          <cell r="X56">
            <v>1.7358333563752859</v>
          </cell>
          <cell r="Y56">
            <v>6.2646899256453885</v>
          </cell>
          <cell r="Z56">
            <v>7.9137316142019101</v>
          </cell>
          <cell r="AA56">
            <v>4.5590387954792631</v>
          </cell>
          <cell r="AJ56">
            <v>38.5</v>
          </cell>
          <cell r="AK56">
            <v>2772</v>
          </cell>
          <cell r="AL56">
            <v>2.1760128116463715</v>
          </cell>
          <cell r="AM56">
            <v>5.5391375196222512</v>
          </cell>
          <cell r="AN56">
            <v>7.6063496906863044</v>
          </cell>
          <cell r="AO56">
            <v>3.4955445344696017</v>
          </cell>
        </row>
        <row r="57">
          <cell r="H57">
            <v>39</v>
          </cell>
          <cell r="I57">
            <v>2808</v>
          </cell>
          <cell r="J57">
            <v>1.3815752946978244</v>
          </cell>
          <cell r="K57">
            <v>7.0089275243846103</v>
          </cell>
          <cell r="L57">
            <v>8.3214240543475437</v>
          </cell>
          <cell r="M57">
            <v>6.02314190640445</v>
          </cell>
          <cell r="V57">
            <v>39</v>
          </cell>
          <cell r="W57">
            <v>2808</v>
          </cell>
          <cell r="X57">
            <v>1.7583863705691261</v>
          </cell>
          <cell r="Y57">
            <v>6.3445854829073243</v>
          </cell>
          <cell r="Z57">
            <v>8.0150525349479942</v>
          </cell>
          <cell r="AA57">
            <v>4.5581862263603714</v>
          </cell>
          <cell r="AJ57">
            <v>39</v>
          </cell>
          <cell r="AK57">
            <v>2808</v>
          </cell>
          <cell r="AL57">
            <v>2.2017091891227918</v>
          </cell>
          <cell r="AM57">
            <v>5.6110217232197819</v>
          </cell>
          <cell r="AN57">
            <v>7.7026454528864345</v>
          </cell>
          <cell r="AO57">
            <v>3.4984844914760673</v>
          </cell>
        </row>
        <row r="58">
          <cell r="H58">
            <v>39.5</v>
          </cell>
          <cell r="I58">
            <v>2844</v>
          </cell>
          <cell r="J58">
            <v>1.4010577419461925</v>
          </cell>
          <cell r="K58">
            <v>7.0966146114737727</v>
          </cell>
          <cell r="L58">
            <v>8.4276194663226551</v>
          </cell>
          <cell r="M58">
            <v>6.0151835388425532</v>
          </cell>
          <cell r="V58">
            <v>39.5</v>
          </cell>
          <cell r="W58">
            <v>2844</v>
          </cell>
          <cell r="X58">
            <v>1.7810430184062496</v>
          </cell>
          <cell r="Y58">
            <v>6.4243422536353298</v>
          </cell>
          <cell r="Z58">
            <v>8.1163331211212668</v>
          </cell>
          <cell r="AA58">
            <v>4.5570674246734901</v>
          </cell>
          <cell r="AJ58">
            <v>39.5</v>
          </cell>
          <cell r="AK58">
            <v>2844</v>
          </cell>
          <cell r="AL58">
            <v>2.2275079915922849</v>
          </cell>
          <cell r="AM58">
            <v>5.6827813163659968</v>
          </cell>
          <cell r="AN58">
            <v>7.7989139083786672</v>
          </cell>
          <cell r="AO58">
            <v>3.5011833572833946</v>
          </cell>
        </row>
        <row r="59">
          <cell r="H59">
            <v>40</v>
          </cell>
          <cell r="I59">
            <v>2880</v>
          </cell>
          <cell r="J59">
            <v>1.4206452255264479</v>
          </cell>
          <cell r="K59">
            <v>7.1841483619505961</v>
          </cell>
          <cell r="L59">
            <v>8.5337613262007217</v>
          </cell>
          <cell r="M59">
            <v>6.0069616065040936</v>
          </cell>
          <cell r="V59">
            <v>40</v>
          </cell>
          <cell r="W59">
            <v>2880</v>
          </cell>
          <cell r="X59">
            <v>1.8038032882993835</v>
          </cell>
          <cell r="Y59">
            <v>6.5039605622906356</v>
          </cell>
          <cell r="Z59">
            <v>8.2175736861750508</v>
          </cell>
          <cell r="AA59">
            <v>4.5556928183241849</v>
          </cell>
          <cell r="AJ59">
            <v>40</v>
          </cell>
          <cell r="AK59">
            <v>2880</v>
          </cell>
          <cell r="AL59">
            <v>2.2534092138342317</v>
          </cell>
          <cell r="AM59">
            <v>5.7544165676857073</v>
          </cell>
          <cell r="AN59">
            <v>7.895155320828227</v>
          </cell>
          <cell r="AO59">
            <v>3.503649169603964</v>
          </cell>
        </row>
        <row r="60">
          <cell r="H60">
            <v>40.5</v>
          </cell>
          <cell r="I60">
            <v>2916</v>
          </cell>
          <cell r="J60">
            <v>1.4403377266573216</v>
          </cell>
          <cell r="K60">
            <v>7.2715291589771249</v>
          </cell>
          <cell r="L60">
            <v>8.63984999930158</v>
          </cell>
          <cell r="M60">
            <v>5.9984889928229537</v>
          </cell>
          <cell r="V60">
            <v>40.5</v>
          </cell>
          <cell r="W60">
            <v>2916</v>
          </cell>
          <cell r="X60">
            <v>1.826667168806523</v>
          </cell>
          <cell r="Y60">
            <v>6.5834407318863724</v>
          </cell>
          <cell r="Z60">
            <v>8.3187745422525694</v>
          </cell>
          <cell r="AA60">
            <v>4.5540724026302781</v>
          </cell>
          <cell r="AJ60">
            <v>40.5</v>
          </cell>
          <cell r="AK60">
            <v>2916</v>
          </cell>
          <cell r="AL60">
            <v>2.2794128507420126</v>
          </cell>
          <cell r="AM60">
            <v>5.8259277446322484</v>
          </cell>
          <cell r="AN60">
            <v>7.9913699528371609</v>
          </cell>
          <cell r="AO60">
            <v>3.5058896637507972</v>
          </cell>
        </row>
        <row r="61">
          <cell r="H61">
            <v>41</v>
          </cell>
          <cell r="I61">
            <v>2952</v>
          </cell>
          <cell r="J61">
            <v>1.460135226739828</v>
          </cell>
          <cell r="K61">
            <v>7.3587573839658029</v>
          </cell>
          <cell r="L61">
            <v>8.7458858493686389</v>
          </cell>
          <cell r="M61">
            <v>5.989777993985081</v>
          </cell>
          <cell r="V61">
            <v>41</v>
          </cell>
          <cell r="W61">
            <v>2952</v>
          </cell>
          <cell r="X61">
            <v>1.8496346486301345</v>
          </cell>
          <cell r="Y61">
            <v>6.6627830839957287</v>
          </cell>
          <cell r="Z61">
            <v>8.4199360001943564</v>
          </cell>
          <cell r="AA61">
            <v>4.5522157613290171</v>
          </cell>
          <cell r="AJ61">
            <v>41</v>
          </cell>
          <cell r="AK61">
            <v>2952</v>
          </cell>
          <cell r="AL61">
            <v>2.3055188973224121</v>
          </cell>
          <cell r="AM61">
            <v>5.8973151134938195</v>
          </cell>
          <cell r="AN61">
            <v>8.0875580659501107</v>
          </cell>
          <cell r="AO61">
            <v>3.5079122861854892</v>
          </cell>
        </row>
        <row r="62">
          <cell r="H62">
            <v>41.5</v>
          </cell>
          <cell r="I62">
            <v>2988</v>
          </cell>
          <cell r="J62">
            <v>1.4800377073562099</v>
          </cell>
          <cell r="K62">
            <v>7.4458334165896911</v>
          </cell>
          <cell r="L62">
            <v>8.8518692385780895</v>
          </cell>
          <cell r="M62">
            <v>5.980840349257166</v>
          </cell>
          <cell r="V62">
            <v>41.5</v>
          </cell>
          <cell r="W62">
            <v>2988</v>
          </cell>
          <cell r="X62">
            <v>1.8727057166163599</v>
          </cell>
          <cell r="Y62">
            <v>6.7419879387600545</v>
          </cell>
          <cell r="Z62">
            <v>8.5210583695455959</v>
          </cell>
          <cell r="AA62">
            <v>4.550132086391879</v>
          </cell>
          <cell r="AJ62">
            <v>41.5</v>
          </cell>
          <cell r="AK62">
            <v>2988</v>
          </cell>
          <cell r="AL62">
            <v>2.3317273486950372</v>
          </cell>
          <cell r="AM62">
            <v>5.968578939399797</v>
          </cell>
          <cell r="AN62">
            <v>8.1837199206600815</v>
          </cell>
          <cell r="AO62">
            <v>3.5097242073521766</v>
          </cell>
        </row>
        <row r="63">
          <cell r="H63">
            <v>42</v>
          </cell>
          <cell r="I63">
            <v>3024</v>
          </cell>
          <cell r="J63">
            <v>1.5000451502688954</v>
          </cell>
          <cell r="K63">
            <v>7.5327576347925937</v>
          </cell>
          <cell r="L63">
            <v>8.957800527548045</v>
          </cell>
          <cell r="M63">
            <v>5.9716872695080454</v>
          </cell>
          <cell r="V63">
            <v>42</v>
          </cell>
          <cell r="W63">
            <v>3024</v>
          </cell>
          <cell r="X63">
            <v>1.8958803617542312</v>
          </cell>
          <cell r="Y63">
            <v>6.8210556148968928</v>
          </cell>
          <cell r="Z63">
            <v>8.6221419585634127</v>
          </cell>
          <cell r="AA63">
            <v>4.5478301967247905</v>
          </cell>
          <cell r="AJ63">
            <v>42</v>
          </cell>
          <cell r="AK63">
            <v>3024</v>
          </cell>
          <cell r="AL63">
            <v>2.3580382000917313</v>
          </cell>
          <cell r="AM63">
            <v>6.0397194863269599</v>
          </cell>
          <cell r="AN63">
            <v>8.2798557764141041</v>
          </cell>
          <cell r="AO63">
            <v>3.5113323338409042</v>
          </cell>
        </row>
        <row r="64">
          <cell r="H64">
            <v>42.5</v>
          </cell>
          <cell r="I64">
            <v>3060</v>
          </cell>
          <cell r="J64">
            <v>1.5201575374194576</v>
          </cell>
          <cell r="K64">
            <v>7.6195304147991019</v>
          </cell>
          <cell r="L64">
            <v>9.0636800753475875</v>
          </cell>
          <cell r="M64">
            <v>5.9623294640459639</v>
          </cell>
          <cell r="V64">
            <v>42.5</v>
          </cell>
          <cell r="W64">
            <v>3060</v>
          </cell>
          <cell r="X64">
            <v>1.9191585731748908</v>
          </cell>
          <cell r="Y64">
            <v>6.8999864297079716</v>
          </cell>
          <cell r="Z64">
            <v>8.7231870742241178</v>
          </cell>
          <cell r="AA64">
            <v>4.5453185558258626</v>
          </cell>
          <cell r="AJ64">
            <v>42.5</v>
          </cell>
          <cell r="AK64">
            <v>3060</v>
          </cell>
          <cell r="AL64">
            <v>2.3844514468559979</v>
          </cell>
          <cell r="AM64">
            <v>6.1107370171057207</v>
          </cell>
          <cell r="AN64">
            <v>8.3759658916189181</v>
          </cell>
          <cell r="AO64">
            <v>3.5127433199208107</v>
          </cell>
        </row>
        <row r="65">
          <cell r="H65">
            <v>43</v>
          </cell>
          <cell r="I65">
            <v>3096</v>
          </cell>
          <cell r="J65">
            <v>1.5403748509275859</v>
          </cell>
          <cell r="K65">
            <v>7.7061521311246075</v>
          </cell>
          <cell r="L65">
            <v>9.1695082395058147</v>
          </cell>
          <cell r="M65">
            <v>5.9527771658853705</v>
          </cell>
          <cell r="V65">
            <v>43</v>
          </cell>
          <cell r="W65">
            <v>3096</v>
          </cell>
          <cell r="X65">
            <v>1.9425403401508121</v>
          </cell>
          <cell r="Y65">
            <v>6.9787806990871406</v>
          </cell>
          <cell r="Z65">
            <v>8.8241940222304116</v>
          </cell>
          <cell r="AA65">
            <v>4.5426052884674366</v>
          </cell>
          <cell r="AJ65">
            <v>43</v>
          </cell>
          <cell r="AK65">
            <v>3096</v>
          </cell>
          <cell r="AL65">
            <v>2.4109670844424294</v>
          </cell>
          <cell r="AM65">
            <v>6.1816317934262983</v>
          </cell>
          <cell r="AN65">
            <v>8.4720505236466064</v>
          </cell>
          <cell r="AO65">
            <v>3.5139635784807446</v>
          </cell>
        </row>
        <row r="66">
          <cell r="H66">
            <v>43.5</v>
          </cell>
          <cell r="I66">
            <v>3132</v>
          </cell>
          <cell r="J66">
            <v>1.5606970730900611</v>
          </cell>
          <cell r="K66">
            <v>7.7926231565851793</v>
          </cell>
          <cell r="L66">
            <v>9.2752853760207365</v>
          </cell>
          <cell r="M66">
            <v>5.9430401555481742</v>
          </cell>
          <cell r="V66">
            <v>43.5</v>
          </cell>
          <cell r="W66">
            <v>3132</v>
          </cell>
          <cell r="X66">
            <v>1.9660256520950325</v>
          </cell>
          <cell r="Y66">
            <v>7.0574387375282237</v>
          </cell>
          <cell r="Z66">
            <v>8.9251631070185038</v>
          </cell>
          <cell r="AA66">
            <v>4.5396981964643688</v>
          </cell>
          <cell r="AJ66">
            <v>43.5</v>
          </cell>
          <cell r="AK66">
            <v>3132</v>
          </cell>
          <cell r="AL66">
            <v>2.4375851084161324</v>
          </cell>
          <cell r="AM66">
            <v>6.2524040758448196</v>
          </cell>
          <cell r="AN66">
            <v>8.5681099288401459</v>
          </cell>
          <cell r="AO66">
            <v>3.5149992914124093</v>
          </cell>
        </row>
        <row r="67">
          <cell r="H67">
            <v>44</v>
          </cell>
          <cell r="I67">
            <v>3168</v>
          </cell>
          <cell r="J67">
            <v>1.5811241863797452</v>
          </cell>
          <cell r="K67">
            <v>7.8789438623074162</v>
          </cell>
          <cell r="L67">
            <v>9.3810118393681741</v>
          </cell>
          <cell r="M67">
            <v>5.9331277834966327</v>
          </cell>
          <cell r="V67">
            <v>44</v>
          </cell>
          <cell r="W67">
            <v>3168</v>
          </cell>
          <cell r="X67">
            <v>1.9896144985603872</v>
          </cell>
          <cell r="Y67">
            <v>7.1359608581328535</v>
          </cell>
          <cell r="Z67">
            <v>9.026094631765222</v>
          </cell>
          <cell r="AA67">
            <v>4.5366047735861272</v>
          </cell>
          <cell r="AJ67">
            <v>44</v>
          </cell>
          <cell r="AK67">
            <v>3168</v>
          </cell>
          <cell r="AL67">
            <v>2.4643055144521644</v>
          </cell>
          <cell r="AM67">
            <v>6.3230541237894275</v>
          </cell>
          <cell r="AN67">
            <v>8.664144362518984</v>
          </cell>
          <cell r="AO67">
            <v>3.5158564194687911</v>
          </cell>
        </row>
        <row r="68">
          <cell r="H68">
            <v>44.5</v>
          </cell>
          <cell r="I68">
            <v>3204</v>
          </cell>
          <cell r="J68">
            <v>1.6016561734445702</v>
          </cell>
          <cell r="K68">
            <v>7.9651146177381982</v>
          </cell>
          <cell r="L68">
            <v>9.4866879825105404</v>
          </cell>
          <cell r="M68">
            <v>5.9230489912876756</v>
          </cell>
          <cell r="V68">
            <v>44.5</v>
          </cell>
          <cell r="W68">
            <v>3204</v>
          </cell>
          <cell r="X68">
            <v>2.0133068692387512</v>
          </cell>
          <cell r="Y68">
            <v>7.2143473726182146</v>
          </cell>
          <cell r="Z68">
            <v>9.1269888983950285</v>
          </cell>
          <cell r="AA68">
            <v>4.5333322196660575</v>
          </cell>
          <cell r="AJ68">
            <v>44.5</v>
          </cell>
          <cell r="AK68">
            <v>3204</v>
          </cell>
          <cell r="AL68">
            <v>2.4911282983349716</v>
          </cell>
          <cell r="AM68">
            <v>6.3935821955663155</v>
          </cell>
          <cell r="AN68">
            <v>8.760154078984538</v>
          </cell>
          <cell r="AO68">
            <v>3.5165407116284126</v>
          </cell>
        </row>
        <row r="69">
          <cell r="H69">
            <v>45</v>
          </cell>
          <cell r="I69">
            <v>3240</v>
          </cell>
          <cell r="J69">
            <v>1.6222930171065391</v>
          </cell>
          <cell r="K69">
            <v>8.0511357906544045</v>
          </cell>
          <cell r="L69">
            <v>9.5923141569056156</v>
          </cell>
          <cell r="M69">
            <v>5.9128123315318879</v>
          </cell>
          <cell r="V69">
            <v>45</v>
          </cell>
          <cell r="W69">
            <v>3240</v>
          </cell>
          <cell r="X69">
            <v>2.0371027539602862</v>
          </cell>
          <cell r="Y69">
            <v>7.2925985913247757</v>
          </cell>
          <cell r="Z69">
            <v>9.2278462075870475</v>
          </cell>
          <cell r="AA69">
            <v>4.5298874539575369</v>
          </cell>
          <cell r="AJ69">
            <v>45</v>
          </cell>
          <cell r="AK69">
            <v>3240</v>
          </cell>
          <cell r="AL69">
            <v>2.5180534559578289</v>
          </cell>
          <cell r="AM69">
            <v>6.4639885483657213</v>
          </cell>
          <cell r="AN69">
            <v>8.8561393315256591</v>
          </cell>
          <cell r="AO69">
            <v>3.5170577139939705</v>
          </cell>
        </row>
        <row r="70">
          <cell r="H70">
            <v>45.5</v>
          </cell>
          <cell r="I70">
            <v>3276</v>
          </cell>
          <cell r="J70">
            <v>1.643034700360736</v>
          </cell>
          <cell r="K70">
            <v>8.1370077471725146</v>
          </cell>
          <cell r="L70">
            <v>9.6978907125152141</v>
          </cell>
          <cell r="M70">
            <v>5.9024259867341797</v>
          </cell>
          <cell r="V70">
            <v>45.5</v>
          </cell>
          <cell r="W70">
            <v>3276</v>
          </cell>
          <cell r="X70">
            <v>2.061002142692689</v>
          </cell>
          <cell r="Y70">
            <v>7.3707148232239108</v>
          </cell>
          <cell r="Z70">
            <v>9.3286668587819648</v>
          </cell>
          <cell r="AA70">
            <v>4.5262771277831417</v>
          </cell>
          <cell r="AJ70">
            <v>45.5</v>
          </cell>
          <cell r="AK70">
            <v>3276</v>
          </cell>
          <cell r="AL70">
            <v>2.5450809833222903</v>
          </cell>
          <cell r="AM70">
            <v>6.5342734382679026</v>
          </cell>
          <cell r="AN70">
            <v>8.9521003724240789</v>
          </cell>
          <cell r="AO70">
            <v>3.5174127782520355</v>
          </cell>
        </row>
        <row r="71">
          <cell r="H71">
            <v>46</v>
          </cell>
          <cell r="I71">
            <v>3312</v>
          </cell>
          <cell r="J71">
            <v>1.6638812063743391</v>
          </cell>
          <cell r="K71">
            <v>8.2227308517581736</v>
          </cell>
          <cell r="L71">
            <v>9.8034179978137956</v>
          </cell>
          <cell r="M71">
            <v>5.8918977870877089</v>
          </cell>
          <cell r="V71">
            <v>46</v>
          </cell>
          <cell r="W71">
            <v>3312</v>
          </cell>
          <cell r="X71">
            <v>2.0850050255404531</v>
          </cell>
          <cell r="Y71">
            <v>7.4486963759255183</v>
          </cell>
          <cell r="Z71">
            <v>9.4294511501889495</v>
          </cell>
          <cell r="AA71">
            <v>4.5225076365198431</v>
          </cell>
          <cell r="AJ71">
            <v>46</v>
          </cell>
          <cell r="AK71">
            <v>3312</v>
          </cell>
          <cell r="AL71">
            <v>2.5722108765376319</v>
          </cell>
          <cell r="AM71">
            <v>6.6044371202490444</v>
          </cell>
          <cell r="AN71">
            <v>9.0480374529597949</v>
          </cell>
          <cell r="AO71">
            <v>3.5176110697187704</v>
          </cell>
        </row>
        <row r="72">
          <cell r="H72">
            <v>46.5</v>
          </cell>
          <cell r="I72">
            <v>3348</v>
          </cell>
          <cell r="J72">
            <v>1.684832518485645</v>
          </cell>
          <cell r="K72">
            <v>8.3083054672356518</v>
          </cell>
          <cell r="L72">
            <v>9.9088963597970139</v>
          </cell>
          <cell r="M72">
            <v>5.8812352272873341</v>
          </cell>
          <cell r="V72">
            <v>46.5</v>
          </cell>
          <cell r="W72">
            <v>3348</v>
          </cell>
          <cell r="X72">
            <v>2.1091113927441296</v>
          </cell>
          <cell r="Y72">
            <v>7.5265435556855671</v>
          </cell>
          <cell r="Z72">
            <v>9.5301993787924904</v>
          </cell>
          <cell r="AA72">
            <v>4.5185851309602514</v>
          </cell>
          <cell r="AJ72">
            <v>46.5</v>
          </cell>
          <cell r="AK72">
            <v>3348</v>
          </cell>
          <cell r="AL72">
            <v>2.5994431318203093</v>
          </cell>
          <cell r="AM72">
            <v>6.6744798481871497</v>
          </cell>
          <cell r="AN72">
            <v>9.1439508234164428</v>
          </cell>
          <cell r="AO72">
            <v>3.5176575749950021</v>
          </cell>
        </row>
        <row r="73">
          <cell r="H73">
            <v>47</v>
          </cell>
          <cell r="I73">
            <v>3384</v>
          </cell>
          <cell r="J73">
            <v>1.7058886202030963</v>
          </cell>
          <cell r="K73">
            <v>8.3937319547973086</v>
          </cell>
          <cell r="L73">
            <v>10.01432614399025</v>
          </cell>
          <cell r="M73">
            <v>5.8704454824242767</v>
          </cell>
          <cell r="V73">
            <v>47</v>
          </cell>
          <cell r="W73">
            <v>3384</v>
          </cell>
          <cell r="X73">
            <v>2.1333212346795958</v>
          </cell>
          <cell r="Y73">
            <v>7.604256667413563</v>
          </cell>
          <cell r="Z73">
            <v>9.6309118403591789</v>
          </cell>
          <cell r="AA73">
            <v>4.5145155280871938</v>
          </cell>
          <cell r="AJ73">
            <v>47</v>
          </cell>
          <cell r="AK73">
            <v>3384</v>
          </cell>
          <cell r="AL73">
            <v>2.6267777454934138</v>
          </cell>
          <cell r="AM73">
            <v>6.7444018748678669</v>
          </cell>
          <cell r="AN73">
            <v>9.2398407330866092</v>
          </cell>
          <cell r="AO73">
            <v>3.5175571092524991</v>
          </cell>
        </row>
        <row r="74">
          <cell r="H74">
            <v>47.5</v>
          </cell>
          <cell r="I74">
            <v>3420</v>
          </cell>
          <cell r="J74">
            <v>1.7270494952043205</v>
          </cell>
          <cell r="K74">
            <v>8.4790106740128888</v>
          </cell>
          <cell r="L74">
            <v>10.119707694456993</v>
          </cell>
          <cell r="M74">
            <v>5.8595354230191123</v>
          </cell>
          <cell r="V74">
            <v>47.5</v>
          </cell>
          <cell r="W74">
            <v>3420</v>
          </cell>
          <cell r="X74">
            <v>2.1576345418573242</v>
          </cell>
          <cell r="Y74">
            <v>7.6818360146800373</v>
          </cell>
          <cell r="Z74">
            <v>9.7315888294444957</v>
          </cell>
          <cell r="AA74">
            <v>4.5103045212964554</v>
          </cell>
          <cell r="AJ74">
            <v>47.5</v>
          </cell>
          <cell r="AK74">
            <v>3420</v>
          </cell>
          <cell r="AL74">
            <v>2.6542147139861347</v>
          </cell>
          <cell r="AM74">
            <v>6.8142034519903092</v>
          </cell>
          <cell r="AN74">
            <v>9.3357074302771377</v>
          </cell>
          <cell r="AO74">
            <v>3.517314323171937</v>
          </cell>
        </row>
        <row r="75">
          <cell r="H75">
            <v>48</v>
          </cell>
          <cell r="I75">
            <v>3456</v>
          </cell>
          <cell r="J75">
            <v>1.7483151273351725</v>
          </cell>
          <cell r="K75">
            <v>8.5641419828388248</v>
          </cell>
          <cell r="L75">
            <v>10.225041353807239</v>
          </cell>
          <cell r="M75">
            <v>5.8485116292464472</v>
          </cell>
          <cell r="V75">
            <v>48</v>
          </cell>
          <cell r="W75">
            <v>3456</v>
          </cell>
          <cell r="X75">
            <v>2.1820513049216679</v>
          </cell>
          <cell r="Y75">
            <v>7.7592818997238808</v>
          </cell>
          <cell r="Z75">
            <v>9.8322306393994658</v>
          </cell>
          <cell r="AA75">
            <v>4.5059575901000306</v>
          </cell>
          <cell r="AJ75">
            <v>48</v>
          </cell>
          <cell r="AK75">
            <v>3456</v>
          </cell>
          <cell r="AL75">
            <v>2.6817540338332195</v>
          </cell>
          <cell r="AM75">
            <v>6.8838848301728026</v>
          </cell>
          <cell r="AN75">
            <v>9.43155116231436</v>
          </cell>
          <cell r="AO75">
            <v>3.5169337095517226</v>
          </cell>
        </row>
        <row r="76">
          <cell r="H76">
            <v>48.5</v>
          </cell>
          <cell r="I76">
            <v>3492</v>
          </cell>
          <cell r="J76">
            <v>1.7696855006087893</v>
          </cell>
          <cell r="K76">
            <v>8.6491262376274598</v>
          </cell>
          <cell r="L76">
            <v>10.33032746320581</v>
          </cell>
          <cell r="M76">
            <v>5.8373804044007116</v>
          </cell>
          <cell r="V76">
            <v>48.5</v>
          </cell>
          <cell r="W76">
            <v>3492</v>
          </cell>
          <cell r="X76">
            <v>2.2065715146501383</v>
          </cell>
          <cell r="Y76">
            <v>7.8365946234597024</v>
          </cell>
          <cell r="Z76">
            <v>9.9328375623773333</v>
          </cell>
          <cell r="AA76">
            <v>4.5014800093402947</v>
          </cell>
          <cell r="AJ76">
            <v>48.5</v>
          </cell>
          <cell r="AK76">
            <v>3492</v>
          </cell>
          <cell r="AL76">
            <v>2.709395701674449</v>
          </cell>
          <cell r="AM76">
            <v>6.953446258958607</v>
          </cell>
          <cell r="AN76">
            <v>9.527372175549333</v>
          </cell>
          <cell r="AO76">
            <v>3.516419609605665</v>
          </cell>
        </row>
        <row r="77">
          <cell r="H77">
            <v>49</v>
          </cell>
          <cell r="I77">
            <v>3528</v>
          </cell>
          <cell r="J77">
            <v>1.7911605992046422</v>
          </cell>
          <cell r="K77">
            <v>8.7339637931361622</v>
          </cell>
          <cell r="L77">
            <v>10.435566362380573</v>
          </cell>
          <cell r="M77">
            <v>5.8261477876492176</v>
          </cell>
          <cell r="V77">
            <v>49</v>
          </cell>
          <cell r="W77">
            <v>3528</v>
          </cell>
          <cell r="X77">
            <v>2.2311951619526971</v>
          </cell>
          <cell r="Y77">
            <v>7.9137744854851313</v>
          </cell>
          <cell r="Z77">
            <v>10.033409889340193</v>
          </cell>
          <cell r="AA77">
            <v>4.4968768579433256</v>
          </cell>
          <cell r="AJ77">
            <v>49</v>
          </cell>
          <cell r="AK77">
            <v>3528</v>
          </cell>
          <cell r="AL77">
            <v>2.7371397142540999</v>
          </cell>
          <cell r="AM77">
            <v>7.0228879868216163</v>
          </cell>
          <cell r="AN77">
            <v>9.6231707153630115</v>
          </cell>
          <cell r="AO77">
            <v>3.5157762189663853</v>
          </cell>
        </row>
        <row r="78">
          <cell r="H78">
            <v>49.5</v>
          </cell>
          <cell r="I78">
            <v>3564</v>
          </cell>
          <cell r="J78">
            <v>1.8127404074676094</v>
          </cell>
          <cell r="K78">
            <v>8.8186550025364436</v>
          </cell>
          <cell r="L78">
            <v>10.540758389630673</v>
          </cell>
          <cell r="M78">
            <v>5.8148195661154078</v>
          </cell>
          <cell r="V78">
            <v>49.5</v>
          </cell>
          <cell r="W78">
            <v>3564</v>
          </cell>
          <cell r="X78">
            <v>2.2559222378710455</v>
          </cell>
          <cell r="Y78">
            <v>7.9908217840880296</v>
          </cell>
          <cell r="Z78">
            <v>10.133947910065523</v>
          </cell>
          <cell r="AA78">
            <v>4.4921530272378147</v>
          </cell>
          <cell r="AJ78">
            <v>49.5</v>
          </cell>
          <cell r="AK78">
            <v>3564</v>
          </cell>
          <cell r="AL78">
            <v>2.7649860684204297</v>
          </cell>
          <cell r="AM78">
            <v>7.0922102611719877</v>
          </cell>
          <cell r="AN78">
            <v>9.7189470261713957</v>
          </cell>
          <cell r="AO78">
            <v>3.5150075934102616</v>
          </cell>
        </row>
        <row r="79">
          <cell r="H79">
            <v>50</v>
          </cell>
          <cell r="I79">
            <v>3600</v>
          </cell>
          <cell r="J79">
            <v>1.8344249099070409</v>
          </cell>
          <cell r="K79">
            <v>8.9032002174229383</v>
          </cell>
          <cell r="L79">
            <v>10.645903881834627</v>
          </cell>
          <cell r="M79">
            <v>5.8034012863323508</v>
          </cell>
          <cell r="V79">
            <v>50</v>
          </cell>
          <cell r="W79">
            <v>3600</v>
          </cell>
          <cell r="X79">
            <v>2.2807527335779296</v>
          </cell>
          <cell r="Y79">
            <v>8.067736816253678</v>
          </cell>
          <cell r="Z79">
            <v>10.234451913152711</v>
          </cell>
          <cell r="AA79">
            <v>4.4873132288643234</v>
          </cell>
          <cell r="AJ79">
            <v>50</v>
          </cell>
          <cell r="AK79">
            <v>3600</v>
          </cell>
          <cell r="AL79">
            <v>2.792934761125152</v>
          </cell>
          <cell r="AM79">
            <v>7.1614133283617596</v>
          </cell>
          <cell r="AN79">
            <v>9.8147013514306529</v>
          </cell>
          <cell r="AO79">
            <v>3.5141176543188344</v>
          </cell>
        </row>
        <row r="80">
          <cell r="H80">
            <v>50.5</v>
          </cell>
          <cell r="I80">
            <v>3636</v>
          </cell>
          <cell r="J80">
            <v>1.8562140911958422</v>
          </cell>
          <cell r="K80">
            <v>8.9875997878223863</v>
          </cell>
          <cell r="L80">
            <v>10.751003174458436</v>
          </cell>
          <cell r="M80">
            <v>5.7918982651038053</v>
          </cell>
          <cell r="V80">
            <v>50.5</v>
          </cell>
          <cell r="W80">
            <v>3636</v>
          </cell>
          <cell r="X80">
            <v>2.3056866403764382</v>
          </cell>
          <cell r="Y80">
            <v>8.1445198776719128</v>
          </cell>
          <cell r="Z80">
            <v>10.334922186029528</v>
          </cell>
          <cell r="AA80">
            <v>4.4823620022980206</v>
          </cell>
          <cell r="AJ80">
            <v>50.5</v>
          </cell>
          <cell r="AK80">
            <v>3636</v>
          </cell>
          <cell r="AL80">
            <v>2.8209857894229153</v>
          </cell>
          <cell r="AM80">
            <v>7.2304974336904184</v>
          </cell>
          <cell r="AN80">
            <v>9.9104339336421887</v>
          </cell>
          <cell r="AO80">
            <v>3.5131101938906082</v>
          </cell>
        </row>
        <row r="81">
          <cell r="H81">
            <v>51</v>
          </cell>
          <cell r="I81">
            <v>3672</v>
          </cell>
          <cell r="J81">
            <v>1.8781079361695585</v>
          </cell>
          <cell r="K81">
            <v>9.0718540622024797</v>
          </cell>
          <cell r="L81">
            <v>10.85605660156356</v>
          </cell>
          <cell r="M81">
            <v>5.7803155998077091</v>
          </cell>
          <cell r="V81">
            <v>51</v>
          </cell>
          <cell r="W81">
            <v>3672</v>
          </cell>
          <cell r="X81">
            <v>2.3307239496993128</v>
          </cell>
          <cell r="Y81">
            <v>8.2211712627442033</v>
          </cell>
          <cell r="Z81">
            <v>10.43535901495855</v>
          </cell>
          <cell r="AA81">
            <v>4.4773037220065541</v>
          </cell>
          <cell r="AJ81">
            <v>51</v>
          </cell>
          <cell r="AK81">
            <v>3672</v>
          </cell>
          <cell r="AL81">
            <v>2.8491391504707955</v>
          </cell>
          <cell r="AM81">
            <v>7.2994628214104393</v>
          </cell>
          <cell r="AN81">
            <v>10.006145014357696</v>
          </cell>
          <cell r="AO81">
            <v>3.5119888801163914</v>
          </cell>
        </row>
        <row r="82">
          <cell r="H82">
            <v>51.5</v>
          </cell>
          <cell r="I82">
            <v>3708</v>
          </cell>
          <cell r="J82">
            <v>1.9001064298254668</v>
          </cell>
          <cell r="K82">
            <v>9.1559633874807371</v>
          </cell>
          <cell r="L82">
            <v>10.961064495814931</v>
          </cell>
          <cell r="M82">
            <v>5.7686581781746575</v>
          </cell>
          <cell r="V82">
            <v>51.5</v>
          </cell>
          <cell r="W82">
            <v>3708</v>
          </cell>
          <cell r="X82">
            <v>2.3558646531082643</v>
          </cell>
          <cell r="Y82">
            <v>8.2976912645907195</v>
          </cell>
          <cell r="Z82">
            <v>10.53576268504357</v>
          </cell>
          <cell r="AA82">
            <v>4.4721426042633512</v>
          </cell>
          <cell r="AJ82">
            <v>51.5</v>
          </cell>
          <cell r="AK82">
            <v>3708</v>
          </cell>
          <cell r="AL82">
            <v>2.877394841527781</v>
          </cell>
          <cell r="AM82">
            <v>7.3683097347327724</v>
          </cell>
          <cell r="AN82">
            <v>10.101834834184164</v>
          </cell>
          <cell r="AO82">
            <v>3.5107572615305362</v>
          </cell>
        </row>
        <row r="83">
          <cell r="H83">
            <v>52</v>
          </cell>
          <cell r="I83">
            <v>3744</v>
          </cell>
          <cell r="J83">
            <v>1.9222095573216733</v>
          </cell>
          <cell r="K83">
            <v>9.2399281090332153</v>
          </cell>
          <cell r="L83">
            <v>11.066027188488805</v>
          </cell>
          <cell r="M83">
            <v>5.7569306875717263</v>
          </cell>
          <cell r="V83">
            <v>52</v>
          </cell>
          <cell r="W83">
            <v>3744</v>
          </cell>
          <cell r="X83">
            <v>2.3811087422932857</v>
          </cell>
          <cell r="Y83">
            <v>8.3740801750572675</v>
          </cell>
          <cell r="Z83">
            <v>10.636133480235889</v>
          </cell>
          <cell r="AA83">
            <v>4.4668827136353508</v>
          </cell>
          <cell r="AJ83">
            <v>52</v>
          </cell>
          <cell r="AK83">
            <v>3744</v>
          </cell>
          <cell r="AL83">
            <v>2.9057528599542701</v>
          </cell>
          <cell r="AM83">
            <v>7.437038415832312</v>
          </cell>
          <cell r="AN83">
            <v>10.19750363278887</v>
          </cell>
          <cell r="AO83">
            <v>3.5094187717496919</v>
          </cell>
        </row>
        <row r="84">
          <cell r="H84">
            <v>52.5</v>
          </cell>
          <cell r="I84">
            <v>3780</v>
          </cell>
          <cell r="J84">
            <v>1.9444173039762231</v>
          </cell>
          <cell r="K84">
            <v>9.3237485707032395</v>
          </cell>
          <cell r="L84">
            <v>11.170945009480651</v>
          </cell>
          <cell r="M84">
            <v>5.7451376238201037</v>
          </cell>
          <cell r="V84">
            <v>52.5</v>
          </cell>
          <cell r="W84">
            <v>3780</v>
          </cell>
          <cell r="X84">
            <v>2.4064562090719792</v>
          </cell>
          <cell r="Y84">
            <v>8.4503382847222746</v>
          </cell>
          <cell r="Z84">
            <v>10.736471683340655</v>
          </cell>
          <cell r="AA84">
            <v>4.461527969163023</v>
          </cell>
          <cell r="AJ84">
            <v>52.5</v>
          </cell>
          <cell r="AK84">
            <v>3780</v>
          </cell>
          <cell r="AL84">
            <v>2.9342132032115606</v>
          </cell>
          <cell r="AM84">
            <v>7.5056491058533084</v>
          </cell>
          <cell r="AN84">
            <v>10.29315164890429</v>
          </cell>
          <cell r="AO84">
            <v>3.5079767338100076</v>
          </cell>
        </row>
        <row r="85">
          <cell r="H85">
            <v>53</v>
          </cell>
          <cell r="I85">
            <v>3816</v>
          </cell>
          <cell r="J85">
            <v>1.9667296552662095</v>
          </cell>
          <cell r="K85">
            <v>9.4074251148100068</v>
          </cell>
          <cell r="L85">
            <v>11.275818287312905</v>
          </cell>
          <cell r="M85">
            <v>5.7332832995730927</v>
          </cell>
          <cell r="V85">
            <v>53</v>
          </cell>
          <cell r="W85">
            <v>3816</v>
          </cell>
          <cell r="X85">
            <v>2.431907045388884</v>
          </cell>
          <cell r="Y85">
            <v>8.5264658829036435</v>
          </cell>
          <cell r="Z85">
            <v>10.836777576023083</v>
          </cell>
          <cell r="AA85">
            <v>4.456082150249367</v>
          </cell>
          <cell r="AJ85">
            <v>53</v>
          </cell>
          <cell r="AK85">
            <v>3816</v>
          </cell>
          <cell r="AL85">
            <v>2.9627758688613599</v>
          </cell>
          <cell r="AM85">
            <v>7.5741420449147752</v>
          </cell>
          <cell r="AN85">
            <v>10.388779120333067</v>
          </cell>
          <cell r="AO85">
            <v>3.5064343643130975</v>
          </cell>
        </row>
        <row r="86">
          <cell r="H86">
            <v>53.5</v>
          </cell>
          <cell r="I86">
            <v>3852</v>
          </cell>
          <cell r="J86">
            <v>1.9891465968268915</v>
          </cell>
          <cell r="K86">
            <v>9.4909580821571993</v>
          </cell>
          <cell r="L86">
            <v>11.380647349142746</v>
          </cell>
          <cell r="M86">
            <v>5.7213718522794048</v>
          </cell>
          <cell r="V86">
            <v>53.5</v>
          </cell>
          <cell r="W86">
            <v>3852</v>
          </cell>
          <cell r="X86">
            <v>2.4574612433148078</v>
          </cell>
          <cell r="Y86">
            <v>8.6024632576656224</v>
          </cell>
          <cell r="Z86">
            <v>10.93705143881469</v>
          </cell>
          <cell r="AA86">
            <v>4.4505489022736224</v>
          </cell>
          <cell r="AJ86">
            <v>53.5</v>
          </cell>
          <cell r="AK86">
            <v>3852</v>
          </cell>
          <cell r="AL86">
            <v>2.9914408545652797</v>
          </cell>
          <cell r="AM86">
            <v>7.642517472115812</v>
          </cell>
          <cell r="AN86">
            <v>10.484386283952828</v>
          </cell>
          <cell r="AO86">
            <v>3.5047947773904538</v>
          </cell>
        </row>
        <row r="87">
          <cell r="H87">
            <v>54</v>
          </cell>
          <cell r="I87">
            <v>3888</v>
          </cell>
          <cell r="J87">
            <v>2.0116681144508211</v>
          </cell>
          <cell r="K87">
            <v>9.5743478120414718</v>
          </cell>
          <cell r="L87">
            <v>11.485432520769752</v>
          </cell>
          <cell r="M87">
            <v>5.7094072517549641</v>
          </cell>
          <cell r="V87">
            <v>54</v>
          </cell>
          <cell r="W87">
            <v>3888</v>
          </cell>
          <cell r="X87">
            <v>2.4831187950461624</v>
          </cell>
          <cell r="Y87">
            <v>8.6783306958255899</v>
          </cell>
          <cell r="Z87">
            <v>11.037293551119443</v>
          </cell>
          <cell r="AA87">
            <v>4.4449317419444103</v>
          </cell>
          <cell r="AJ87">
            <v>54</v>
          </cell>
          <cell r="AK87">
            <v>3888</v>
          </cell>
          <cell r="AL87">
            <v>3.0202081580843436</v>
          </cell>
          <cell r="AM87">
            <v>7.7107756255409532</v>
          </cell>
          <cell r="AN87">
            <v>10.57997337572108</v>
          </cell>
          <cell r="AO87">
            <v>3.5030609884954886</v>
          </cell>
        </row>
        <row r="88">
          <cell r="H88">
            <v>54.5</v>
          </cell>
          <cell r="I88">
            <v>3924</v>
          </cell>
          <cell r="J88">
            <v>2.0342941940869741</v>
          </cell>
          <cell r="K88">
            <v>9.6575946422608911</v>
          </cell>
          <cell r="L88">
            <v>11.590174126643516</v>
          </cell>
          <cell r="M88">
            <v>5.697393307385112</v>
          </cell>
          <cell r="V88">
            <v>54.5</v>
          </cell>
          <cell r="W88">
            <v>3924</v>
          </cell>
          <cell r="X88">
            <v>2.5088796929043107</v>
          </cell>
          <cell r="Y88">
            <v>8.7540684829608022</v>
          </cell>
          <cell r="Z88">
            <v>11.137504191219897</v>
          </cell>
          <cell r="AA88">
            <v>4.4392340624061495</v>
          </cell>
          <cell r="AJ88">
            <v>54.5</v>
          </cell>
          <cell r="AK88">
            <v>3924</v>
          </cell>
          <cell r="AL88">
            <v>3.0490777772785047</v>
          </cell>
          <cell r="AM88">
            <v>7.7789167422654213</v>
          </cell>
          <cell r="AN88">
            <v>10.67554063068</v>
          </cell>
          <cell r="AO88">
            <v>3.5012359180317785</v>
          </cell>
        </row>
        <row r="89">
          <cell r="H89">
            <v>55</v>
          </cell>
          <cell r="I89">
            <v>3960</v>
          </cell>
          <cell r="J89">
            <v>2.0570248218398879</v>
          </cell>
          <cell r="K89">
            <v>9.7406989091233598</v>
          </cell>
          <cell r="L89">
            <v>11.694872489871253</v>
          </cell>
          <cell r="M89">
            <v>5.6853336749776684</v>
          </cell>
          <cell r="V89">
            <v>55</v>
          </cell>
          <cell r="W89">
            <v>3960</v>
          </cell>
          <cell r="X89">
            <v>2.5347439293349079</v>
          </cell>
          <cell r="Y89">
            <v>8.8296769034151055</v>
          </cell>
          <cell r="Z89">
            <v>11.237683636283268</v>
          </cell>
          <cell r="AA89">
            <v>4.4334591381118038</v>
          </cell>
          <cell r="AJ89">
            <v>55</v>
          </cell>
          <cell r="AK89">
            <v>3960</v>
          </cell>
          <cell r="AL89">
            <v>3.0780497101061504</v>
          </cell>
          <cell r="AM89">
            <v>7.8469410583603816</v>
          </cell>
          <cell r="AN89">
            <v>10.771088282961225</v>
          </cell>
          <cell r="AO89">
            <v>3.4993223948257062</v>
          </cell>
        </row>
        <row r="90">
          <cell r="H90">
            <v>55.5</v>
          </cell>
          <cell r="I90">
            <v>3996</v>
          </cell>
          <cell r="J90">
            <v>2.0798599839688046</v>
          </cell>
          <cell r="K90">
            <v>9.8236609474549379</v>
          </cell>
          <cell r="L90">
            <v>11.799527932225303</v>
          </cell>
          <cell r="M90">
            <v>5.6732318632859862</v>
          </cell>
          <cell r="V90">
            <v>55.5</v>
          </cell>
          <cell r="W90">
            <v>3996</v>
          </cell>
          <cell r="X90">
            <v>2.5607114969072557</v>
          </cell>
          <cell r="Y90">
            <v>8.905156240305578</v>
          </cell>
          <cell r="Z90">
            <v>11.337832162367471</v>
          </cell>
          <cell r="AA90">
            <v>4.4276101294741466</v>
          </cell>
          <cell r="AJ90">
            <v>55.5</v>
          </cell>
          <cell r="AK90">
            <v>3996</v>
          </cell>
          <cell r="AL90">
            <v>3.1071239546236229</v>
          </cell>
          <cell r="AM90">
            <v>7.9148488088981628</v>
          </cell>
          <cell r="AN90">
            <v>10.866616565790604</v>
          </cell>
          <cell r="AO90">
            <v>3.4973231594511383</v>
          </cell>
        </row>
        <row r="91">
          <cell r="H91">
            <v>56</v>
          </cell>
          <cell r="I91">
            <v>4032</v>
          </cell>
          <cell r="J91">
            <v>2.1027996668868205</v>
          </cell>
          <cell r="K91">
            <v>9.9064810906081124</v>
          </cell>
          <cell r="L91">
            <v>11.904140774150592</v>
          </cell>
          <cell r="M91">
            <v>5.6610912402200375</v>
          </cell>
          <cell r="V91">
            <v>56</v>
          </cell>
          <cell r="W91">
            <v>4032</v>
          </cell>
          <cell r="X91">
            <v>2.5867823883136563</v>
          </cell>
          <cell r="Y91">
            <v>8.9805067755291521</v>
          </cell>
          <cell r="Z91">
            <v>11.437950044427126</v>
          </cell>
          <cell r="AA91">
            <v>4.4216900873071179</v>
          </cell>
          <cell r="AJ91">
            <v>56</v>
          </cell>
          <cell r="AK91">
            <v>4032</v>
          </cell>
          <cell r="AL91">
            <v>3.1363005089847387</v>
          </cell>
          <cell r="AM91">
            <v>7.9826402279574262</v>
          </cell>
          <cell r="AN91">
            <v>10.962125711492927</v>
          </cell>
          <cell r="AO91">
            <v>3.4952408674134068</v>
          </cell>
        </row>
        <row r="92">
          <cell r="H92">
            <v>56.5</v>
          </cell>
          <cell r="I92">
            <v>4068</v>
          </cell>
          <cell r="J92">
            <v>2.1258438571600453</v>
          </cell>
          <cell r="K92">
            <v>9.9891596704700145</v>
          </cell>
          <cell r="L92">
            <v>12.008711334772057</v>
          </cell>
          <cell r="M92">
            <v>5.6489150387624045</v>
          </cell>
          <cell r="V92">
            <v>56.5</v>
          </cell>
          <cell r="W92">
            <v>4068</v>
          </cell>
          <cell r="X92">
            <v>2.6129565963687766</v>
          </cell>
          <cell r="Y92">
            <v>9.0557287897691978</v>
          </cell>
          <cell r="Z92">
            <v>11.538037556319535</v>
          </cell>
          <cell r="AA92">
            <v>4.4157019570680722</v>
          </cell>
          <cell r="AJ92">
            <v>56.5</v>
          </cell>
          <cell r="AK92">
            <v>4068</v>
          </cell>
          <cell r="AL92">
            <v>3.1655793714403142</v>
          </cell>
          <cell r="AM92">
            <v>8.0503155486283031</v>
          </cell>
          <cell r="AN92">
            <v>11.057615951496601</v>
          </cell>
          <cell r="AO92">
            <v>3.4930780921994291</v>
          </cell>
        </row>
        <row r="93">
          <cell r="H93">
            <v>57</v>
          </cell>
          <cell r="I93">
            <v>4104</v>
          </cell>
          <cell r="J93">
            <v>2.1489925415067606</v>
          </cell>
          <cell r="K93">
            <v>10.071697017470578</v>
          </cell>
          <cell r="L93">
            <v>12.113239931902001</v>
          </cell>
          <cell r="M93">
            <v>5.6367063626050715</v>
          </cell>
          <cell r="V93">
            <v>57</v>
          </cell>
          <cell r="W93">
            <v>4104</v>
          </cell>
          <cell r="X93">
            <v>2.6392341140090054</v>
          </cell>
          <cell r="Y93">
            <v>9.1308225625020043</v>
          </cell>
          <cell r="Z93">
            <v>11.63809497081056</v>
          </cell>
          <cell r="AA93">
            <v>4.409648582911144</v>
          </cell>
          <cell r="AJ93">
            <v>57</v>
          </cell>
          <cell r="AK93">
            <v>4104</v>
          </cell>
          <cell r="AL93">
            <v>3.1949605403376853</v>
          </cell>
          <cell r="AM93">
            <v>8.1178750030174953</v>
          </cell>
          <cell r="AN93">
            <v>11.153087516338296</v>
          </cell>
          <cell r="AO93">
            <v>3.4908373282004579</v>
          </cell>
        </row>
        <row r="94">
          <cell r="H94">
            <v>57.5</v>
          </cell>
          <cell r="I94">
            <v>4140</v>
          </cell>
          <cell r="J94">
            <v>2.1722457067965912</v>
          </cell>
          <cell r="K94">
            <v>10.154093460590644</v>
          </cell>
          <cell r="L94">
            <v>12.217726882047407</v>
          </cell>
          <cell r="M94">
            <v>5.6244681915218866</v>
          </cell>
          <cell r="V94">
            <v>57.5</v>
          </cell>
          <cell r="W94">
            <v>4140</v>
          </cell>
          <cell r="X94">
            <v>2.6656149342918298</v>
          </cell>
          <cell r="Y94">
            <v>9.2057883720032851</v>
          </cell>
          <cell r="Z94">
            <v>11.738122559580523</v>
          </cell>
          <cell r="AA94">
            <v>4.403532711561347</v>
          </cell>
          <cell r="AJ94">
            <v>57.5</v>
          </cell>
          <cell r="AK94">
            <v>4140</v>
          </cell>
          <cell r="AL94">
            <v>3.2244440141202464</v>
          </cell>
          <cell r="AM94">
            <v>8.1853188222534019</v>
          </cell>
          <cell r="AN94">
            <v>11.248540635667636</v>
          </cell>
          <cell r="AO94">
            <v>3.4885209935135668</v>
          </cell>
        </row>
        <row r="95">
          <cell r="H95">
            <v>58</v>
          </cell>
          <cell r="I95">
            <v>4176</v>
          </cell>
          <cell r="J95">
            <v>2.1956033400496806</v>
          </cell>
          <cell r="K95">
            <v>10.236349327369998</v>
          </cell>
          <cell r="L95">
            <v>12.322172500417196</v>
          </cell>
          <cell r="M95">
            <v>5.612203386490739</v>
          </cell>
          <cell r="V95">
            <v>58</v>
          </cell>
          <cell r="W95">
            <v>4176</v>
          </cell>
          <cell r="X95">
            <v>2.6920990503952051</v>
          </cell>
          <cell r="Y95">
            <v>9.2806264953546105</v>
          </cell>
          <cell r="Z95">
            <v>11.838120593230055</v>
          </cell>
          <cell r="AA95">
            <v>4.3973569960184777</v>
          </cell>
          <cell r="AJ95">
            <v>58</v>
          </cell>
          <cell r="AK95">
            <v>4176</v>
          </cell>
          <cell r="AL95">
            <v>3.2540297913269738</v>
          </cell>
          <cell r="AM95">
            <v>8.2526472364910717</v>
          </cell>
          <cell r="AN95">
            <v>11.343975538251696</v>
          </cell>
          <cell r="AO95">
            <v>3.4861314326276314</v>
          </cell>
        </row>
        <row r="96">
          <cell r="H96">
            <v>58.5</v>
          </cell>
          <cell r="I96">
            <v>4212</v>
          </cell>
          <cell r="J96">
            <v>2.2190654284358651</v>
          </cell>
          <cell r="K96">
            <v>10.318464943915364</v>
          </cell>
          <cell r="L96">
            <v>12.426577100929435</v>
          </cell>
          <cell r="M96">
            <v>5.5999146945786356</v>
          </cell>
          <cell r="V96">
            <v>58.5</v>
          </cell>
          <cell r="W96">
            <v>4212</v>
          </cell>
          <cell r="X96">
            <v>2.7186864556169352</v>
          </cell>
          <cell r="Y96">
            <v>9.3553372084497877</v>
          </cell>
          <cell r="Z96">
            <v>11.938089341285876</v>
          </cell>
          <cell r="AA96">
            <v>4.3911239990993503</v>
          </cell>
          <cell r="AJ96">
            <v>58.5</v>
          </cell>
          <cell r="AK96">
            <v>4212</v>
          </cell>
          <cell r="AL96">
            <v>3.2837178705919698</v>
          </cell>
          <cell r="AM96">
            <v>8.3198604749172969</v>
          </cell>
          <cell r="AN96">
            <v>11.439392451979668</v>
          </cell>
          <cell r="AO96">
            <v>3.4836709189993353</v>
          </cell>
        </row>
        <row r="97">
          <cell r="H97">
            <v>59</v>
          </cell>
          <cell r="I97">
            <v>4248</v>
          </cell>
          <cell r="J97">
            <v>2.2426319592738686</v>
          </cell>
          <cell r="K97">
            <v>10.400440634908337</v>
          </cell>
          <cell r="L97">
            <v>12.530940996218511</v>
          </cell>
          <cell r="M97">
            <v>5.5876047536020339</v>
          </cell>
          <cell r="V97">
            <v>59</v>
          </cell>
          <cell r="W97">
            <v>4248</v>
          </cell>
          <cell r="X97">
            <v>2.7453771433740486</v>
          </cell>
          <cell r="Y97">
            <v>9.4299207860012171</v>
          </cell>
          <cell r="Z97">
            <v>12.038029072206562</v>
          </cell>
          <cell r="AA97">
            <v>4.3848361968264626</v>
          </cell>
          <cell r="AJ97">
            <v>59</v>
          </cell>
          <cell r="AK97">
            <v>4248</v>
          </cell>
          <cell r="AL97">
            <v>3.3135082506439946</v>
          </cell>
          <cell r="AM97">
            <v>8.3869587657555442</v>
          </cell>
          <cell r="AN97">
            <v>11.534791603867339</v>
          </cell>
          <cell r="AO97">
            <v>3.4811416575243181</v>
          </cell>
        </row>
        <row r="98">
          <cell r="H98">
            <v>59.5</v>
          </cell>
          <cell r="I98">
            <v>4284</v>
          </cell>
          <cell r="J98">
            <v>2.2663029200304869</v>
          </cell>
          <cell r="K98">
            <v>10.48227672361325</v>
          </cell>
          <cell r="L98">
            <v>12.635264497642213</v>
          </cell>
          <cell r="M98">
            <v>5.5752760965741688</v>
          </cell>
          <cell r="V98">
            <v>59.5</v>
          </cell>
          <cell r="W98">
            <v>4284</v>
          </cell>
          <cell r="X98">
            <v>2.7721711072021904</v>
          </cell>
          <cell r="Y98">
            <v>9.5043775015461911</v>
          </cell>
          <cell r="Z98">
            <v>12.137940053388272</v>
          </cell>
          <cell r="AA98">
            <v>4.3784959816706515</v>
          </cell>
          <cell r="AJ98">
            <v>59.5</v>
          </cell>
          <cell r="AK98">
            <v>4284</v>
          </cell>
          <cell r="AL98">
            <v>3.3434009303060139</v>
          </cell>
          <cell r="AM98">
            <v>8.4539423362708987</v>
          </cell>
          <cell r="AN98">
            <v>11.630173220061611</v>
          </cell>
          <cell r="AO98">
            <v>3.4785457869084002</v>
          </cell>
        </row>
        <row r="99">
          <cell r="H99">
            <v>60</v>
          </cell>
          <cell r="I99">
            <v>4320</v>
          </cell>
          <cell r="J99">
            <v>2.29007829831979</v>
          </cell>
          <cell r="K99">
            <v>10.563973531885004</v>
          </cell>
          <cell r="L99">
            <v>12.739547915288805</v>
          </cell>
          <cell r="M99">
            <v>5.5629311559502996</v>
          </cell>
          <cell r="V99">
            <v>60</v>
          </cell>
          <cell r="W99">
            <v>4320</v>
          </cell>
          <cell r="X99">
            <v>2.799068340755015</v>
          </cell>
          <cell r="Y99">
            <v>9.5787076274531362</v>
          </cell>
          <cell r="Z99">
            <v>12.2378225511704</v>
          </cell>
          <cell r="AA99">
            <v>4.3721056656549493</v>
          </cell>
          <cell r="AJ99">
            <v>60</v>
          </cell>
          <cell r="AK99">
            <v>4320</v>
          </cell>
          <cell r="AL99">
            <v>3.3733959084947411</v>
          </cell>
          <cell r="AM99">
            <v>8.5208114127749877</v>
          </cell>
          <cell r="AN99">
            <v>11.725537525844992</v>
          </cell>
          <cell r="AO99">
            <v>3.4758853819435322</v>
          </cell>
        </row>
        <row r="100">
          <cell r="H100">
            <v>60.5</v>
          </cell>
          <cell r="I100">
            <v>4356</v>
          </cell>
          <cell r="J100">
            <v>2.3139580819023258</v>
          </cell>
          <cell r="K100">
            <v>10.645531380176827</v>
          </cell>
          <cell r="L100">
            <v>12.843791557984037</v>
          </cell>
          <cell r="M100">
            <v>5.5505722676812885</v>
          </cell>
          <cell r="V100">
            <v>60.5</v>
          </cell>
          <cell r="W100">
            <v>4356</v>
          </cell>
          <cell r="X100">
            <v>2.8260688378035739</v>
          </cell>
          <cell r="Y100">
            <v>9.6529114349278675</v>
          </cell>
          <cell r="Z100">
            <v>12.337676830841263</v>
          </cell>
          <cell r="AA100">
            <v>4.3656674833264599</v>
          </cell>
          <cell r="AJ100">
            <v>60.5</v>
          </cell>
          <cell r="AK100">
            <v>4356</v>
          </cell>
          <cell r="AL100">
            <v>3.4034931842201845</v>
          </cell>
          <cell r="AM100">
            <v>8.5875662206308565</v>
          </cell>
          <cell r="AN100">
            <v>11.820884745640033</v>
          </cell>
          <cell r="AO100">
            <v>3.4731624556928438</v>
          </cell>
        </row>
        <row r="101">
          <cell r="H101">
            <v>61</v>
          </cell>
          <cell r="I101">
            <v>4392</v>
          </cell>
          <cell r="J101">
            <v>2.3379422586843255</v>
          </cell>
          <cell r="K101">
            <v>10.726950587547998</v>
          </cell>
          <cell r="L101">
            <v>12.947995733298107</v>
          </cell>
          <cell r="M101">
            <v>5.5382016750852427</v>
          </cell>
          <cell r="V101">
            <v>61</v>
          </cell>
          <cell r="W101">
            <v>4392</v>
          </cell>
          <cell r="X101">
            <v>2.8531725922357212</v>
          </cell>
          <cell r="Y101">
            <v>9.7269891940197528</v>
          </cell>
          <cell r="Z101">
            <v>12.437503156643688</v>
          </cell>
          <cell r="AA101">
            <v>4.3591835946025856</v>
          </cell>
          <cell r="AJ101">
            <v>61</v>
          </cell>
          <cell r="AK101">
            <v>4392</v>
          </cell>
          <cell r="AL101">
            <v>3.4336927565852036</v>
          </cell>
          <cell r="AM101">
            <v>8.6542069842578186</v>
          </cell>
          <cell r="AN101">
            <v>11.916215103013762</v>
          </cell>
          <cell r="AO101">
            <v>3.4703789615889802</v>
          </cell>
        </row>
        <row r="102">
          <cell r="H102">
            <v>61.5</v>
          </cell>
          <cell r="I102">
            <v>4428</v>
          </cell>
          <cell r="J102">
            <v>2.3620308167169228</v>
          </cell>
          <cell r="K102">
            <v>10.808231471671492</v>
          </cell>
          <cell r="L102">
            <v>13.05216074755257</v>
          </cell>
          <cell r="M102">
            <v>5.5258215325464164</v>
          </cell>
          <cell r="V102">
            <v>61.5</v>
          </cell>
          <cell r="W102">
            <v>4428</v>
          </cell>
          <cell r="X102">
            <v>2.88037959805551</v>
          </cell>
          <cell r="Y102">
            <v>9.8009411736278125</v>
          </cell>
          <cell r="Z102">
            <v>12.537301791780546</v>
          </cell>
          <cell r="AA102">
            <v>4.352656087497718</v>
          </cell>
          <cell r="AJ102">
            <v>61.5</v>
          </cell>
          <cell r="AK102">
            <v>4428</v>
          </cell>
          <cell r="AL102">
            <v>3.4639946247850535</v>
          </cell>
          <cell r="AM102">
            <v>8.7207339271362496</v>
          </cell>
          <cell r="AN102">
            <v>12.011528820682051</v>
          </cell>
          <cell r="AO102">
            <v>3.467536795449671</v>
          </cell>
        </row>
        <row r="103">
          <cell r="H103">
            <v>62</v>
          </cell>
          <cell r="I103">
            <v>4464</v>
          </cell>
          <cell r="J103">
            <v>2.3862237441953735</v>
          </cell>
          <cell r="K103">
            <v>10.88937434884159</v>
          </cell>
          <cell r="L103">
            <v>13.156286905827194</v>
          </cell>
          <cell r="M103">
            <v>5.5134339090500708</v>
          </cell>
          <cell r="V103">
            <v>62</v>
          </cell>
          <cell r="W103">
            <v>4464</v>
          </cell>
          <cell r="X103">
            <v>2.9076898493826073</v>
          </cell>
          <cell r="Y103">
            <v>9.8747676415068657</v>
          </cell>
          <cell r="Z103">
            <v>12.637072998420344</v>
          </cell>
          <cell r="AA103">
            <v>4.3460869807361284</v>
          </cell>
          <cell r="AJ103">
            <v>62</v>
          </cell>
          <cell r="AK103">
            <v>4464</v>
          </cell>
          <cell r="AL103">
            <v>3.4943987881069543</v>
          </cell>
          <cell r="AM103">
            <v>8.7871472718124082</v>
          </cell>
          <cell r="AN103">
            <v>12.106826120514015</v>
          </cell>
          <cell r="AO103">
            <v>3.4646377974142819</v>
          </cell>
        </row>
        <row r="104">
          <cell r="H104">
            <v>62.5</v>
          </cell>
          <cell r="I104">
            <v>4500</v>
          </cell>
          <cell r="J104">
            <v>2.4105210294582791</v>
          </cell>
          <cell r="K104">
            <v>10.97037953398144</v>
          </cell>
          <cell r="L104">
            <v>13.260374511966805</v>
          </cell>
          <cell r="M104">
            <v>5.5010407915614969</v>
          </cell>
          <cell r="V104">
            <v>62.5</v>
          </cell>
          <cell r="W104">
            <v>4500</v>
          </cell>
          <cell r="X104">
            <v>2.9351033404517017</v>
          </cell>
          <cell r="Y104">
            <v>9.9484688642735435</v>
          </cell>
          <cell r="Z104">
            <v>12.736817037702661</v>
          </cell>
          <cell r="AA104">
            <v>4.3394782262564258</v>
          </cell>
          <cell r="AJ104">
            <v>62.5</v>
          </cell>
          <cell r="AK104">
            <v>4500</v>
          </cell>
          <cell r="AL104">
            <v>3.5249052459296428</v>
          </cell>
          <cell r="AM104">
            <v>8.8534472399031419</v>
          </cell>
          <cell r="AN104">
            <v>12.202107223536302</v>
          </cell>
          <cell r="AO104">
            <v>3.4616837538048979</v>
          </cell>
        </row>
        <row r="105">
          <cell r="H105">
            <v>63</v>
          </cell>
          <cell r="I105">
            <v>4536</v>
          </cell>
          <cell r="J105">
            <v>2.4349226609868189</v>
          </cell>
          <cell r="K105">
            <v>11.051247340650551</v>
          </cell>
          <cell r="L105">
            <v>13.364423868588029</v>
          </cell>
          <cell r="M105">
            <v>5.4886440882568861</v>
          </cell>
          <cell r="V105">
            <v>63</v>
          </cell>
          <cell r="W105">
            <v>4536</v>
          </cell>
          <cell r="X105">
            <v>2.9626200656119179</v>
          </cell>
          <cell r="Y105">
            <v>10.022045107412321</v>
          </cell>
          <cell r="Z105">
            <v>12.836534169743643</v>
          </cell>
          <cell r="AA105">
            <v>4.3328317116127764</v>
          </cell>
          <cell r="AJ105">
            <v>63</v>
          </cell>
          <cell r="AK105">
            <v>4536</v>
          </cell>
          <cell r="AL105">
            <v>3.5555139977229362</v>
          </cell>
          <cell r="AM105">
            <v>8.9196340521006547</v>
          </cell>
          <cell r="AN105">
            <v>12.297372349937444</v>
          </cell>
          <cell r="AO105">
            <v>3.4586763989153386</v>
          </cell>
        </row>
        <row r="106">
          <cell r="H106">
            <v>63.5</v>
          </cell>
          <cell r="I106">
            <v>4572</v>
          </cell>
          <cell r="J106">
            <v>2.4594286274039918</v>
          </cell>
          <cell r="K106">
            <v>11.131978081052226</v>
          </cell>
          <cell r="L106">
            <v>13.468435277086019</v>
          </cell>
          <cell r="M106">
            <v>5.476245631613387</v>
          </cell>
          <cell r="V106">
            <v>63.5</v>
          </cell>
          <cell r="W106">
            <v>4572</v>
          </cell>
          <cell r="X106">
            <v>2.9902400193262362</v>
          </cell>
          <cell r="Y106">
            <v>10.095496635281487</v>
          </cell>
          <cell r="Z106">
            <v>12.93622465364141</v>
          </cell>
          <cell r="AA106">
            <v>4.3261492622776858</v>
          </cell>
          <cell r="AJ106">
            <v>63.5</v>
          </cell>
          <cell r="AK106">
            <v>4572</v>
          </cell>
          <cell r="AL106">
            <v>3.5862250430473015</v>
          </cell>
          <cell r="AM106">
            <v>8.9857079281771686</v>
          </cell>
          <cell r="AN106">
            <v>12.392621719072105</v>
          </cell>
          <cell r="AO106">
            <v>3.4556174167312705</v>
          </cell>
        </row>
        <row r="107">
          <cell r="H107">
            <v>64</v>
          </cell>
          <cell r="I107">
            <v>4608</v>
          </cell>
          <cell r="J107">
            <v>2.484038917473852</v>
          </cell>
          <cell r="K107">
            <v>11.212572066041007</v>
          </cell>
          <cell r="L107">
            <v>13.572409037641167</v>
          </cell>
          <cell r="M107">
            <v>5.4638471813652796</v>
          </cell>
          <cell r="V107">
            <v>64</v>
          </cell>
          <cell r="W107">
            <v>4608</v>
          </cell>
          <cell r="X107">
            <v>3.0179631961709181</v>
          </cell>
          <cell r="Y107">
            <v>10.16882371111906</v>
          </cell>
          <cell r="Z107">
            <v>13.035888747481433</v>
          </cell>
          <cell r="AA107">
            <v>4.3194326438509574</v>
          </cell>
          <cell r="AJ107">
            <v>64</v>
          </cell>
          <cell r="AK107">
            <v>4608</v>
          </cell>
          <cell r="AL107">
            <v>3.6170383815534191</v>
          </cell>
          <cell r="AM107">
            <v>9.0516690869896106</v>
          </cell>
          <cell r="AN107">
            <v>12.487855549465358</v>
          </cell>
          <cell r="AO107">
            <v>3.452508442584501</v>
          </cell>
        </row>
        <row r="108">
          <cell r="H108">
            <v>64.5</v>
          </cell>
          <cell r="I108">
            <v>4644</v>
          </cell>
          <cell r="J108">
            <v>2.5087535201007598</v>
          </cell>
          <cell r="K108">
            <v>11.293029605129954</v>
          </cell>
          <cell r="L108">
            <v>13.676345449225675</v>
          </cell>
          <cell r="M108">
            <v>5.4514504273326887</v>
          </cell>
          <cell r="V108">
            <v>64.5</v>
          </cell>
          <cell r="W108">
            <v>4644</v>
          </cell>
          <cell r="X108">
            <v>3.0457895908349353</v>
          </cell>
          <cell r="Y108">
            <v>10.242026597048708</v>
          </cell>
          <cell r="Z108">
            <v>13.135526708341896</v>
          </cell>
          <cell r="AA108">
            <v>4.3126835641791939</v>
          </cell>
          <cell r="AJ108">
            <v>64.5</v>
          </cell>
          <cell r="AK108">
            <v>4644</v>
          </cell>
          <cell r="AL108">
            <v>3.6479540129817614</v>
          </cell>
          <cell r="AM108">
            <v>9.1175177464842001</v>
          </cell>
          <cell r="AN108">
            <v>12.583074058816873</v>
          </cell>
          <cell r="AO108">
            <v>3.449351064744298</v>
          </cell>
        </row>
        <row r="109">
          <cell r="H109">
            <v>65</v>
          </cell>
          <cell r="I109">
            <v>4680</v>
          </cell>
          <cell r="J109">
            <v>2.5335724243286362</v>
          </cell>
          <cell r="K109">
            <v>11.373351006497995</v>
          </cell>
          <cell r="L109">
            <v>13.780244809610199</v>
          </cell>
          <cell r="M109">
            <v>5.4390569921291219</v>
          </cell>
          <cell r="V109">
            <v>65</v>
          </cell>
          <cell r="W109">
            <v>4680</v>
          </cell>
          <cell r="X109">
            <v>3.0737191981193921</v>
          </cell>
          <cell r="Y109">
            <v>10.315105554085568</v>
          </cell>
          <cell r="Z109">
            <v>13.23513879229899</v>
          </cell>
          <cell r="AA109">
            <v>4.305903675389966</v>
          </cell>
          <cell r="AJ109">
            <v>65</v>
          </cell>
          <cell r="AK109">
            <v>4680</v>
          </cell>
          <cell r="AL109">
            <v>3.6789719371621601</v>
          </cell>
          <cell r="AM109">
            <v>9.1832541237011007</v>
          </cell>
          <cell r="AN109">
            <v>12.678277464005152</v>
          </cell>
          <cell r="AO109">
            <v>3.4461468259485462</v>
          </cell>
        </row>
        <row r="110">
          <cell r="H110">
            <v>65.5</v>
          </cell>
          <cell r="I110">
            <v>4716</v>
          </cell>
          <cell r="J110">
            <v>2.5584956193402157</v>
          </cell>
          <cell r="K110">
            <v>11.453536576997154</v>
          </cell>
          <cell r="L110">
            <v>13.884107415370359</v>
          </cell>
          <cell r="M110">
            <v>5.4266684337535782</v>
          </cell>
          <cell r="V110">
            <v>65.5</v>
          </cell>
          <cell r="W110">
            <v>4716</v>
          </cell>
          <cell r="X110">
            <v>3.1017520129369696</v>
          </cell>
          <cell r="Y110">
            <v>10.38806084214208</v>
          </cell>
          <cell r="Z110">
            <v>13.3347252544322</v>
          </cell>
          <cell r="AA110">
            <v>4.2990945758445367</v>
          </cell>
          <cell r="AJ110">
            <v>65.5</v>
          </cell>
          <cell r="AK110">
            <v>4716</v>
          </cell>
          <cell r="AL110">
            <v>3.7100921540133873</v>
          </cell>
          <cell r="AM110">
            <v>9.2488784347789537</v>
          </cell>
          <cell r="AN110">
            <v>12.773465981091672</v>
          </cell>
          <cell r="AO110">
            <v>3.4428972248772829</v>
          </cell>
        </row>
        <row r="111">
          <cell r="H111">
            <v>66</v>
          </cell>
          <cell r="I111">
            <v>4752</v>
          </cell>
          <cell r="J111">
            <v>2.5835230944563174</v>
          </cell>
          <cell r="K111">
            <v>11.53358662215973</v>
          </cell>
          <cell r="L111">
            <v>13.987933561893231</v>
          </cell>
          <cell r="M111">
            <v>5.4142862480727638</v>
          </cell>
          <cell r="V111">
            <v>66</v>
          </cell>
          <cell r="W111">
            <v>4752</v>
          </cell>
          <cell r="X111">
            <v>3.129888030311363</v>
          </cell>
          <cell r="Y111">
            <v>10.460892720033772</v>
          </cell>
          <cell r="Z111">
            <v>13.434286348829566</v>
          </cell>
          <cell r="AA111">
            <v>4.2922578120128838</v>
          </cell>
          <cell r="AJ111">
            <v>66</v>
          </cell>
          <cell r="AK111">
            <v>4752</v>
          </cell>
          <cell r="AL111">
            <v>3.7413146635427341</v>
          </cell>
          <cell r="AM111">
            <v>9.3143908949594501</v>
          </cell>
          <cell r="AN111">
            <v>12.868639825325047</v>
          </cell>
          <cell r="AO111">
            <v>3.4396037175711509</v>
          </cell>
        </row>
        <row r="112">
          <cell r="H112">
            <v>66.5</v>
          </cell>
          <cell r="I112">
            <v>4788</v>
          </cell>
          <cell r="J112">
            <v>2.6086548391351099</v>
          </cell>
          <cell r="K112">
            <v>11.613501446205476</v>
          </cell>
          <cell r="L112">
            <v>14.09172354338383</v>
          </cell>
          <cell r="M112">
            <v>5.4019118711986787</v>
          </cell>
          <cell r="V112">
            <v>66.5</v>
          </cell>
          <cell r="W112">
            <v>4788</v>
          </cell>
          <cell r="X112">
            <v>3.1581272453767224</v>
          </cell>
          <cell r="Y112">
            <v>10.533601445484958</v>
          </cell>
          <cell r="Z112">
            <v>13.533822328592844</v>
          </cell>
          <cell r="AA112">
            <v>4.2853948802745094</v>
          </cell>
          <cell r="AJ112">
            <v>66.5</v>
          </cell>
          <cell r="AK112">
            <v>4788</v>
          </cell>
          <cell r="AL112">
            <v>3.772639465845594</v>
          </cell>
          <cell r="AM112">
            <v>9.3797917185918056</v>
          </cell>
          <cell r="AN112">
            <v>12.963799211145119</v>
          </cell>
          <cell r="AO112">
            <v>3.436267718797092</v>
          </cell>
        </row>
        <row r="113">
          <cell r="H113">
            <v>67</v>
          </cell>
          <cell r="I113">
            <v>4824</v>
          </cell>
          <cell r="J113">
            <v>2.6338908429713825</v>
          </cell>
          <cell r="K113">
            <v>11.693281352048656</v>
          </cell>
          <cell r="L113">
            <v>14.195477652871469</v>
          </cell>
          <cell r="M113">
            <v>5.3895466817664559</v>
          </cell>
          <cell r="V113">
            <v>67</v>
          </cell>
          <cell r="W113">
            <v>4824</v>
          </cell>
          <cell r="X113">
            <v>3.1864696533770975</v>
          </cell>
          <cell r="Y113">
            <v>10.606187275134477</v>
          </cell>
          <cell r="Z113">
            <v>13.63333344584272</v>
          </cell>
          <cell r="AA113">
            <v>4.2785072286484143</v>
          </cell>
          <cell r="AJ113">
            <v>67</v>
          </cell>
          <cell r="AK113">
            <v>4824</v>
          </cell>
          <cell r="AL113">
            <v>3.8040665611050479</v>
          </cell>
          <cell r="AM113">
            <v>9.4450811191372868</v>
          </cell>
          <cell r="AN113">
            <v>13.058944352187082</v>
          </cell>
          <cell r="AO113">
            <v>3.432890603363568</v>
          </cell>
        </row>
        <row r="114">
          <cell r="H114">
            <v>67.5</v>
          </cell>
          <cell r="I114">
            <v>4860</v>
          </cell>
          <cell r="J114">
            <v>2.65923109569583</v>
          </cell>
          <cell r="K114">
            <v>11.772926641305135</v>
          </cell>
          <cell r="L114">
            <v>14.299196182216173</v>
          </cell>
          <cell r="M114">
            <v>5.3771920031171874</v>
          </cell>
          <cell r="V114">
            <v>67.5</v>
          </cell>
          <cell r="W114">
            <v>4860</v>
          </cell>
          <cell r="X114">
            <v>3.2149152496658946</v>
          </cell>
          <cell r="Y114">
            <v>10.678650464541333</v>
          </cell>
          <cell r="Z114">
            <v>13.732819951723933</v>
          </cell>
          <cell r="AA114">
            <v>4.2715962584553653</v>
          </cell>
          <cell r="AJ114">
            <v>67.5</v>
          </cell>
          <cell r="AK114">
            <v>4860</v>
          </cell>
          <cell r="AL114">
            <v>3.8355959495914527</v>
          </cell>
          <cell r="AM114">
            <v>9.5102593091736338</v>
          </cell>
          <cell r="AN114">
            <v>13.154075461285514</v>
          </cell>
          <cell r="AO114">
            <v>3.4294737073874049</v>
          </cell>
        </row>
        <row r="115">
          <cell r="H115">
            <v>68</v>
          </cell>
          <cell r="I115">
            <v>4896</v>
          </cell>
          <cell r="J115">
            <v>2.6846755871743304</v>
          </cell>
          <cell r="K115">
            <v>11.852437614299346</v>
          </cell>
          <cell r="L115">
            <v>14.40287942211496</v>
          </cell>
          <cell r="M115">
            <v>5.3648491053901415</v>
          </cell>
          <cell r="V115">
            <v>68</v>
          </cell>
          <cell r="W115">
            <v>4896</v>
          </cell>
          <cell r="X115">
            <v>3.2434640297053221</v>
          </cell>
          <cell r="Y115">
            <v>10.750991268190322</v>
          </cell>
          <cell r="Z115">
            <v>13.832282096410378</v>
          </cell>
          <cell r="AA115">
            <v>4.2646633259154969</v>
          </cell>
          <cell r="AJ115">
            <v>68</v>
          </cell>
          <cell r="AK115">
            <v>4896</v>
          </cell>
          <cell r="AL115">
            <v>3.8672276316620326</v>
          </cell>
          <cell r="AM115">
            <v>9.5753265003995018</v>
          </cell>
          <cell r="AN115">
            <v>13.249192750478432</v>
          </cell>
          <cell r="AO115">
            <v>3.426018329514334</v>
          </cell>
        </row>
        <row r="116">
          <cell r="H116">
            <v>68.5</v>
          </cell>
          <cell r="I116">
            <v>4932</v>
          </cell>
          <cell r="J116">
            <v>2.7102243074072399</v>
          </cell>
          <cell r="K116">
            <v>11.931814570071277</v>
          </cell>
          <cell r="L116">
            <v>14.506527662108155</v>
          </cell>
          <cell r="M116">
            <v>5.3525192075286023</v>
          </cell>
          <cell r="V116">
            <v>68.5</v>
          </cell>
          <cell r="W116">
            <v>4932</v>
          </cell>
          <cell r="X116">
            <v>3.2721159890658558</v>
          </cell>
          <cell r="Y116">
            <v>10.823209939497614</v>
          </cell>
          <cell r="Z116">
            <v>13.931720129110177</v>
          </cell>
          <cell r="AA116">
            <v>4.2577097436840834</v>
          </cell>
          <cell r="AJ116">
            <v>68.5</v>
          </cell>
          <cell r="AK116">
            <v>4932</v>
          </cell>
          <cell r="AL116">
            <v>3.8989616077604707</v>
          </cell>
          <cell r="AM116">
            <v>9.6402829036388464</v>
          </cell>
          <cell r="AN116">
            <v>13.344296431011294</v>
          </cell>
          <cell r="AO116">
            <v>3.4225257320951514</v>
          </cell>
        </row>
        <row r="117">
          <cell r="H117">
            <v>69</v>
          </cell>
          <cell r="I117">
            <v>4968</v>
          </cell>
          <cell r="J117">
            <v>2.7358772465286831</v>
          </cell>
          <cell r="K117">
            <v>12.011057806383324</v>
          </cell>
          <cell r="L117">
            <v>14.610141190585573</v>
          </cell>
          <cell r="M117">
            <v>5.3402034792032831</v>
          </cell>
          <cell r="V117">
            <v>69</v>
          </cell>
          <cell r="W117">
            <v>4968</v>
          </cell>
          <cell r="X117">
            <v>3.300871123425698</v>
          </cell>
          <cell r="Y117">
            <v>10.895306730816301</v>
          </cell>
          <cell r="Z117">
            <v>14.031134298070715</v>
          </cell>
          <cell r="AA117">
            <v>4.2507367823282278</v>
          </cell>
          <cell r="AJ117">
            <v>69</v>
          </cell>
          <cell r="AK117">
            <v>4968</v>
          </cell>
          <cell r="AL117">
            <v>3.9307978784165085</v>
          </cell>
          <cell r="AM117">
            <v>9.7051287288453167</v>
          </cell>
          <cell r="AN117">
            <v>13.439386713340999</v>
          </cell>
          <cell r="AO117">
            <v>3.4189971423193484</v>
          </cell>
        </row>
        <row r="118">
          <cell r="H118">
            <v>69.5</v>
          </cell>
          <cell r="I118">
            <v>5004</v>
          </cell>
          <cell r="J118">
            <v>2.7616343948058515</v>
          </cell>
          <cell r="K118">
            <v>12.090167619727207</v>
          </cell>
          <cell r="L118">
            <v>14.713720294792767</v>
          </cell>
          <cell r="M118">
            <v>5.3279030426571623</v>
          </cell>
          <cell r="V118">
            <v>69.5</v>
          </cell>
          <cell r="W118">
            <v>5004</v>
          </cell>
          <cell r="X118">
            <v>3.3297294285702366</v>
          </cell>
          <cell r="Y118">
            <v>10.967281893441928</v>
          </cell>
          <cell r="Z118">
            <v>14.130524850583653</v>
          </cell>
          <cell r="AA118">
            <v>4.2437456717470301</v>
          </cell>
          <cell r="AJ118">
            <v>69.5</v>
          </cell>
          <cell r="AK118">
            <v>5004</v>
          </cell>
          <cell r="AL118">
            <v>3.9627364442455408</v>
          </cell>
          <cell r="AM118">
            <v>9.7698641851065737</v>
          </cell>
          <cell r="AN118">
            <v>13.534463807139836</v>
          </cell>
          <cell r="AO118">
            <v>3.4154337533079726</v>
          </cell>
        </row>
        <row r="119">
          <cell r="H119">
            <v>70</v>
          </cell>
          <cell r="I119">
            <v>5040</v>
          </cell>
          <cell r="J119">
            <v>2.7874957426383129</v>
          </cell>
          <cell r="K119">
            <v>12.169144305330756</v>
          </cell>
          <cell r="L119">
            <v>14.817265260837154</v>
          </cell>
          <cell r="M119">
            <v>5.3156189744752353</v>
          </cell>
          <cell r="V119">
            <v>70</v>
          </cell>
          <cell r="W119">
            <v>5040</v>
          </cell>
          <cell r="X119">
            <v>3.358690900391526</v>
          </cell>
          <cell r="Y119">
            <v>11.039135677617937</v>
          </cell>
          <cell r="Z119">
            <v>14.229892032989886</v>
          </cell>
          <cell r="AA119">
            <v>4.2367376025376711</v>
          </cell>
          <cell r="AJ119">
            <v>70</v>
          </cell>
          <cell r="AK119">
            <v>5040</v>
          </cell>
          <cell r="AL119">
            <v>3.9947773059482183</v>
          </cell>
          <cell r="AM119">
            <v>9.8344894806486209</v>
          </cell>
          <cell r="AN119">
            <v>13.629527921299427</v>
          </cell>
          <cell r="AO119">
            <v>3.4118367251674022</v>
          </cell>
        </row>
        <row r="120">
          <cell r="H120">
            <v>70.5</v>
          </cell>
          <cell r="I120">
            <v>5076</v>
          </cell>
          <cell r="J120">
            <v>2.8134612805573109</v>
          </cell>
          <cell r="K120">
            <v>12.247988157164668</v>
          </cell>
          <cell r="L120">
            <v>14.920776373694114</v>
          </cell>
          <cell r="M120">
            <v>5.3033523072826858</v>
          </cell>
          <cell r="V120">
            <v>70.5</v>
          </cell>
          <cell r="W120">
            <v>5076</v>
          </cell>
          <cell r="X120">
            <v>3.3877555348877468</v>
          </cell>
          <cell r="Y120">
            <v>11.110868332541134</v>
          </cell>
          <cell r="Z120">
            <v>14.329236090684493</v>
          </cell>
          <cell r="AA120">
            <v>4.2297137273098109</v>
          </cell>
          <cell r="AJ120">
            <v>70.5</v>
          </cell>
          <cell r="AK120">
            <v>5076</v>
          </cell>
          <cell r="AL120">
            <v>4.026920464310054</v>
          </cell>
          <cell r="AM120">
            <v>9.8990048228400696</v>
          </cell>
          <cell r="AN120">
            <v>13.72457926393462</v>
          </cell>
          <cell r="AO120">
            <v>3.4082071860056216</v>
          </cell>
        </row>
        <row r="121">
          <cell r="H121">
            <v>71</v>
          </cell>
          <cell r="I121">
            <v>5112</v>
          </cell>
          <cell r="J121">
            <v>2.839530999225087</v>
          </cell>
          <cell r="K121">
            <v>12.326699467949229</v>
          </cell>
          <cell r="L121">
            <v>15.024253917213063</v>
          </cell>
          <cell r="M121">
            <v>5.2911040313746209</v>
          </cell>
          <cell r="V121">
            <v>71</v>
          </cell>
          <cell r="W121">
            <v>5112</v>
          </cell>
          <cell r="X121">
            <v>3.4169233281626901</v>
          </cell>
          <cell r="Y121">
            <v>11.182480106367084</v>
          </cell>
          <cell r="Z121">
            <v>14.42855726812164</v>
          </cell>
          <cell r="AA121">
            <v>4.2226751619504448</v>
          </cell>
          <cell r="AJ121">
            <v>71</v>
          </cell>
          <cell r="AK121">
            <v>5112</v>
          </cell>
          <cell r="AL121">
            <v>4.0591659202010311</v>
          </cell>
          <cell r="AM121">
            <v>9.9634104181964318</v>
          </cell>
          <cell r="AN121">
            <v>13.819618042387411</v>
          </cell>
          <cell r="AO121">
            <v>3.4045462329125464</v>
          </cell>
        </row>
        <row r="122">
          <cell r="H122">
            <v>71.5</v>
          </cell>
          <cell r="I122">
            <v>5148</v>
          </cell>
          <cell r="J122">
            <v>2.8657048894341925</v>
          </cell>
          <cell r="K122">
            <v>12.405278529161013</v>
          </cell>
          <cell r="L122">
            <v>15.127698174123495</v>
          </cell>
          <cell r="M122">
            <v>5.2788750962805251</v>
          </cell>
          <cell r="V122">
            <v>71.5</v>
          </cell>
          <cell r="W122">
            <v>5148</v>
          </cell>
          <cell r="X122">
            <v>3.4461942764252345</v>
          </cell>
          <cell r="Y122">
            <v>11.253971246215468</v>
          </cell>
          <cell r="Z122">
            <v>14.52785580881944</v>
          </cell>
          <cell r="AA122">
            <v>4.215622986841387</v>
          </cell>
          <cell r="AJ122">
            <v>71.5</v>
          </cell>
          <cell r="AK122">
            <v>5148</v>
          </cell>
          <cell r="AL122">
            <v>4.0915136745752019</v>
          </cell>
          <cell r="AM122">
            <v>10.027706472384319</v>
          </cell>
          <cell r="AN122">
            <v>13.91464446323076</v>
          </cell>
          <cell r="AO122">
            <v>3.4008549329058364</v>
          </cell>
        </row>
        <row r="123">
          <cell r="H123">
            <v>72</v>
          </cell>
          <cell r="I123">
            <v>5184</v>
          </cell>
          <cell r="J123">
            <v>2.8919829421068166</v>
          </cell>
          <cell r="K123">
            <v>12.483725631039471</v>
          </cell>
          <cell r="L123">
            <v>15.231109426040947</v>
          </cell>
          <cell r="M123">
            <v>5.2666664122662654</v>
          </cell>
          <cell r="V123">
            <v>72</v>
          </cell>
          <cell r="W123">
            <v>5184</v>
          </cell>
          <cell r="X123">
            <v>3.4755683759888245</v>
          </cell>
          <cell r="Y123">
            <v>11.325341998175434</v>
          </cell>
          <cell r="Z123">
            <v>14.627131955364817</v>
          </cell>
          <cell r="AA123">
            <v>4.2085582480313857</v>
          </cell>
          <cell r="AJ123">
            <v>72</v>
          </cell>
          <cell r="AK123">
            <v>5184</v>
          </cell>
          <cell r="AL123">
            <v>4.123963728470315</v>
          </cell>
          <cell r="AM123">
            <v>10.091893190225672</v>
          </cell>
          <cell r="AN123">
            <v>14.009658732272472</v>
          </cell>
          <cell r="AO123">
            <v>3.3971343238435847</v>
          </cell>
        </row>
        <row r="124">
          <cell r="H124">
            <v>72.5</v>
          </cell>
          <cell r="I124">
            <v>5220</v>
          </cell>
          <cell r="J124">
            <v>2.91836514829411</v>
          </cell>
          <cell r="K124">
            <v>12.562041062593561</v>
          </cell>
          <cell r="L124">
            <v>15.334487953472966</v>
          </cell>
          <cell r="M124">
            <v>5.2544788517764918</v>
          </cell>
          <cell r="V124">
            <v>72.5</v>
          </cell>
          <cell r="W124">
            <v>5220</v>
          </cell>
          <cell r="X124">
            <v>3.5050456232709646</v>
          </cell>
          <cell r="Y124">
            <v>11.396592607310891</v>
          </cell>
          <cell r="Z124">
            <v>14.726385949418308</v>
          </cell>
          <cell r="AA124">
            <v>4.2014819583647558</v>
          </cell>
          <cell r="AJ124">
            <v>72.5</v>
          </cell>
          <cell r="AK124">
            <v>5220</v>
          </cell>
          <cell r="AL124">
            <v>4.1565160830074159</v>
          </cell>
          <cell r="AM124">
            <v>10.15597077570192</v>
          </cell>
          <cell r="AN124">
            <v>14.104661054558965</v>
          </cell>
          <cell r="AO124">
            <v>3.3933854153052248</v>
          </cell>
        </row>
        <row r="125">
          <cell r="H125">
            <v>73</v>
          </cell>
          <cell r="I125">
            <v>5256</v>
          </cell>
          <cell r="J125">
            <v>2.9448514991755204</v>
          </cell>
          <cell r="K125">
            <v>12.640225111608245</v>
          </cell>
          <cell r="L125">
            <v>15.43783403582499</v>
          </cell>
          <cell r="M125">
            <v>5.2423132508200059</v>
          </cell>
          <cell r="V125">
            <v>73</v>
          </cell>
          <cell r="W125">
            <v>5256</v>
          </cell>
          <cell r="X125">
            <v>3.5346260147927029</v>
          </cell>
          <cell r="Y125">
            <v>11.467723317665765</v>
          </cell>
          <cell r="Z125">
            <v>14.825618031718832</v>
          </cell>
          <cell r="AA125">
            <v>4.1943950985683891</v>
          </cell>
          <cell r="AJ125">
            <v>73</v>
          </cell>
          <cell r="AK125">
            <v>5256</v>
          </cell>
          <cell r="AL125">
            <v>4.1891707393904687</v>
          </cell>
          <cell r="AM125">
            <v>10.219939431958155</v>
          </cell>
          <cell r="AN125">
            <v>14.1996516343791</v>
          </cell>
          <cell r="AO125">
            <v>3.3896091894419116</v>
          </cell>
        </row>
        <row r="126">
          <cell r="H126">
            <v>73.5</v>
          </cell>
          <cell r="I126">
            <v>5292</v>
          </cell>
          <cell r="J126">
            <v>2.9714419860581249</v>
          </cell>
          <cell r="K126">
            <v>12.718278064651015</v>
          </cell>
          <cell r="L126">
            <v>15.541147951406234</v>
          </cell>
          <cell r="M126">
            <v>5.2301704103006612</v>
          </cell>
          <cell r="V126">
            <v>73.5</v>
          </cell>
          <cell r="W126">
            <v>5292</v>
          </cell>
          <cell r="X126">
            <v>3.564309547178127</v>
          </cell>
          <cell r="Y126">
            <v>11.538734372269239</v>
          </cell>
          <cell r="Z126">
            <v>14.92482844208846</v>
          </cell>
          <cell r="AA126">
            <v>4.1872986182988754</v>
          </cell>
          <cell r="AJ126">
            <v>73.5</v>
          </cell>
          <cell r="AK126">
            <v>5292</v>
          </cell>
          <cell r="AL126">
            <v>4.221927698905982</v>
          </cell>
          <cell r="AM126">
            <v>10.283799361307244</v>
          </cell>
          <cell r="AN126">
            <v>14.294630675267927</v>
          </cell>
          <cell r="AO126">
            <v>3.3858066017975772</v>
          </cell>
        </row>
        <row r="127">
          <cell r="H127">
            <v>74</v>
          </cell>
          <cell r="I127">
            <v>5328</v>
          </cell>
          <cell r="J127">
            <v>2.9981366003759762</v>
          </cell>
          <cell r="K127">
            <v>12.79620020707833</v>
          </cell>
          <cell r="L127">
            <v>15.644429977435507</v>
          </cell>
          <cell r="M127">
            <v>5.2180510972961152</v>
          </cell>
          <cell r="V127">
            <v>74</v>
          </cell>
          <cell r="W127">
            <v>5328</v>
          </cell>
          <cell r="X127">
            <v>3.5940962171538593</v>
          </cell>
          <cell r="Y127">
            <v>11.609626013140923</v>
          </cell>
          <cell r="Z127">
            <v>15.02401741943709</v>
          </cell>
          <cell r="AA127">
            <v>4.1801934371513596</v>
          </cell>
          <cell r="AJ127">
            <v>74</v>
          </cell>
          <cell r="AK127">
            <v>5328</v>
          </cell>
          <cell r="AL127">
            <v>4.2547869629226192</v>
          </cell>
          <cell r="AM127">
            <v>10.347550765233924</v>
          </cell>
          <cell r="AN127">
            <v>14.389598380010412</v>
          </cell>
          <cell r="AO127">
            <v>3.3819785821018349</v>
          </cell>
        </row>
        <row r="128">
          <cell r="H128">
            <v>74.5</v>
          </cell>
          <cell r="I128">
            <v>5364</v>
          </cell>
          <cell r="J128">
            <v>3.0249353336894491</v>
          </cell>
          <cell r="K128">
            <v>12.873991823042022</v>
          </cell>
          <cell r="L128">
            <v>15.747680390046998</v>
          </cell>
          <cell r="M128">
            <v>5.2059560462867447</v>
          </cell>
          <cell r="V128">
            <v>74.5</v>
          </cell>
          <cell r="W128">
            <v>5364</v>
          </cell>
          <cell r="X128">
            <v>3.6239860215485593</v>
          </cell>
          <cell r="Y128">
            <v>11.680398481296072</v>
          </cell>
          <cell r="Z128">
            <v>15.123185201767203</v>
          </cell>
          <cell r="AA128">
            <v>4.17308044563178</v>
          </cell>
          <cell r="AJ128">
            <v>74.5</v>
          </cell>
          <cell r="AK128">
            <v>5364</v>
          </cell>
          <cell r="AL128">
            <v>4.2877485328908271</v>
          </cell>
          <cell r="AM128">
            <v>10.411193844398891</v>
          </cell>
          <cell r="AN128">
            <v>14.484554950645176</v>
          </cell>
          <cell r="AO128">
            <v>3.3781260350358275</v>
          </cell>
        </row>
        <row r="129">
          <cell r="H129">
            <v>75</v>
          </cell>
          <cell r="I129">
            <v>5400</v>
          </cell>
          <cell r="J129">
            <v>3.0518381776845835</v>
          </cell>
          <cell r="K129">
            <v>12.951653195495689</v>
          </cell>
          <cell r="L129">
            <v>15.850899464296043</v>
          </cell>
          <cell r="M129">
            <v>5.1938859603368792</v>
          </cell>
          <cell r="V129">
            <v>75</v>
          </cell>
          <cell r="W129">
            <v>5400</v>
          </cell>
          <cell r="X129">
            <v>3.6539789572924222</v>
          </cell>
          <cell r="Y129">
            <v>11.75105201675064</v>
          </cell>
          <cell r="Z129">
            <v>15.222332026178441</v>
          </cell>
          <cell r="AA129">
            <v>4.1659605060939109</v>
          </cell>
          <cell r="AJ129">
            <v>75</v>
          </cell>
          <cell r="AK129">
            <v>5400</v>
          </cell>
          <cell r="AL129">
            <v>4.320812410342465</v>
          </cell>
          <cell r="AM129">
            <v>10.474728798642838</v>
          </cell>
          <cell r="AN129">
            <v>14.579500588468179</v>
          </cell>
          <cell r="AO129">
            <v>3.3742498409720629</v>
          </cell>
        </row>
        <row r="130">
          <cell r="H130">
            <v>75.5</v>
          </cell>
          <cell r="I130">
            <v>5436</v>
          </cell>
          <cell r="J130">
            <v>3.078845124172449</v>
          </cell>
          <cell r="K130">
            <v>13.029184606200969</v>
          </cell>
          <cell r="L130">
            <v>15.954087474164796</v>
          </cell>
          <cell r="M130">
            <v>5.1818415122303474</v>
          </cell>
          <cell r="V130">
            <v>75.5</v>
          </cell>
          <cell r="W130">
            <v>5436</v>
          </cell>
          <cell r="X130">
            <v>3.6840750214166893</v>
          </cell>
          <cell r="Y130">
            <v>11.821586858526427</v>
          </cell>
          <cell r="Z130">
            <v>15.321458128872282</v>
          </cell>
          <cell r="AA130">
            <v>4.1588344536427231</v>
          </cell>
          <cell r="AJ130">
            <v>75.5</v>
          </cell>
          <cell r="AK130">
            <v>5436</v>
          </cell>
          <cell r="AL130">
            <v>4.3539785968904354</v>
          </cell>
          <cell r="AM130">
            <v>10.538155826990488</v>
          </cell>
          <cell r="AN130">
            <v>14.674435494036402</v>
          </cell>
          <cell r="AO130">
            <v>3.3703508566892646</v>
          </cell>
        </row>
        <row r="131">
          <cell r="H131">
            <v>76</v>
          </cell>
          <cell r="I131">
            <v>5472</v>
          </cell>
          <cell r="V131">
            <v>76</v>
          </cell>
          <cell r="W131">
            <v>5472</v>
          </cell>
          <cell r="X131">
            <v>3.7142742110531581</v>
          </cell>
          <cell r="Y131">
            <v>11.892003244656134</v>
          </cell>
          <cell r="Z131">
            <v>15.420563745156635</v>
          </cell>
          <cell r="AA131">
            <v>4.1517030970053863</v>
          </cell>
          <cell r="AJ131">
            <v>76</v>
          </cell>
          <cell r="AK131">
            <v>5472</v>
          </cell>
          <cell r="AL131">
            <v>4.3872470942283028</v>
          </cell>
          <cell r="AM131">
            <v>10.601475127654588</v>
          </cell>
          <cell r="AN131">
            <v>14.769359867171476</v>
          </cell>
          <cell r="AO131">
            <v>3.3664299160631934</v>
          </cell>
        </row>
        <row r="132">
          <cell r="H132">
            <v>76.5</v>
          </cell>
          <cell r="I132">
            <v>5508</v>
          </cell>
          <cell r="V132">
            <v>76.5</v>
          </cell>
          <cell r="W132">
            <v>5508</v>
          </cell>
          <cell r="X132">
            <v>3.7445765234336936</v>
          </cell>
          <cell r="Y132">
            <v>11.96230141218836</v>
          </cell>
          <cell r="Z132">
            <v>15.519649109450368</v>
          </cell>
          <cell r="AA132">
            <v>4.1445672193712291</v>
          </cell>
          <cell r="AJ132">
            <v>76.5</v>
          </cell>
          <cell r="AK132">
            <v>5508</v>
          </cell>
          <cell r="AL132">
            <v>4.4206179041299425</v>
          </cell>
          <cell r="AM132">
            <v>10.664686898039864</v>
          </cell>
          <cell r="AN132">
            <v>14.864273906963309</v>
          </cell>
          <cell r="AO132">
            <v>3.3624878307343478</v>
          </cell>
        </row>
        <row r="133">
          <cell r="H133">
            <v>77</v>
          </cell>
          <cell r="I133">
            <v>5544</v>
          </cell>
          <cell r="V133">
            <v>77</v>
          </cell>
          <cell r="W133">
            <v>5544</v>
          </cell>
          <cell r="X133">
            <v>3.7749819558897428</v>
          </cell>
          <cell r="Y133">
            <v>12.032481597192648</v>
          </cell>
          <cell r="Z133">
            <v>15.618714455287904</v>
          </cell>
          <cell r="AA133">
            <v>4.1374275792019404</v>
          </cell>
          <cell r="AJ133">
            <v>77</v>
          </cell>
          <cell r="AK133">
            <v>5544</v>
          </cell>
          <cell r="AL133">
            <v>4.454091028449171</v>
          </cell>
          <cell r="AM133">
            <v>10.727791334747005</v>
          </cell>
          <cell r="AN133">
            <v>14.959177811773717</v>
          </cell>
          <cell r="AO133">
            <v>3.3585253907534565</v>
          </cell>
        </row>
        <row r="134">
          <cell r="H134">
            <v>77.5</v>
          </cell>
          <cell r="I134">
            <v>5580</v>
          </cell>
          <cell r="V134">
            <v>77.5</v>
          </cell>
          <cell r="W134">
            <v>5580</v>
          </cell>
          <cell r="X134">
            <v>3.8054905058518558</v>
          </cell>
          <cell r="Y134">
            <v>12.102544034764396</v>
          </cell>
          <cell r="Z134">
            <v>15.717760015323659</v>
          </cell>
          <cell r="AA134">
            <v>4.1302849110131339</v>
          </cell>
          <cell r="AJ134">
            <v>77.5</v>
          </cell>
          <cell r="AK134">
            <v>5580</v>
          </cell>
          <cell r="AL134">
            <v>4.4876664691193762</v>
          </cell>
          <cell r="AM134">
            <v>10.790788633576554</v>
          </cell>
          <cell r="AN134">
            <v>15.054071779239962</v>
          </cell>
          <cell r="AO134">
            <v>3.3545433652055814</v>
          </cell>
        </row>
        <row r="135">
          <cell r="H135">
            <v>78</v>
          </cell>
          <cell r="I135">
            <v>5616</v>
          </cell>
          <cell r="V135">
            <v>78</v>
          </cell>
          <cell r="W135">
            <v>5616</v>
          </cell>
          <cell r="X135">
            <v>3.8361021708492125</v>
          </cell>
          <cell r="Y135">
            <v>12.172488959029835</v>
          </cell>
          <cell r="Z135">
            <v>15.816786021336586</v>
          </cell>
          <cell r="AA135">
            <v>4.1231399261284967</v>
          </cell>
          <cell r="AJ135">
            <v>78</v>
          </cell>
          <cell r="AK135">
            <v>5616</v>
          </cell>
          <cell r="AL135">
            <v>4.5213442281531728</v>
          </cell>
          <cell r="AM135">
            <v>10.853678989532822</v>
          </cell>
          <cell r="AN135">
            <v>15.148956006278336</v>
          </cell>
          <cell r="AO135">
            <v>3.35054250281364</v>
          </cell>
        </row>
        <row r="136">
          <cell r="H136">
            <v>78.5</v>
          </cell>
          <cell r="I136">
            <v>5652</v>
          </cell>
          <cell r="V136">
            <v>78.5</v>
          </cell>
          <cell r="W136">
            <v>5652</v>
          </cell>
          <cell r="X136">
            <v>3.8668169485091433</v>
          </cell>
          <cell r="Y136">
            <v>12.242316603150893</v>
          </cell>
          <cell r="Z136">
            <v>15.91579270423458</v>
          </cell>
          <cell r="AA136">
            <v>4.1159933134075395</v>
          </cell>
          <cell r="AJ136">
            <v>78.5</v>
          </cell>
          <cell r="AK136">
            <v>5652</v>
          </cell>
          <cell r="AL136">
            <v>4.5551243076420329</v>
          </cell>
          <cell r="AM136">
            <v>10.916462596827749</v>
          </cell>
          <cell r="AN136">
            <v>15.24383068908768</v>
          </cell>
          <cell r="AO136">
            <v>3.3465235325221392</v>
          </cell>
        </row>
        <row r="137">
          <cell r="H137">
            <v>79</v>
          </cell>
          <cell r="I137">
            <v>5688</v>
          </cell>
          <cell r="V137">
            <v>79</v>
          </cell>
          <cell r="W137">
            <v>5688</v>
          </cell>
          <cell r="AJ137">
            <v>79</v>
          </cell>
          <cell r="AK137">
            <v>5688</v>
          </cell>
          <cell r="AL137">
            <v>4.5890067097559424</v>
          </cell>
          <cell r="AM137">
            <v>10.979139648884793</v>
          </cell>
          <cell r="AN137">
            <v>15.338696023152938</v>
          </cell>
          <cell r="AO137">
            <v>3.3424871640618492</v>
          </cell>
        </row>
        <row r="138">
          <cell r="H138">
            <v>79.5</v>
          </cell>
          <cell r="I138">
            <v>5724</v>
          </cell>
          <cell r="V138">
            <v>79.5</v>
          </cell>
          <cell r="W138">
            <v>5724</v>
          </cell>
          <cell r="AJ138">
            <v>79.5</v>
          </cell>
          <cell r="AK138">
            <v>5724</v>
          </cell>
          <cell r="AL138">
            <v>4.6229914367430336</v>
          </cell>
          <cell r="AM138">
            <v>11.041710338342703</v>
          </cell>
          <cell r="AN138">
            <v>15.433552203248585</v>
          </cell>
          <cell r="AO138">
            <v>3.3384340884961174</v>
          </cell>
        </row>
        <row r="139">
          <cell r="H139">
            <v>80</v>
          </cell>
          <cell r="I139">
            <v>5760</v>
          </cell>
          <cell r="V139">
            <v>80</v>
          </cell>
          <cell r="W139">
            <v>5760</v>
          </cell>
          <cell r="AJ139">
            <v>80</v>
          </cell>
          <cell r="AK139">
            <v>5760</v>
          </cell>
          <cell r="AL139">
            <v>4.6570784909292495</v>
          </cell>
          <cell r="AM139">
            <v>11.104174857059345</v>
          </cell>
          <cell r="AN139">
            <v>15.528399423442131</v>
          </cell>
          <cell r="AO139">
            <v>3.3343649787495151</v>
          </cell>
        </row>
        <row r="140">
          <cell r="H140">
            <v>80.5</v>
          </cell>
          <cell r="I140">
            <v>5796</v>
          </cell>
          <cell r="V140">
            <v>80.5</v>
          </cell>
          <cell r="W140">
            <v>5796</v>
          </cell>
          <cell r="AJ140">
            <v>80.5</v>
          </cell>
          <cell r="AK140">
            <v>5796</v>
          </cell>
          <cell r="AL140">
            <v>4.6912678747179841</v>
          </cell>
          <cell r="AM140">
            <v>11.166533396115502</v>
          </cell>
          <cell r="AN140">
            <v>15.623237877097587</v>
          </cell>
          <cell r="AO140">
            <v>3.3302804901194816</v>
          </cell>
        </row>
        <row r="141">
          <cell r="H141">
            <v>81</v>
          </cell>
          <cell r="I141">
            <v>5832</v>
          </cell>
          <cell r="V141">
            <v>81</v>
          </cell>
          <cell r="W141">
            <v>5832</v>
          </cell>
          <cell r="AJ141">
            <v>81</v>
          </cell>
          <cell r="AK141">
            <v>5832</v>
          </cell>
          <cell r="AL141">
            <v>4.7255595905897536</v>
          </cell>
          <cell r="AM141">
            <v>11.228786145818585</v>
          </cell>
          <cell r="AN141">
            <v>15.718067756878851</v>
          </cell>
          <cell r="AO141">
            <v>3.326181260771536</v>
          </cell>
        </row>
        <row r="142">
          <cell r="H142">
            <v>81.5</v>
          </cell>
          <cell r="I142">
            <v>5868</v>
          </cell>
          <cell r="V142">
            <v>81.5</v>
          </cell>
          <cell r="W142">
            <v>5868</v>
          </cell>
          <cell r="AJ142">
            <v>81.5</v>
          </cell>
          <cell r="AK142">
            <v>5868</v>
          </cell>
          <cell r="AL142">
            <v>4.7599536411018271</v>
          </cell>
          <cell r="AM142">
            <v>11.290933295706418</v>
          </cell>
          <cell r="AN142">
            <v>15.812889254753154</v>
          </cell>
          <cell r="AO142">
            <v>3.3220679122187438</v>
          </cell>
        </row>
        <row r="143">
          <cell r="H143">
            <v>82</v>
          </cell>
          <cell r="I143">
            <v>5904</v>
          </cell>
          <cell r="V143">
            <v>82</v>
          </cell>
          <cell r="W143">
            <v>5904</v>
          </cell>
          <cell r="AJ143">
            <v>82</v>
          </cell>
          <cell r="AK143">
            <v>5904</v>
          </cell>
          <cell r="AL143">
            <v>4.7944500288879075</v>
          </cell>
          <cell r="AM143">
            <v>11.352975034550886</v>
          </cell>
          <cell r="AN143">
            <v>15.907702561994398</v>
          </cell>
          <cell r="AO143">
            <v>3.3179410497859032</v>
          </cell>
        </row>
        <row r="144">
          <cell r="H144">
            <v>82.5</v>
          </cell>
          <cell r="I144">
            <v>5940</v>
          </cell>
          <cell r="V144">
            <v>82.5</v>
          </cell>
          <cell r="W144">
            <v>5940</v>
          </cell>
          <cell r="AJ144">
            <v>82.5</v>
          </cell>
          <cell r="AK144">
            <v>5940</v>
          </cell>
        </row>
        <row r="145">
          <cell r="H145">
            <v>83</v>
          </cell>
          <cell r="I145">
            <v>5976</v>
          </cell>
          <cell r="V145">
            <v>83</v>
          </cell>
          <cell r="W145">
            <v>5976</v>
          </cell>
          <cell r="AJ145">
            <v>83</v>
          </cell>
          <cell r="AK145">
            <v>5976</v>
          </cell>
        </row>
        <row r="146">
          <cell r="H146">
            <v>83.5</v>
          </cell>
          <cell r="I146">
            <v>6012</v>
          </cell>
          <cell r="V146">
            <v>83.5</v>
          </cell>
          <cell r="W146">
            <v>6012</v>
          </cell>
          <cell r="AJ146">
            <v>83.5</v>
          </cell>
          <cell r="AK146">
            <v>6012</v>
          </cell>
        </row>
        <row r="147">
          <cell r="H147">
            <v>84</v>
          </cell>
          <cell r="I147">
            <v>6048</v>
          </cell>
          <cell r="V147">
            <v>84</v>
          </cell>
          <cell r="W147">
            <v>6048</v>
          </cell>
          <cell r="AJ147">
            <v>84</v>
          </cell>
          <cell r="AK147">
            <v>6048</v>
          </cell>
        </row>
        <row r="148">
          <cell r="H148">
            <v>84.5</v>
          </cell>
          <cell r="I148">
            <v>6084</v>
          </cell>
          <cell r="V148">
            <v>84.5</v>
          </cell>
          <cell r="W148">
            <v>6084</v>
          </cell>
          <cell r="AJ148">
            <v>84.5</v>
          </cell>
          <cell r="AK148">
            <v>6084</v>
          </cell>
        </row>
        <row r="149">
          <cell r="H149">
            <v>85</v>
          </cell>
          <cell r="I149">
            <v>6120</v>
          </cell>
          <cell r="V149">
            <v>85</v>
          </cell>
          <cell r="W149">
            <v>6120</v>
          </cell>
          <cell r="AJ149">
            <v>85</v>
          </cell>
          <cell r="AK149">
            <v>6120</v>
          </cell>
        </row>
        <row r="150">
          <cell r="H150">
            <v>85.5</v>
          </cell>
          <cell r="I150">
            <v>6156</v>
          </cell>
          <cell r="V150">
            <v>85.5</v>
          </cell>
          <cell r="W150">
            <v>6156</v>
          </cell>
          <cell r="AJ150">
            <v>85.5</v>
          </cell>
          <cell r="AK150">
            <v>6156</v>
          </cell>
        </row>
        <row r="151">
          <cell r="H151">
            <v>86</v>
          </cell>
          <cell r="I151">
            <v>6192</v>
          </cell>
          <cell r="V151">
            <v>86</v>
          </cell>
          <cell r="W151">
            <v>6192</v>
          </cell>
          <cell r="AJ151">
            <v>86</v>
          </cell>
          <cell r="AK151">
            <v>6192</v>
          </cell>
        </row>
        <row r="152">
          <cell r="H152">
            <v>86.5</v>
          </cell>
          <cell r="I152">
            <v>6228</v>
          </cell>
          <cell r="V152">
            <v>86.5</v>
          </cell>
          <cell r="W152">
            <v>6228</v>
          </cell>
          <cell r="AJ152">
            <v>86.5</v>
          </cell>
          <cell r="AK152">
            <v>6228</v>
          </cell>
        </row>
        <row r="153">
          <cell r="H153">
            <v>87</v>
          </cell>
          <cell r="I153">
            <v>6264</v>
          </cell>
          <cell r="V153">
            <v>87</v>
          </cell>
          <cell r="W153">
            <v>6264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V154">
            <v>87.5</v>
          </cell>
          <cell r="W154">
            <v>6300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V155">
            <v>88</v>
          </cell>
          <cell r="W155">
            <v>6336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V156">
            <v>88.5</v>
          </cell>
          <cell r="W156">
            <v>6372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V157">
            <v>89</v>
          </cell>
          <cell r="W157">
            <v>6408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V158">
            <v>89.5</v>
          </cell>
          <cell r="W158">
            <v>6444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V159">
            <v>90</v>
          </cell>
          <cell r="W159">
            <v>6480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V160">
            <v>90.5</v>
          </cell>
          <cell r="W160">
            <v>6516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V161">
            <v>91</v>
          </cell>
          <cell r="W161">
            <v>6552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5">
        <row r="4">
          <cell r="H4">
            <v>12.5</v>
          </cell>
          <cell r="I4">
            <v>900</v>
          </cell>
          <cell r="J4">
            <v>0.46607437077149777</v>
          </cell>
          <cell r="K4">
            <v>2.5517905321948189</v>
          </cell>
          <cell r="L4">
            <v>2.9945611844277416</v>
          </cell>
          <cell r="M4">
            <v>6.4250715598688961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J5">
            <v>0.48027455920134182</v>
          </cell>
          <cell r="K5">
            <v>2.6643963786137395</v>
          </cell>
          <cell r="L5">
            <v>3.1206572098550143</v>
          </cell>
          <cell r="M5">
            <v>6.4976525407558912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J6">
            <v>0.49458608615486321</v>
          </cell>
          <cell r="K6">
            <v>2.7767780175563082</v>
          </cell>
          <cell r="L6">
            <v>3.2466347994034281</v>
          </cell>
          <cell r="M6">
            <v>6.5643472193976198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J7">
            <v>0.50900889994314535</v>
          </cell>
          <cell r="K7">
            <v>2.8889361481153282</v>
          </cell>
          <cell r="L7">
            <v>3.3724946030613161</v>
          </cell>
          <cell r="M7">
            <v>6.6256102858673254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J8">
            <v>0.5235429492692204</v>
          </cell>
          <cell r="K8">
            <v>3.0008714656925677</v>
          </cell>
          <cell r="L8">
            <v>3.4982372674983271</v>
          </cell>
          <cell r="M8">
            <v>6.6818534608885276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0.53818818322532436</v>
          </cell>
          <cell r="K9">
            <v>3.1125846620241089</v>
          </cell>
          <cell r="L9">
            <v>3.623863436088167</v>
          </cell>
          <cell r="M9">
            <v>6.7334503971651802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0.55294455129017284</v>
          </cell>
          <cell r="K10">
            <v>3.2240764252055141</v>
          </cell>
          <cell r="L10">
            <v>3.7493737489311783</v>
          </cell>
          <cell r="M10">
            <v>6.7807409263421627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0.56781200332626625</v>
          </cell>
          <cell r="K11">
            <v>3.3353474397167435</v>
          </cell>
          <cell r="L11">
            <v>3.8747688428766964</v>
          </cell>
          <cell r="M11">
            <v>6.8240347512524213</v>
          </cell>
          <cell r="V11">
            <v>16</v>
          </cell>
          <cell r="W11">
            <v>1152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0.58279048957721569</v>
          </cell>
          <cell r="K12">
            <v>3.4463983864468783</v>
          </cell>
          <cell r="L12">
            <v>4.0000493515452336</v>
          </cell>
          <cell r="M12">
            <v>6.8636146661333859</v>
          </cell>
          <cell r="V12">
            <v>16.5</v>
          </cell>
          <cell r="W12">
            <v>1188</v>
          </cell>
          <cell r="X12">
            <v>0.82382470372486749</v>
          </cell>
          <cell r="Y12">
            <v>3.0755377464923526</v>
          </cell>
          <cell r="Z12">
            <v>3.8581712150309766</v>
          </cell>
          <cell r="AA12">
            <v>4.6832429248437411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0.59787996066509275</v>
          </cell>
          <cell r="K13">
            <v>3.5572299427186236</v>
          </cell>
          <cell r="L13">
            <v>4.125215905350462</v>
          </cell>
          <cell r="M13">
            <v>6.8997393737055432</v>
          </cell>
          <cell r="V13">
            <v>17</v>
          </cell>
          <cell r="W13">
            <v>1224</v>
          </cell>
          <cell r="X13">
            <v>0.84230736484103197</v>
          </cell>
          <cell r="Y13">
            <v>3.1769574464898116</v>
          </cell>
          <cell r="Z13">
            <v>3.9771494430887921</v>
          </cell>
          <cell r="AA13">
            <v>4.721731768116971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0.61308036758780404</v>
          </cell>
          <cell r="K14">
            <v>3.6678427823126016</v>
          </cell>
          <cell r="L14">
            <v>4.2502691315210157</v>
          </cell>
          <cell r="M14">
            <v>6.9326459567510152</v>
          </cell>
          <cell r="V14">
            <v>17.5</v>
          </cell>
          <cell r="W14">
            <v>1260</v>
          </cell>
          <cell r="X14">
            <v>0.86089863512301656</v>
          </cell>
          <cell r="Y14">
            <v>3.2781795272353365</v>
          </cell>
          <cell r="Z14">
            <v>4.0960332306022025</v>
          </cell>
          <cell r="AA14">
            <v>4.75785773550089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0.62839166171648708</v>
          </cell>
          <cell r="K15">
            <v>3.7782375754914472</v>
          </cell>
          <cell r="L15">
            <v>4.3752096541221102</v>
          </cell>
          <cell r="M15">
            <v>6.9625520526020024</v>
          </cell>
          <cell r="V15">
            <v>18</v>
          </cell>
          <cell r="W15">
            <v>1296</v>
          </cell>
          <cell r="X15">
            <v>0.87959847859490237</v>
          </cell>
          <cell r="Y15">
            <v>3.3792045624488014</v>
          </cell>
          <cell r="Z15">
            <v>4.2148231171139585</v>
          </cell>
          <cell r="AA15">
            <v>4.7917580801718147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0.64381379479293133</v>
          </cell>
          <cell r="K16">
            <v>3.8884149890236821</v>
          </cell>
          <cell r="L16">
            <v>4.5000380940769666</v>
          </cell>
          <cell r="M16">
            <v>6.9896577713503421</v>
          </cell>
          <cell r="V16">
            <v>18.5</v>
          </cell>
          <cell r="W16">
            <v>1332</v>
          </cell>
          <cell r="X16">
            <v>0.89840685957407251</v>
          </cell>
          <cell r="Y16">
            <v>3.4800331229386985</v>
          </cell>
          <cell r="Z16">
            <v>4.3335196395340674</v>
          </cell>
          <cell r="AA16">
            <v>4.8235602760074139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0.65934671892701835</v>
          </cell>
          <cell r="K17">
            <v>3.9983756862073907</v>
          </cell>
          <cell r="L17">
            <v>4.6247550691880583</v>
          </cell>
          <cell r="M17">
            <v>7.0141473923069029</v>
          </cell>
          <cell r="V17">
            <v>19</v>
          </cell>
          <cell r="W17">
            <v>1368</v>
          </cell>
          <cell r="X17">
            <v>0.91732374266927408</v>
          </cell>
          <cell r="Y17">
            <v>3.5806657766212235</v>
          </cell>
          <cell r="Z17">
            <v>4.4521233321570337</v>
          </cell>
          <cell r="AA17">
            <v>4.8533828626325803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0.67499038659419019</v>
          </cell>
          <cell r="K18">
            <v>4.1081203268937152</v>
          </cell>
          <cell r="L18">
            <v>4.7493611941581957</v>
          </cell>
          <cell r="M18">
            <v>7.0361908680242449</v>
          </cell>
          <cell r="V18">
            <v>19.5</v>
          </cell>
          <cell r="W18">
            <v>1404</v>
          </cell>
          <cell r="X18">
            <v>0.93634909277869727</v>
          </cell>
          <cell r="Y18">
            <v>3.6811030885392024</v>
          </cell>
          <cell r="Z18">
            <v>4.5706347266789651</v>
          </cell>
          <cell r="AA18">
            <v>4.8813362045508146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0.69074475063293239</v>
          </cell>
          <cell r="K19">
            <v>4.2176495675101142</v>
          </cell>
          <cell r="L19">
            <v>4.8738570806114003</v>
          </cell>
          <cell r="M19">
            <v>7.0559451608506096</v>
          </cell>
          <cell r="V19">
            <v>20</v>
          </cell>
          <cell r="W19">
            <v>1440</v>
          </cell>
          <cell r="X19">
            <v>0.95548287508806873</v>
          </cell>
          <cell r="Y19">
            <v>3.78134562088088</v>
          </cell>
          <cell r="Z19">
            <v>4.6890543522145451</v>
          </cell>
          <cell r="AA19">
            <v>4.9075231743764594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0.70660976424228572</v>
          </cell>
          <cell r="K20">
            <v>4.3269640610834488</v>
          </cell>
          <cell r="L20">
            <v>4.9982433371136201</v>
          </cell>
          <cell r="M20">
            <v>7.0735554333492034</v>
          </cell>
          <cell r="V20">
            <v>20.5</v>
          </cell>
          <cell r="W20">
            <v>1476</v>
          </cell>
          <cell r="X20">
            <v>0.9747250550687645</v>
          </cell>
          <cell r="Y20">
            <v>3.8813939329985301</v>
          </cell>
          <cell r="Z20">
            <v>4.8073827353138565</v>
          </cell>
          <cell r="AA20">
            <v>4.9320397688707276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0.72258538097937586</v>
          </cell>
          <cell r="K21">
            <v>4.4360644572628791</v>
          </cell>
          <cell r="L21">
            <v>5.122520569193286</v>
          </cell>
          <cell r="M21">
            <v>7.0891561108672549</v>
          </cell>
          <cell r="V21">
            <v>21</v>
          </cell>
          <cell r="W21">
            <v>1512</v>
          </cell>
          <cell r="X21">
            <v>0.99407559847593252</v>
          </cell>
          <cell r="Y21">
            <v>3.9812485814269278</v>
          </cell>
          <cell r="Z21">
            <v>4.9256203999790635</v>
          </cell>
          <cell r="AA21">
            <v>4.9549756653626558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0.73867155475696544</v>
          </cell>
          <cell r="K22">
            <v>4.5449514023425417</v>
          </cell>
          <cell r="L22">
            <v>5.2466893793616585</v>
          </cell>
          <cell r="M22">
            <v>7.1028718319712496</v>
          </cell>
          <cell r="V22">
            <v>21.5</v>
          </cell>
          <cell r="W22">
            <v>1548</v>
          </cell>
          <cell r="X22">
            <v>1.0135344713466399</v>
          </cell>
          <cell r="Y22">
            <v>4.0809101199016684</v>
          </cell>
          <cell r="Z22">
            <v>5.0437678676809767</v>
          </cell>
          <cell r="AA22">
            <v>4.9764147251741111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0.75486823984102758</v>
          </cell>
          <cell r="K23">
            <v>4.6536255392840671</v>
          </cell>
          <cell r="L23">
            <v>5.3707503671330432</v>
          </cell>
          <cell r="M23">
            <v>7.1148183002958278</v>
          </cell>
          <cell r="V23">
            <v>22</v>
          </cell>
          <cell r="W23">
            <v>1584</v>
          </cell>
          <cell r="X23">
            <v>1.0331016399980266</v>
          </cell>
          <cell r="Y23">
            <v>4.1803790993773342</v>
          </cell>
          <cell r="Z23">
            <v>5.1618256573754593</v>
          </cell>
          <cell r="AA23">
            <v>4.9964354498414298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0.77117539084834175</v>
          </cell>
          <cell r="K24">
            <v>4.7620875077388751</v>
          </cell>
          <cell r="L24">
            <v>5.4947041290448002</v>
          </cell>
          <cell r="M24">
            <v>7.1251030495154648</v>
          </cell>
          <cell r="V24">
            <v>22.5</v>
          </cell>
          <cell r="W24">
            <v>1620</v>
          </cell>
          <cell r="X24">
            <v>1.0527770710254818</v>
          </cell>
          <cell r="Y24">
            <v>4.2796560680455213</v>
          </cell>
          <cell r="Z24">
            <v>5.2797942855197295</v>
          </cell>
          <cell r="AA24">
            <v>5.0151113952138262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0.78759296274410662</v>
          </cell>
          <cell r="K25">
            <v>4.8703379440703101</v>
          </cell>
          <cell r="L25">
            <v>5.6185512586772113</v>
          </cell>
          <cell r="M25">
            <v>7.1338261315860816</v>
          </cell>
          <cell r="V25">
            <v>23</v>
          </cell>
          <cell r="W25">
            <v>1656</v>
          </cell>
          <cell r="X25">
            <v>1.0725607313008307</v>
          </cell>
          <cell r="Y25">
            <v>4.3787415713527045</v>
          </cell>
          <cell r="Z25">
            <v>5.3976742660884938</v>
          </cell>
          <cell r="AA25">
            <v>5.0325115478934679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0.80412091083957871</v>
          </cell>
          <cell r="K26">
            <v>4.9783774813755803</v>
          </cell>
          <cell r="L26">
            <v>5.7422923466731799</v>
          </cell>
          <cell r="M26">
            <v>7.1410807370718423</v>
          </cell>
          <cell r="V26">
            <v>23.5</v>
          </cell>
          <cell r="W26">
            <v>1692</v>
          </cell>
          <cell r="X26">
            <v>1.0924525879705378</v>
          </cell>
          <cell r="Y26">
            <v>4.4776361520179666</v>
          </cell>
          <cell r="Z26">
            <v>5.5154661105899772</v>
          </cell>
          <cell r="AA26">
            <v>5.0487006679494666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0.8207591907897267</v>
          </cell>
          <cell r="K27">
            <v>5.0862067495075056</v>
          </cell>
          <cell r="L27">
            <v>5.8659279807577462</v>
          </cell>
          <cell r="M27">
            <v>7.1469537552343532</v>
          </cell>
          <cell r="V27">
            <v>24</v>
          </cell>
          <cell r="W27">
            <v>1728</v>
          </cell>
          <cell r="X27">
            <v>1.1124526084539286</v>
          </cell>
          <cell r="Y27">
            <v>4.5763403500505895</v>
          </cell>
          <cell r="Z27">
            <v>5.6331703280818211</v>
          </cell>
          <cell r="AA27">
            <v>5.0637396013756701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0.83750775859090865</v>
          </cell>
          <cell r="K28">
            <v>5.1938263750961022</v>
          </cell>
          <cell r="L28">
            <v>5.9894587457574655</v>
          </cell>
          <cell r="M28">
            <v>7.1515262805858892</v>
          </cell>
          <cell r="V28">
            <v>24.5</v>
          </cell>
          <cell r="W28">
            <v>1764</v>
          </cell>
          <cell r="X28">
            <v>1.1325607604414201</v>
          </cell>
          <cell r="Y28">
            <v>4.6748547027674876</v>
          </cell>
          <cell r="Z28">
            <v>5.7507874251868367</v>
          </cell>
          <cell r="AA28">
            <v>5.0776855653602588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0.85436657057857046</v>
          </cell>
          <cell r="K29">
            <v>5.3012369815699634</v>
          </cell>
          <cell r="L29">
            <v>6.112885223619605</v>
          </cell>
          <cell r="M29">
            <v>7.1548740717699264</v>
          </cell>
          <cell r="V29">
            <v>25</v>
          </cell>
          <cell r="W29">
            <v>1800</v>
          </cell>
          <cell r="X29">
            <v>1.15277701189277</v>
          </cell>
          <cell r="Y29">
            <v>4.7731797448105198</v>
          </cell>
          <cell r="Z29">
            <v>5.8683179061086514</v>
          </cell>
          <cell r="AA29">
            <v>5.0905924090846773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0.8713355834249582</v>
          </cell>
          <cell r="K30">
            <v>5.4084391891774848</v>
          </cell>
          <cell r="L30">
            <v>6.2362079934311954</v>
          </cell>
          <cell r="M30">
            <v>7.1570679679102929</v>
          </cell>
          <cell r="V30">
            <v>25.5</v>
          </cell>
          <cell r="W30">
            <v>1836</v>
          </cell>
          <cell r="X30">
            <v>1.1731013310353415</v>
          </cell>
          <cell r="Y30">
            <v>4.8713160081636397</v>
          </cell>
          <cell r="Z30">
            <v>5.9857622726472144</v>
          </cell>
          <cell r="AA30">
            <v>5.1025108524635066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0.888414754136859</v>
          </cell>
          <cell r="K31">
            <v>5.5154336150079004</v>
          </cell>
          <cell r="L31">
            <v>6.3594276314379163</v>
          </cell>
          <cell r="M31">
            <v>7.1581742669463315</v>
          </cell>
          <cell r="V31">
            <v>26</v>
          </cell>
          <cell r="W31">
            <v>1872</v>
          </cell>
          <cell r="X31">
            <v>1.1935336863623758</v>
          </cell>
          <cell r="Y31">
            <v>4.9692640221699227</v>
          </cell>
          <cell r="Z31">
            <v>6.1031210242141798</v>
          </cell>
          <cell r="AA31">
            <v>5.1134887049691322</v>
          </cell>
          <cell r="AJ31">
            <v>26</v>
          </cell>
          <cell r="AK31">
            <v>1872</v>
          </cell>
        </row>
        <row r="32">
          <cell r="H32">
            <v>26.5</v>
          </cell>
          <cell r="I32">
            <v>1908</v>
          </cell>
          <cell r="J32">
            <v>0.90560404005335204</v>
          </cell>
          <cell r="K32">
            <v>5.622220873012151</v>
          </cell>
          <cell r="L32">
            <v>6.4825447110628351</v>
          </cell>
          <cell r="M32">
            <v>7.1582550699320286</v>
          </cell>
          <cell r="V32">
            <v>26.5</v>
          </cell>
          <cell r="W32">
            <v>1908</v>
          </cell>
          <cell r="X32">
            <v>1.2140740466312885</v>
          </cell>
          <cell r="Y32">
            <v>5.0670243135484556</v>
          </cell>
          <cell r="Z32">
            <v>6.2203946578481801</v>
          </cell>
          <cell r="AA32">
            <v>5.1235710664501992</v>
          </cell>
          <cell r="AJ32">
            <v>26.5</v>
          </cell>
          <cell r="AK32">
            <v>1908</v>
          </cell>
          <cell r="AL32">
            <v>1.5985859800980298</v>
          </cell>
          <cell r="AM32">
            <v>4.4357402357122053</v>
          </cell>
          <cell r="AN32">
            <v>5.954396916805333</v>
          </cell>
          <cell r="AO32">
            <v>3.7247899024112501</v>
          </cell>
        </row>
        <row r="33">
          <cell r="H33">
            <v>27</v>
          </cell>
          <cell r="I33">
            <v>1944</v>
          </cell>
          <cell r="J33">
            <v>0.92290339884358641</v>
          </cell>
          <cell r="K33">
            <v>5.7288015740235618</v>
          </cell>
          <cell r="L33">
            <v>6.6055598029249687</v>
          </cell>
          <cell r="M33">
            <v>7.1573685948083483</v>
          </cell>
          <cell r="V33">
            <v>27</v>
          </cell>
          <cell r="W33">
            <v>1944</v>
          </cell>
          <cell r="X33">
            <v>1.2347223808619727</v>
          </cell>
          <cell r="Y33">
            <v>5.1645974064110787</v>
          </cell>
          <cell r="Z33">
            <v>6.3375836682299527</v>
          </cell>
          <cell r="AA33">
            <v>5.1328005116466899</v>
          </cell>
          <cell r="AJ33">
            <v>27</v>
          </cell>
          <cell r="AK33">
            <v>1944</v>
          </cell>
          <cell r="AL33">
            <v>1.6225341483373996</v>
          </cell>
          <cell r="AM33">
            <v>4.5242539058986093</v>
          </cell>
          <cell r="AN33">
            <v>6.0656613468191392</v>
          </cell>
          <cell r="AO33">
            <v>3.7383874804943757</v>
          </cell>
        </row>
        <row r="34">
          <cell r="H34">
            <v>27.5</v>
          </cell>
          <cell r="I34">
            <v>1980</v>
          </cell>
          <cell r="J34">
            <v>0.94031278850457267</v>
          </cell>
          <cell r="K34">
            <v>5.8351763257783791</v>
          </cell>
          <cell r="L34">
            <v>6.7284734748577231</v>
          </cell>
          <cell r="M34">
            <v>7.1555694627511741</v>
          </cell>
          <cell r="V34">
            <v>27.5</v>
          </cell>
          <cell r="W34">
            <v>1980</v>
          </cell>
          <cell r="X34">
            <v>1.2554786583351178</v>
          </cell>
          <cell r="Y34">
            <v>5.2619838222790145</v>
          </cell>
          <cell r="Z34">
            <v>6.4546885476973763</v>
          </cell>
          <cell r="AA34">
            <v>5.141217259922918</v>
          </cell>
          <cell r="AJ34">
            <v>27.5</v>
          </cell>
          <cell r="AK34">
            <v>1980</v>
          </cell>
          <cell r="AL34">
            <v>1.6465884680865013</v>
          </cell>
          <cell r="AM34">
            <v>4.6125992759143122</v>
          </cell>
          <cell r="AN34">
            <v>6.1768583205964882</v>
          </cell>
          <cell r="AO34">
            <v>3.7513066806392787</v>
          </cell>
        </row>
        <row r="35">
          <cell r="H35">
            <v>28</v>
          </cell>
          <cell r="I35">
            <v>2016</v>
          </cell>
          <cell r="J35">
            <v>0.95783216735899546</v>
          </cell>
          <cell r="K35">
            <v>5.9413457329361163</v>
          </cell>
          <cell r="L35">
            <v>6.8512862919271615</v>
          </cell>
          <cell r="M35">
            <v>7.1529089598421258</v>
          </cell>
          <cell r="V35">
            <v>28</v>
          </cell>
          <cell r="W35">
            <v>2016</v>
          </cell>
          <cell r="X35">
            <v>1.2763428485905453</v>
          </cell>
          <cell r="Y35">
            <v>5.3591840800993351</v>
          </cell>
          <cell r="Z35">
            <v>6.5717097862603531</v>
          </cell>
          <cell r="AA35">
            <v>5.1488593315796276</v>
          </cell>
          <cell r="AJ35">
            <v>28</v>
          </cell>
          <cell r="AK35">
            <v>2016</v>
          </cell>
          <cell r="AL35">
            <v>1.6707489185286861</v>
          </cell>
          <cell r="AM35">
            <v>4.7007767851614455</v>
          </cell>
          <cell r="AN35">
            <v>6.287988257763697</v>
          </cell>
          <cell r="AO35">
            <v>3.7635746389116904</v>
          </cell>
        </row>
        <row r="36">
          <cell r="H36">
            <v>28.5</v>
          </cell>
          <cell r="I36">
            <v>2052</v>
          </cell>
          <cell r="J36">
            <v>0.97546149405304527</v>
          </cell>
          <cell r="K36">
            <v>6.0473103970997277</v>
          </cell>
          <cell r="L36">
            <v>6.9739988164501208</v>
          </cell>
          <cell r="M36">
            <v>7.1494352764998812</v>
          </cell>
          <cell r="V36">
            <v>28.5</v>
          </cell>
          <cell r="W36">
            <v>2052</v>
          </cell>
          <cell r="X36">
            <v>1.2973149214255537</v>
          </cell>
          <cell r="Y36">
            <v>5.4561986962613238</v>
          </cell>
          <cell r="Z36">
            <v>6.6886478716155997</v>
          </cell>
          <cell r="AA36">
            <v>5.1557626919651733</v>
          </cell>
          <cell r="AJ36">
            <v>28.5</v>
          </cell>
          <cell r="AK36">
            <v>2052</v>
          </cell>
          <cell r="AL36">
            <v>1.6950154790503473</v>
          </cell>
          <cell r="AM36">
            <v>4.7887868709313137</v>
          </cell>
          <cell r="AN36">
            <v>6.3990515760291435</v>
          </cell>
          <cell r="AO36">
            <v>3.7752171912992138</v>
          </cell>
        </row>
        <row r="37">
          <cell r="H37">
            <v>29</v>
          </cell>
          <cell r="I37">
            <v>2088</v>
          </cell>
          <cell r="J37">
            <v>0.99320072755426736</v>
          </cell>
          <cell r="K37">
            <v>6.1530709168356372</v>
          </cell>
          <cell r="L37">
            <v>7.096611608012191</v>
          </cell>
          <cell r="M37">
            <v>7.1451937268385057</v>
          </cell>
          <cell r="V37">
            <v>29</v>
          </cell>
          <cell r="W37">
            <v>2088</v>
          </cell>
          <cell r="X37">
            <v>1.3183948468932789</v>
          </cell>
          <cell r="Y37">
            <v>5.5530281846126934</v>
          </cell>
          <cell r="Z37">
            <v>6.8055032891613081</v>
          </cell>
          <cell r="AA37">
            <v>5.1619613844805921</v>
          </cell>
          <cell r="AJ37">
            <v>29</v>
          </cell>
          <cell r="AK37">
            <v>2088</v>
          </cell>
          <cell r="AL37">
            <v>1.7193881292396924</v>
          </cell>
          <cell r="AM37">
            <v>4.8766299684173182</v>
          </cell>
          <cell r="AN37">
            <v>6.5100486911950259</v>
          </cell>
          <cell r="AO37">
            <v>3.7862589490330767</v>
          </cell>
        </row>
        <row r="38">
          <cell r="H38">
            <v>29.5</v>
          </cell>
          <cell r="I38">
            <v>2124</v>
          </cell>
          <cell r="J38">
            <v>1.011049827149429</v>
          </cell>
          <cell r="K38">
            <v>6.2586278876935832</v>
          </cell>
          <cell r="L38">
            <v>7.2191252234855412</v>
          </cell>
          <cell r="M38">
            <v>7.1402269498816544</v>
          </cell>
          <cell r="V38">
            <v>29.5</v>
          </cell>
          <cell r="W38">
            <v>2124</v>
          </cell>
          <cell r="X38">
            <v>1.339582595301072</v>
          </cell>
          <cell r="Y38">
            <v>5.6496730564756792</v>
          </cell>
          <cell r="Z38">
            <v>6.922276522011698</v>
          </cell>
          <cell r="AA38">
            <v>5.167487653462616</v>
          </cell>
          <cell r="AJ38">
            <v>29.5</v>
          </cell>
          <cell r="AK38">
            <v>2124</v>
          </cell>
          <cell r="AL38">
            <v>1.7438668488855213</v>
          </cell>
          <cell r="AM38">
            <v>4.9643065107277868</v>
          </cell>
          <cell r="AN38">
            <v>6.6209800171690318</v>
          </cell>
          <cell r="AO38">
            <v>3.7967233687597188</v>
          </cell>
        </row>
        <row r="39">
          <cell r="H39">
            <v>30</v>
          </cell>
          <cell r="I39">
            <v>2160</v>
          </cell>
          <cell r="J39">
            <v>1.0290087524424056</v>
          </cell>
          <cell r="K39">
            <v>6.3639819022263122</v>
          </cell>
          <cell r="L39">
            <v>7.3415402170465978</v>
          </cell>
          <cell r="M39">
            <v>7.1345750943527655</v>
          </cell>
          <cell r="V39">
            <v>30</v>
          </cell>
          <cell r="W39">
            <v>2160</v>
          </cell>
          <cell r="X39">
            <v>1.3608781372088812</v>
          </cell>
          <cell r="Y39">
            <v>5.7461338206629922</v>
          </cell>
          <cell r="Z39">
            <v>7.0389680510114294</v>
          </cell>
          <cell r="AA39">
            <v>5.1723720578303469</v>
          </cell>
          <cell r="AJ39">
            <v>30</v>
          </cell>
          <cell r="AK39">
            <v>2160</v>
          </cell>
          <cell r="AL39">
            <v>1.768451617976009</v>
          </cell>
          <cell r="AM39">
            <v>5.0518169288986998</v>
          </cell>
          <cell r="AN39">
            <v>6.731845965975908</v>
          </cell>
          <cell r="AO39">
            <v>3.8066328179679005</v>
          </cell>
        </row>
        <row r="40">
          <cell r="H40">
            <v>30.5</v>
          </cell>
          <cell r="I40">
            <v>2196</v>
          </cell>
          <cell r="J40">
            <v>1.0470774633520838</v>
          </cell>
          <cell r="K40">
            <v>6.4691335500091034</v>
          </cell>
          <cell r="L40">
            <v>7.4638571401935829</v>
          </cell>
          <cell r="M40">
            <v>7.1282759885777738</v>
          </cell>
          <cell r="V40">
            <v>30.5</v>
          </cell>
          <cell r="W40">
            <v>2196</v>
          </cell>
          <cell r="X40">
            <v>1.3822814434276554</v>
          </cell>
          <cell r="Y40">
            <v>5.8424109834936688</v>
          </cell>
          <cell r="Z40">
            <v>7.1555783547499416</v>
          </cell>
          <cell r="AA40">
            <v>5.1766435762938343</v>
          </cell>
          <cell r="AJ40">
            <v>30.5</v>
          </cell>
          <cell r="AK40">
            <v>2196</v>
          </cell>
          <cell r="AL40">
            <v>1.7931424166975081</v>
          </cell>
          <cell r="AM40">
            <v>5.1391616519063179</v>
          </cell>
          <cell r="AN40">
            <v>6.8426469477689507</v>
          </cell>
          <cell r="AO40">
            <v>3.8160086360409053</v>
          </cell>
        </row>
        <row r="41">
          <cell r="H41">
            <v>31</v>
          </cell>
          <cell r="I41">
            <v>2232</v>
          </cell>
          <cell r="J41">
            <v>1.0652559201102834</v>
          </cell>
          <cell r="K41">
            <v>6.5740834176591392</v>
          </cell>
          <cell r="L41">
            <v>7.5860765417639087</v>
          </cell>
          <cell r="M41">
            <v>7.1213652968748962</v>
          </cell>
          <cell r="V41">
            <v>31</v>
          </cell>
          <cell r="W41">
            <v>2232</v>
          </cell>
          <cell r="X41">
            <v>1.4037924850177577</v>
          </cell>
          <cell r="Y41">
            <v>5.9385050488087776</v>
          </cell>
          <cell r="Z41">
            <v>7.2721079095756469</v>
          </cell>
          <cell r="AA41">
            <v>5.1803297048449837</v>
          </cell>
          <cell r="AJ41">
            <v>31</v>
          </cell>
          <cell r="AK41">
            <v>2232</v>
          </cell>
          <cell r="AL41">
            <v>1.8179392254333533</v>
          </cell>
          <cell r="AM41">
            <v>5.2263411066797287</v>
          </cell>
          <cell r="AN41">
            <v>6.9533833708414141</v>
          </cell>
          <cell r="AO41">
            <v>3.8248711912709257</v>
          </cell>
        </row>
        <row r="42">
          <cell r="H42">
            <v>31.5</v>
          </cell>
          <cell r="I42">
            <v>2268</v>
          </cell>
          <cell r="J42">
            <v>1.0835440832596948</v>
          </cell>
          <cell r="K42">
            <v>6.6788320888547199</v>
          </cell>
          <cell r="L42">
            <v>7.7081989679514296</v>
          </cell>
          <cell r="M42">
            <v>7.113876663663155</v>
          </cell>
          <cell r="V42">
            <v>31.5</v>
          </cell>
          <cell r="W42">
            <v>2268</v>
          </cell>
          <cell r="X42">
            <v>1.4254112332873921</v>
          </cell>
          <cell r="Y42">
            <v>6.0344165179869993</v>
          </cell>
          <cell r="Z42">
            <v>7.3885571896100215</v>
          </cell>
          <cell r="AA42">
            <v>5.1834565471818035</v>
          </cell>
          <cell r="AJ42">
            <v>31.5</v>
          </cell>
          <cell r="AK42">
            <v>2268</v>
          </cell>
          <cell r="AL42">
            <v>1.8428420247626773</v>
          </cell>
          <cell r="AM42">
            <v>5.3133557181132645</v>
          </cell>
          <cell r="AN42">
            <v>7.0640556416378075</v>
          </cell>
          <cell r="AO42">
            <v>3.8332399341433092</v>
          </cell>
        </row>
        <row r="43">
          <cell r="H43">
            <v>32</v>
          </cell>
          <cell r="I43">
            <v>2304</v>
          </cell>
          <cell r="J43">
            <v>1.1019419136518365</v>
          </cell>
          <cell r="K43">
            <v>6.7833801443543029</v>
          </cell>
          <cell r="L43">
            <v>7.8302249623235474</v>
          </cell>
          <cell r="M43">
            <v>7.1058418463947657</v>
          </cell>
          <cell r="V43">
            <v>32</v>
          </cell>
          <cell r="W43">
            <v>2304</v>
          </cell>
          <cell r="X43">
            <v>1.4471376597910404</v>
          </cell>
          <cell r="Y43">
            <v>6.1301458899600947</v>
          </cell>
          <cell r="Z43">
            <v>7.504926666761583</v>
          </cell>
          <cell r="AA43">
            <v>5.1860488986550584</v>
          </cell>
          <cell r="AJ43">
            <v>32</v>
          </cell>
          <cell r="AK43">
            <v>2304</v>
          </cell>
          <cell r="AL43">
            <v>1.8678507954592378</v>
          </cell>
          <cell r="AM43">
            <v>5.4002059090788626</v>
          </cell>
          <cell r="AN43">
            <v>7.1746641647651384</v>
          </cell>
          <cell r="AO43">
            <v>3.8411334471719112</v>
          </cell>
        </row>
        <row r="44">
          <cell r="H44">
            <v>32.5</v>
          </cell>
          <cell r="I44">
            <v>2340</v>
          </cell>
          <cell r="J44">
            <v>1.1204493724450273</v>
          </cell>
          <cell r="K44">
            <v>6.8877281620154136</v>
          </cell>
          <cell r="L44">
            <v>7.9521550658381894</v>
          </cell>
          <cell r="M44">
            <v>7.0972908383045628</v>
          </cell>
          <cell r="V44">
            <v>32.5</v>
          </cell>
          <cell r="W44">
            <v>2340</v>
          </cell>
          <cell r="X44">
            <v>1.4689717363279164</v>
          </cell>
          <cell r="Y44">
            <v>6.2256936612282496</v>
          </cell>
          <cell r="Z44">
            <v>7.62121681073977</v>
          </cell>
          <cell r="AA44">
            <v>5.1881303242709205</v>
          </cell>
          <cell r="AJ44">
            <v>32.5</v>
          </cell>
          <cell r="AK44">
            <v>2340</v>
          </cell>
          <cell r="AL44">
            <v>1.8929655184902496</v>
          </cell>
          <cell r="AM44">
            <v>5.4868921004383049</v>
          </cell>
          <cell r="AN44">
            <v>7.2852093430040421</v>
          </cell>
          <cell r="AO44">
            <v>3.8485694915427837</v>
          </cell>
        </row>
        <row r="45">
          <cell r="H45">
            <v>33</v>
          </cell>
          <cell r="I45">
            <v>2376</v>
          </cell>
          <cell r="J45">
            <v>1.1390664211023771</v>
          </cell>
          <cell r="K45">
            <v>6.9918767168133904</v>
          </cell>
          <cell r="L45">
            <v>8.0739898168606494</v>
          </cell>
          <cell r="M45">
            <v>7.0882519818701377</v>
          </cell>
          <cell r="V45">
            <v>33</v>
          </cell>
          <cell r="W45">
            <v>2376</v>
          </cell>
          <cell r="X45">
            <v>1.4909134349404314</v>
          </cell>
          <cell r="Y45">
            <v>6.3210603258752833</v>
          </cell>
          <cell r="Z45">
            <v>7.7374280890686933</v>
          </cell>
          <cell r="AA45">
            <v>5.1897232312336348</v>
          </cell>
          <cell r="AJ45">
            <v>33</v>
          </cell>
          <cell r="AK45">
            <v>2376</v>
          </cell>
          <cell r="AL45">
            <v>1.9181861750152294</v>
          </cell>
          <cell r="AM45">
            <v>5.5734147110553733</v>
          </cell>
          <cell r="AN45">
            <v>7.3956915773198411</v>
          </cell>
          <cell r="AO45">
            <v>3.8555650508017676</v>
          </cell>
        </row>
        <row r="46">
          <cell r="H46">
            <v>33.5</v>
          </cell>
          <cell r="I46">
            <v>2412</v>
          </cell>
          <cell r="J46">
            <v>1.1577930213897925</v>
          </cell>
          <cell r="K46">
            <v>7.0958263808599753</v>
          </cell>
          <cell r="L46">
            <v>8.1957297511802771</v>
          </cell>
          <cell r="M46">
            <v>7.0787520737880083</v>
          </cell>
          <cell r="V46">
            <v>33.5</v>
          </cell>
          <cell r="W46">
            <v>2412</v>
          </cell>
          <cell r="X46">
            <v>1.5129627279126674</v>
          </cell>
          <cell r="Y46">
            <v>6.4162463755837642</v>
          </cell>
          <cell r="Z46">
            <v>7.8535609671007984</v>
          </cell>
          <cell r="AA46">
            <v>5.1908489364677388</v>
          </cell>
          <cell r="AJ46">
            <v>33.5</v>
          </cell>
          <cell r="AK46">
            <v>2412</v>
          </cell>
          <cell r="AL46">
            <v>1.9435127463848489</v>
          </cell>
          <cell r="AM46">
            <v>5.6597741578079122</v>
          </cell>
          <cell r="AN46">
            <v>7.5061112668735186</v>
          </cell>
          <cell r="AO46">
            <v>3.862136371801896</v>
          </cell>
        </row>
        <row r="47">
          <cell r="H47">
            <v>34</v>
          </cell>
          <cell r="I47">
            <v>2448</v>
          </cell>
          <cell r="J47">
            <v>1.176629135374003</v>
          </cell>
          <cell r="K47">
            <v>7.1995777234217497</v>
          </cell>
          <cell r="L47">
            <v>8.3173754020270518</v>
          </cell>
          <cell r="M47">
            <v>7.0688164621924754</v>
          </cell>
          <cell r="V47">
            <v>34</v>
          </cell>
          <cell r="W47">
            <v>2448</v>
          </cell>
          <cell r="X47">
            <v>1.5351195877688686</v>
          </cell>
          <cell r="Y47">
            <v>6.5112522996499775</v>
          </cell>
          <cell r="Z47">
            <v>7.9696159080304021</v>
          </cell>
          <cell r="AA47">
            <v>5.1915277295193549</v>
          </cell>
          <cell r="AJ47">
            <v>34</v>
          </cell>
          <cell r="AK47">
            <v>2448</v>
          </cell>
          <cell r="AL47">
            <v>1.9689452141397961</v>
          </cell>
          <cell r="AM47">
            <v>5.7459708555998024</v>
          </cell>
          <cell r="AN47">
            <v>7.6164688090326083</v>
          </cell>
          <cell r="AO47">
            <v>3.8682990031086946</v>
          </cell>
        </row>
        <row r="48">
          <cell r="H48">
            <v>34.5</v>
          </cell>
          <cell r="I48">
            <v>2484</v>
          </cell>
          <cell r="J48">
            <v>1.195574725420598</v>
          </cell>
          <cell r="K48">
            <v>7.303131310938439</v>
          </cell>
          <cell r="L48">
            <v>8.4389273000880074</v>
          </cell>
          <cell r="M48">
            <v>7.0584691367737218</v>
          </cell>
          <cell r="V48">
            <v>34.5</v>
          </cell>
          <cell r="W48">
            <v>2484</v>
          </cell>
          <cell r="X48">
            <v>1.5573839872719433</v>
          </cell>
          <cell r="Y48">
            <v>6.6060785849988024</v>
          </cell>
          <cell r="Z48">
            <v>8.0855933729071481</v>
          </cell>
          <cell r="AA48">
            <v>5.1917789312002727</v>
          </cell>
          <cell r="AJ48">
            <v>34.5</v>
          </cell>
          <cell r="AK48">
            <v>2484</v>
          </cell>
          <cell r="AL48">
            <v>1.9944835600096453</v>
          </cell>
          <cell r="AM48">
            <v>5.8320052173728349</v>
          </cell>
          <cell r="AN48">
            <v>7.7267645993819976</v>
          </cell>
          <cell r="AO48">
            <v>3.8740678310452612</v>
          </cell>
        </row>
        <row r="49">
          <cell r="H49">
            <v>35</v>
          </cell>
          <cell r="I49">
            <v>2520</v>
          </cell>
          <cell r="J49">
            <v>1.2146297541920852</v>
          </cell>
          <cell r="K49">
            <v>7.4064877070410517</v>
          </cell>
          <cell r="L49">
            <v>8.5603859735235321</v>
          </cell>
          <cell r="M49">
            <v>7.0477328123889897</v>
          </cell>
          <cell r="V49">
            <v>35</v>
          </cell>
          <cell r="W49">
            <v>2520</v>
          </cell>
          <cell r="X49">
            <v>1.5797558994219754</v>
          </cell>
          <cell r="Y49">
            <v>6.7007257161984422</v>
          </cell>
          <cell r="Z49">
            <v>8.2014938206493184</v>
          </cell>
          <cell r="AA49">
            <v>5.19162094830613</v>
          </cell>
          <cell r="AJ49">
            <v>35</v>
          </cell>
          <cell r="AK49">
            <v>2520</v>
          </cell>
          <cell r="AL49">
            <v>2.0201277659117367</v>
          </cell>
          <cell r="AM49">
            <v>5.9178776541185014</v>
          </cell>
          <cell r="AN49">
            <v>7.836999031734651</v>
          </cell>
          <cell r="AO49">
            <v>3.8794571135443046</v>
          </cell>
        </row>
        <row r="50">
          <cell r="H50">
            <v>35.5</v>
          </cell>
          <cell r="I50">
            <v>2556</v>
          </cell>
          <cell r="J50">
            <v>1.2337941846459641</v>
          </cell>
          <cell r="K50">
            <v>7.5096474725698759</v>
          </cell>
          <cell r="L50">
            <v>8.6817519479835425</v>
          </cell>
          <cell r="M50">
            <v>7.0366290067048434</v>
          </cell>
          <cell r="V50">
            <v>35.5</v>
          </cell>
          <cell r="W50">
            <v>2556</v>
          </cell>
          <cell r="X50">
            <v>1.6022352974547511</v>
          </cell>
          <cell r="Y50">
            <v>6.7951941754750802</v>
          </cell>
          <cell r="Z50">
            <v>8.317317708057093</v>
          </cell>
          <cell r="AA50">
            <v>5.1910713247109594</v>
          </cell>
          <cell r="AJ50">
            <v>35.5</v>
          </cell>
          <cell r="AK50">
            <v>2556</v>
          </cell>
          <cell r="AL50">
            <v>2.0458778139500633</v>
          </cell>
          <cell r="AM50">
            <v>6.0035885748897071</v>
          </cell>
          <cell r="AN50">
            <v>7.9471724981422671</v>
          </cell>
          <cell r="AO50">
            <v>3.8844805119609385</v>
          </cell>
        </row>
        <row r="51">
          <cell r="H51">
            <v>36</v>
          </cell>
          <cell r="I51">
            <v>2592</v>
          </cell>
          <cell r="J51">
            <v>1.2530679800328124</v>
          </cell>
          <cell r="K51">
            <v>7.6126111655923454</v>
          </cell>
          <cell r="L51">
            <v>8.8030257466235167</v>
          </cell>
          <cell r="M51">
            <v>7.0251781123582804</v>
          </cell>
          <cell r="V51">
            <v>36</v>
          </cell>
          <cell r="W51">
            <v>2592</v>
          </cell>
          <cell r="X51">
            <v>1.6248221548402972</v>
          </cell>
          <cell r="Y51">
            <v>6.889484442727368</v>
          </cell>
          <cell r="Z51">
            <v>8.4330654898256512</v>
          </cell>
          <cell r="AA51">
            <v>5.190146789113995</v>
          </cell>
          <cell r="AJ51">
            <v>36</v>
          </cell>
          <cell r="AK51">
            <v>2592</v>
          </cell>
          <cell r="AL51">
            <v>2.07173368641417</v>
          </cell>
          <cell r="AM51">
            <v>6.0891383868123592</v>
          </cell>
          <cell r="AN51">
            <v>8.0572853889058216</v>
          </cell>
          <cell r="AO51">
            <v>3.8891511209877829</v>
          </cell>
        </row>
        <row r="52">
          <cell r="H52">
            <v>36.5</v>
          </cell>
          <cell r="I52">
            <v>2628</v>
          </cell>
          <cell r="J52">
            <v>1.2724511038943902</v>
          </cell>
          <cell r="K52">
            <v>7.7153793414207295</v>
          </cell>
          <cell r="L52">
            <v>8.9242078901203996</v>
          </cell>
          <cell r="M52">
            <v>7.0133994640795905</v>
          </cell>
          <cell r="V52">
            <v>36.5</v>
          </cell>
          <cell r="W52">
            <v>2628</v>
          </cell>
          <cell r="X52">
            <v>1.6475164452814275</v>
          </cell>
          <cell r="Y52">
            <v>6.9835969955408688</v>
          </cell>
          <cell r="Z52">
            <v>8.5487376185582242</v>
          </cell>
          <cell r="AA52">
            <v>5.1888632996910298</v>
          </cell>
          <cell r="AJ52">
            <v>36.5</v>
          </cell>
          <cell r="AK52">
            <v>2628</v>
          </cell>
          <cell r="AL52">
            <v>2.0976953657780557</v>
          </cell>
          <cell r="AM52">
            <v>6.1745274950969096</v>
          </cell>
          <cell r="AN52">
            <v>8.1673380925860624</v>
          </cell>
          <cell r="AO52">
            <v>3.8934814968029055</v>
          </cell>
        </row>
        <row r="53">
          <cell r="H53">
            <v>37</v>
          </cell>
          <cell r="I53">
            <v>2664</v>
          </cell>
          <cell r="J53">
            <v>1.2919435200617624</v>
          </cell>
          <cell r="K53">
            <v>7.8179525526297287</v>
          </cell>
          <cell r="L53">
            <v>9.0452988966884025</v>
          </cell>
          <cell r="M53">
            <v>7.0013114011795077</v>
          </cell>
          <cell r="V53">
            <v>37</v>
          </cell>
          <cell r="W53">
            <v>2664</v>
          </cell>
          <cell r="X53">
            <v>1.6703181427123035</v>
          </cell>
          <cell r="Y53">
            <v>7.077532309202315</v>
          </cell>
          <cell r="Z53">
            <v>8.6643345447790026</v>
          </cell>
          <cell r="AA53">
            <v>5.1872360858810067</v>
          </cell>
          <cell r="AJ53">
            <v>37</v>
          </cell>
          <cell r="AK53">
            <v>2664</v>
          </cell>
          <cell r="AL53">
            <v>2.1237628346990887</v>
          </cell>
          <cell r="AM53">
            <v>6.2597563030497891</v>
          </cell>
          <cell r="AN53">
            <v>8.277330996013923</v>
          </cell>
          <cell r="AO53">
            <v>3.897483683570873</v>
          </cell>
        </row>
        <row r="54">
          <cell r="H54">
            <v>37.5</v>
          </cell>
          <cell r="I54">
            <v>2700</v>
          </cell>
          <cell r="J54">
            <v>1.3115451926534336</v>
          </cell>
          <cell r="K54">
            <v>7.9203313490738854</v>
          </cell>
          <cell r="L54">
            <v>9.1662992820946467</v>
          </cell>
          <cell r="M54">
            <v>6.9889313257669619</v>
          </cell>
          <cell r="V54">
            <v>37.5</v>
          </cell>
          <cell r="W54">
            <v>2700</v>
          </cell>
          <cell r="X54">
            <v>1.6932272212970105</v>
          </cell>
          <cell r="Y54">
            <v>7.1712908567138021</v>
          </cell>
          <cell r="Z54">
            <v>8.7798567169459627</v>
          </cell>
          <cell r="AA54">
            <v>5.1852796875191984</v>
          </cell>
          <cell r="AJ54">
            <v>37.5</v>
          </cell>
          <cell r="AK54">
            <v>2700</v>
          </cell>
          <cell r="AL54">
            <v>2.1499360760169273</v>
          </cell>
          <cell r="AM54">
            <v>6.3448252120847553</v>
          </cell>
          <cell r="AN54">
            <v>8.3872644843008359</v>
          </cell>
          <cell r="AO54">
            <v>3.9011692384079981</v>
          </cell>
        </row>
        <row r="55">
          <cell r="H55">
            <v>38</v>
          </cell>
          <cell r="I55">
            <v>2736</v>
          </cell>
          <cell r="J55">
            <v>1.3312560860734974</v>
          </cell>
          <cell r="K55">
            <v>8.0225162779048755</v>
          </cell>
          <cell r="L55">
            <v>9.2872095596746984</v>
          </cell>
          <cell r="M55">
            <v>6.9762757570311384</v>
          </cell>
          <cell r="V55">
            <v>38</v>
          </cell>
          <cell r="W55">
            <v>2736</v>
          </cell>
          <cell r="X55">
            <v>1.7162436554281337</v>
          </cell>
          <cell r="Y55">
            <v>7.2648731088068708</v>
          </cell>
          <cell r="Z55">
            <v>8.8953045814635985</v>
          </cell>
          <cell r="AA55">
            <v>5.1830079915107268</v>
          </cell>
          <cell r="AJ55">
            <v>38</v>
          </cell>
          <cell r="AK55">
            <v>2736</v>
          </cell>
          <cell r="AL55">
            <v>2.1762150727524521</v>
          </cell>
          <cell r="AM55">
            <v>6.4297346217341493</v>
          </cell>
          <cell r="AN55">
            <v>8.4971389408489788</v>
          </cell>
          <cell r="AO55">
            <v>3.9045492549143566</v>
          </cell>
        </row>
        <row r="56">
          <cell r="H56">
            <v>38.5</v>
          </cell>
          <cell r="I56">
            <v>2772</v>
          </cell>
          <cell r="J56">
            <v>1.351076165009804</v>
          </cell>
          <cell r="K56">
            <v>8.124507883588663</v>
          </cell>
          <cell r="L56">
            <v>9.4080302403479763</v>
          </cell>
          <cell r="M56">
            <v>6.9633603818920955</v>
          </cell>
          <cell r="V56">
            <v>38.5</v>
          </cell>
          <cell r="W56">
            <v>2772</v>
          </cell>
          <cell r="X56">
            <v>1.7393674197253608</v>
          </cell>
          <cell r="Y56">
            <v>7.3582795339564546</v>
          </cell>
          <cell r="Z56">
            <v>9.0106785826955473</v>
          </cell>
          <cell r="AA56">
            <v>5.1804342662220826</v>
          </cell>
          <cell r="AJ56">
            <v>38.5</v>
          </cell>
          <cell r="AK56">
            <v>2772</v>
          </cell>
          <cell r="AL56">
            <v>2.2025998081066995</v>
          </cell>
          <cell r="AM56">
            <v>6.5144849296601057</v>
          </cell>
          <cell r="AN56">
            <v>8.6069547473614705</v>
          </cell>
          <cell r="AO56">
            <v>3.9076343853674427</v>
          </cell>
        </row>
        <row r="57">
          <cell r="H57">
            <v>39</v>
          </cell>
          <cell r="I57">
            <v>2808</v>
          </cell>
          <cell r="J57">
            <v>1.3710053944321425</v>
          </cell>
          <cell r="K57">
            <v>8.2263067079225181</v>
          </cell>
          <cell r="L57">
            <v>9.5287618326330534</v>
          </cell>
          <cell r="M57">
            <v>6.9502001022977566</v>
          </cell>
          <cell r="V57">
            <v>39</v>
          </cell>
          <cell r="W57">
            <v>2808</v>
          </cell>
          <cell r="X57">
            <v>1.7625984890340833</v>
          </cell>
          <cell r="Y57">
            <v>7.4515105983947434</v>
          </cell>
          <cell r="Z57">
            <v>9.1259791629771225</v>
          </cell>
          <cell r="AA57">
            <v>5.1775711937539581</v>
          </cell>
          <cell r="AJ57">
            <v>39</v>
          </cell>
          <cell r="AK57">
            <v>2808</v>
          </cell>
          <cell r="AL57">
            <v>2.2290902654598157</v>
          </cell>
          <cell r="AM57">
            <v>6.5990765316656139</v>
          </cell>
          <cell r="AN57">
            <v>8.7167122838524378</v>
          </cell>
          <cell r="AO57">
            <v>3.9104348616651281</v>
          </cell>
        </row>
        <row r="58">
          <cell r="H58">
            <v>39.5</v>
          </cell>
          <cell r="I58">
            <v>2844</v>
          </cell>
          <cell r="J58">
            <v>1.3910437395904347</v>
          </cell>
          <cell r="K58">
            <v>8.32791329005188</v>
          </cell>
          <cell r="L58">
            <v>9.6494048426627934</v>
          </cell>
          <cell r="M58">
            <v>6.9368090794210895</v>
          </cell>
          <cell r="V58">
            <v>39.5</v>
          </cell>
          <cell r="W58">
            <v>2844</v>
          </cell>
          <cell r="X58">
            <v>1.7859368384240137</v>
          </cell>
          <cell r="Y58">
            <v>7.5445667661249347</v>
          </cell>
          <cell r="Z58">
            <v>9.2412067626277477</v>
          </cell>
          <cell r="AA58">
            <v>5.1744309002453743</v>
          </cell>
          <cell r="AJ58">
            <v>39.5</v>
          </cell>
          <cell r="AK58">
            <v>2844</v>
          </cell>
          <cell r="AL58">
            <v>2.2556864283700051</v>
          </cell>
          <cell r="AM58">
            <v>6.683509821705564</v>
          </cell>
          <cell r="AN58">
            <v>8.8264119286570697</v>
          </cell>
          <cell r="AO58">
            <v>3.9129605150992441</v>
          </cell>
        </row>
        <row r="59">
          <cell r="H59">
            <v>40</v>
          </cell>
          <cell r="I59">
            <v>2880</v>
          </cell>
          <cell r="J59">
            <v>1.4111911660129475</v>
          </cell>
          <cell r="K59">
            <v>8.4293281664871138</v>
          </cell>
          <cell r="L59">
            <v>9.769959774199414</v>
          </cell>
          <cell r="M59">
            <v>6.9232007749896702</v>
          </cell>
          <cell r="V59">
            <v>40</v>
          </cell>
          <cell r="W59">
            <v>2880</v>
          </cell>
          <cell r="X59">
            <v>1.8093824431878149</v>
          </cell>
          <cell r="Y59">
            <v>7.6374484989348552</v>
          </cell>
          <cell r="Z59">
            <v>9.3563618199632792</v>
          </cell>
          <cell r="AA59">
            <v>5.1710249843471505</v>
          </cell>
          <cell r="AJ59">
            <v>40</v>
          </cell>
          <cell r="AK59">
            <v>2880</v>
          </cell>
          <cell r="AL59">
            <v>2.2823882805724951</v>
          </cell>
          <cell r="AM59">
            <v>6.7677851918976524</v>
          </cell>
          <cell r="AN59">
            <v>8.9360540584415222</v>
          </cell>
          <cell r="AO59">
            <v>3.9152207950349611</v>
          </cell>
        </row>
        <row r="60">
          <cell r="H60">
            <v>40.5</v>
          </cell>
          <cell r="I60">
            <v>2916</v>
          </cell>
          <cell r="J60">
            <v>1.4314476395045181</v>
          </cell>
          <cell r="K60">
            <v>8.5305518711201316</v>
          </cell>
          <cell r="L60">
            <v>9.8904271286494243</v>
          </cell>
          <cell r="M60">
            <v>6.9093879899602202</v>
          </cell>
          <cell r="V60">
            <v>40.5</v>
          </cell>
          <cell r="W60">
            <v>2916</v>
          </cell>
          <cell r="X60">
            <v>1.8329352788397373</v>
          </cell>
          <cell r="Y60">
            <v>7.7301562564105293</v>
          </cell>
          <cell r="Z60">
            <v>9.4714447713082794</v>
          </cell>
          <cell r="AA60">
            <v>5.1673645439918534</v>
          </cell>
          <cell r="AJ60">
            <v>40.5</v>
          </cell>
          <cell r="AK60">
            <v>2916</v>
          </cell>
          <cell r="AL60">
            <v>2.3091958059785074</v>
          </cell>
          <cell r="AM60">
            <v>6.8519030325332606</v>
          </cell>
          <cell r="AN60">
            <v>9.045639048212843</v>
          </cell>
          <cell r="AO60">
            <v>3.9172247865658192</v>
          </cell>
        </row>
        <row r="61">
          <cell r="H61">
            <v>41</v>
          </cell>
          <cell r="I61">
            <v>2952</v>
          </cell>
          <cell r="J61">
            <v>1.4518131261447957</v>
          </cell>
          <cell r="K61">
            <v>8.6315849352408573</v>
          </cell>
          <cell r="L61">
            <v>10.010807405078413</v>
          </cell>
          <cell r="M61">
            <v>6.8953829007329084</v>
          </cell>
          <cell r="V61">
            <v>41</v>
          </cell>
          <cell r="W61">
            <v>2952</v>
          </cell>
          <cell r="X61">
            <v>1.8565953211142696</v>
          </cell>
          <cell r="Y61">
            <v>7.8226904959495789</v>
          </cell>
          <cell r="Z61">
            <v>9.5864560510081347</v>
          </cell>
          <cell r="AA61">
            <v>5.163460201577287</v>
          </cell>
          <cell r="AJ61">
            <v>41</v>
          </cell>
          <cell r="AK61">
            <v>2952</v>
          </cell>
          <cell r="AL61">
            <v>2.3361089886742348</v>
          </cell>
          <cell r="AM61">
            <v>6.9358637320882073</v>
          </cell>
          <cell r="AN61">
            <v>9.1551672713287306</v>
          </cell>
          <cell r="AO61">
            <v>3.9189812272090867</v>
          </cell>
        </row>
        <row r="62">
          <cell r="H62">
            <v>41.5</v>
          </cell>
          <cell r="I62">
            <v>2988</v>
          </cell>
          <cell r="J62">
            <v>1.4722875922864935</v>
          </cell>
          <cell r="K62">
            <v>8.7324278875535821</v>
          </cell>
          <cell r="L62">
            <v>10.13110110022575</v>
          </cell>
          <cell r="M62">
            <v>6.8811970930841966</v>
          </cell>
          <cell r="V62">
            <v>41.5</v>
          </cell>
          <cell r="W62">
            <v>2988</v>
          </cell>
          <cell r="X62">
            <v>1.8803625459647992</v>
          </cell>
          <cell r="Y62">
            <v>7.9150516727745828</v>
          </cell>
          <cell r="Z62">
            <v>9.7013960914411417</v>
          </cell>
          <cell r="AA62">
            <v>5.1593221276716248</v>
          </cell>
          <cell r="AJ62">
            <v>41.5</v>
          </cell>
          <cell r="AK62">
            <v>2988</v>
          </cell>
          <cell r="AL62">
            <v>2.3631278129198283</v>
          </cell>
          <cell r="AM62">
            <v>7.019667677233433</v>
          </cell>
          <cell r="AN62">
            <v>9.2646390995072707</v>
          </cell>
          <cell r="AO62">
            <v>3.9204985227016089</v>
          </cell>
        </row>
        <row r="63">
          <cell r="H63">
            <v>42</v>
          </cell>
          <cell r="I63">
            <v>3024</v>
          </cell>
          <cell r="J63">
            <v>1.492871004553658</v>
          </cell>
          <cell r="K63">
            <v>8.833081254193182</v>
          </cell>
          <cell r="L63">
            <v>10.251308708519158</v>
          </cell>
          <cell r="M63">
            <v>6.8668415939822731</v>
          </cell>
          <cell r="V63">
            <v>42</v>
          </cell>
          <cell r="W63">
            <v>3024</v>
          </cell>
          <cell r="X63">
            <v>1.9042369295622819</v>
          </cell>
          <cell r="Y63">
            <v>8.0072402399462757</v>
          </cell>
          <cell r="Z63">
            <v>9.8162653230304429</v>
          </cell>
          <cell r="AA63">
            <v>5.15496006333984</v>
          </cell>
          <cell r="AJ63">
            <v>42</v>
          </cell>
          <cell r="AK63">
            <v>3024</v>
          </cell>
          <cell r="AL63">
            <v>2.3902522631483913</v>
          </cell>
          <cell r="AM63">
            <v>7.1033152528456309</v>
          </cell>
          <cell r="AN63">
            <v>9.3740549028366029</v>
          </cell>
          <cell r="AO63">
            <v>3.921784761951983</v>
          </cell>
        </row>
        <row r="64">
          <cell r="H64">
            <v>42.5</v>
          </cell>
          <cell r="I64">
            <v>3060</v>
          </cell>
          <cell r="J64">
            <v>1.5135633298399542</v>
          </cell>
          <cell r="K64">
            <v>8.9335455587412209</v>
          </cell>
          <cell r="L64">
            <v>10.371430722089178</v>
          </cell>
          <cell r="M64">
            <v>6.8523269014358741</v>
          </cell>
          <cell r="V64">
            <v>42.5</v>
          </cell>
          <cell r="W64">
            <v>3060</v>
          </cell>
          <cell r="X64">
            <v>1.9282184482939222</v>
          </cell>
          <cell r="Y64">
            <v>8.0992566483766932</v>
          </cell>
          <cell r="Z64">
            <v>9.9310641742559191</v>
          </cell>
          <cell r="AA64">
            <v>5.1503833411836055</v>
          </cell>
          <cell r="AJ64">
            <v>42.5</v>
          </cell>
          <cell r="AK64">
            <v>3060</v>
          </cell>
          <cell r="AL64">
            <v>2.4174823239649799</v>
          </cell>
          <cell r="AM64">
            <v>7.18680684201777</v>
          </cell>
          <cell r="AN64">
            <v>9.4834150497845009</v>
          </cell>
          <cell r="AO64">
            <v>3.9228477312009828</v>
          </cell>
        </row>
        <row r="65">
          <cell r="H65">
            <v>43</v>
          </cell>
          <cell r="I65">
            <v>3096</v>
          </cell>
          <cell r="J65">
            <v>1.5343645353069577</v>
          </cell>
          <cell r="K65">
            <v>9.0338213222419181</v>
          </cell>
          <cell r="L65">
            <v>10.491467630783529</v>
          </cell>
          <cell r="M65">
            <v>6.8376630125152467</v>
          </cell>
          <cell r="V65">
            <v>43</v>
          </cell>
          <cell r="W65">
            <v>3096</v>
          </cell>
          <cell r="X65">
            <v>1.9523070787618693</v>
          </cell>
          <cell r="Y65">
            <v>8.1911013468421956</v>
          </cell>
          <cell r="Z65">
            <v>10.045793071665971</v>
          </cell>
          <cell r="AA65">
            <v>5.1456009051797817</v>
          </cell>
          <cell r="AJ65">
            <v>43</v>
          </cell>
          <cell r="AK65">
            <v>3096</v>
          </cell>
          <cell r="AL65">
            <v>2.4448179801456131</v>
          </cell>
          <cell r="AM65">
            <v>7.27014282606953</v>
          </cell>
          <cell r="AN65">
            <v>9.5927199072078615</v>
          </cell>
          <cell r="AO65">
            <v>3.9236949274385329</v>
          </cell>
        </row>
        <row r="66">
          <cell r="H66">
            <v>43.5</v>
          </cell>
          <cell r="I66">
            <v>3132</v>
          </cell>
          <cell r="J66">
            <v>1.5552745883824701</v>
          </cell>
          <cell r="K66">
            <v>9.1339090632179705</v>
          </cell>
          <cell r="L66">
            <v>10.611419922181318</v>
          </cell>
          <cell r="M66">
            <v>6.8228594496728041</v>
          </cell>
          <cell r="V66">
            <v>43.5</v>
          </cell>
          <cell r="W66">
            <v>3132</v>
          </cell>
          <cell r="X66">
            <v>1.9765027977819123</v>
          </cell>
          <cell r="Y66">
            <v>8.2827747819963946</v>
          </cell>
          <cell r="Z66">
            <v>10.160452439889211</v>
          </cell>
          <cell r="AA66">
            <v>5.1406213293963257</v>
          </cell>
          <cell r="AJ66">
            <v>43.5</v>
          </cell>
          <cell r="AK66">
            <v>3132</v>
          </cell>
          <cell r="AL66">
            <v>2.4722592166362904</v>
          </cell>
          <cell r="AM66">
            <v>7.3533235845577103</v>
          </cell>
          <cell r="AN66">
            <v>9.7019698403621852</v>
          </cell>
          <cell r="AO66">
            <v>3.924333571122248</v>
          </cell>
        </row>
        <row r="67">
          <cell r="H67">
            <v>44</v>
          </cell>
          <cell r="I67">
            <v>3168</v>
          </cell>
          <cell r="J67">
            <v>1.5762934567588398</v>
          </cell>
          <cell r="K67">
            <v>9.2338092976862871</v>
          </cell>
          <cell r="L67">
            <v>10.731288081607184</v>
          </cell>
          <cell r="M67">
            <v>6.8079252854812715</v>
          </cell>
          <cell r="V67">
            <v>44</v>
          </cell>
          <cell r="W67">
            <v>3168</v>
          </cell>
          <cell r="X67">
            <v>2.0008055823821982</v>
          </cell>
          <cell r="Y67">
            <v>8.3742773983829686</v>
          </cell>
          <cell r="Z67">
            <v>10.275042701646058</v>
          </cell>
          <cell r="AA67">
            <v>5.135452835658521</v>
          </cell>
          <cell r="AJ67">
            <v>44</v>
          </cell>
          <cell r="AK67">
            <v>3168</v>
          </cell>
          <cell r="AL67">
            <v>2.4998060185520128</v>
          </cell>
          <cell r="AM67">
            <v>7.4363494952865183</v>
          </cell>
          <cell r="AN67">
            <v>9.8111652129109306</v>
          </cell>
          <cell r="AO67">
            <v>3.9247706182393896</v>
          </cell>
        </row>
        <row r="68">
          <cell r="H68">
            <v>44.5</v>
          </cell>
          <cell r="I68">
            <v>3204</v>
          </cell>
          <cell r="J68">
            <v>1.5974211083913006</v>
          </cell>
          <cell r="K68">
            <v>9.3335225391735825</v>
          </cell>
          <cell r="L68">
            <v>10.851072592145318</v>
          </cell>
          <cell r="M68">
            <v>6.7928691658976526</v>
          </cell>
          <cell r="V68">
            <v>44.5</v>
          </cell>
          <cell r="W68">
            <v>3204</v>
          </cell>
          <cell r="X68">
            <v>2.0252154098019504</v>
          </cell>
          <cell r="Y68">
            <v>8.4656096384484094</v>
          </cell>
          <cell r="Z68">
            <v>10.389564277760263</v>
          </cell>
          <cell r="AA68">
            <v>5.1301033102331957</v>
          </cell>
          <cell r="AJ68">
            <v>44.5</v>
          </cell>
          <cell r="AK68">
            <v>3204</v>
          </cell>
          <cell r="AL68">
            <v>2.5274583711758152</v>
          </cell>
          <cell r="AM68">
            <v>7.5192209343177714</v>
          </cell>
          <cell r="AN68">
            <v>9.9203063869347954</v>
          </cell>
          <cell r="AO68">
            <v>3.9250127717512933</v>
          </cell>
        </row>
        <row r="69">
          <cell r="H69">
            <v>45</v>
          </cell>
          <cell r="I69">
            <v>3240</v>
          </cell>
          <cell r="J69">
            <v>1.6186575114963238</v>
          </cell>
          <cell r="K69">
            <v>9.4330492987318433</v>
          </cell>
          <cell r="L69">
            <v>10.970773934653351</v>
          </cell>
          <cell r="M69">
            <v>6.7776993321531736</v>
          </cell>
          <cell r="V69">
            <v>45</v>
          </cell>
          <cell r="W69">
            <v>3240</v>
          </cell>
          <cell r="X69">
            <v>2.0497322574902004</v>
          </cell>
          <cell r="Y69">
            <v>8.5567719425546471</v>
          </cell>
          <cell r="Z69">
            <v>10.504017587170338</v>
          </cell>
          <cell r="AA69">
            <v>5.1245803195935489</v>
          </cell>
          <cell r="AJ69">
            <v>45</v>
          </cell>
          <cell r="AK69">
            <v>3240</v>
          </cell>
          <cell r="AL69">
            <v>2.555216259957807</v>
          </cell>
          <cell r="AM69">
            <v>7.6019382759810927</v>
          </cell>
          <cell r="AN69">
            <v>10.029393722941009</v>
          </cell>
          <cell r="AO69">
            <v>3.925066492456736</v>
          </cell>
        </row>
        <row r="70">
          <cell r="H70">
            <v>45.5</v>
          </cell>
          <cell r="I70">
            <v>3276</v>
          </cell>
          <cell r="J70">
            <v>1.6400026345499805</v>
          </cell>
          <cell r="K70">
            <v>9.5323900849536845</v>
          </cell>
          <cell r="L70">
            <v>11.090392587776165</v>
          </cell>
          <cell r="M70">
            <v>6.7624236413616421</v>
          </cell>
          <cell r="V70">
            <v>45.5</v>
          </cell>
          <cell r="W70">
            <v>3276</v>
          </cell>
          <cell r="X70">
            <v>2.0743561031045337</v>
          </cell>
          <cell r="Y70">
            <v>8.6477647489915945</v>
          </cell>
          <cell r="Z70">
            <v>10.618403046940902</v>
          </cell>
          <cell r="AA70">
            <v>5.1188911253227598</v>
          </cell>
          <cell r="AJ70">
            <v>45.5</v>
          </cell>
          <cell r="AK70">
            <v>3276</v>
          </cell>
          <cell r="AL70">
            <v>2.5830796705142185</v>
          </cell>
          <cell r="AM70">
            <v>7.6845018928839286</v>
          </cell>
          <cell r="AN70">
            <v>10.138427579872436</v>
          </cell>
          <cell r="AO70">
            <v>3.924938009308153</v>
          </cell>
        </row>
        <row r="71">
          <cell r="H71">
            <v>46</v>
          </cell>
          <cell r="I71">
            <v>3312</v>
          </cell>
          <cell r="J71">
            <v>1.6614564462863211</v>
          </cell>
          <cell r="K71">
            <v>9.6315454039875679</v>
          </cell>
          <cell r="L71">
            <v>11.209929027959573</v>
          </cell>
          <cell r="M71">
            <v>6.7470495859316379</v>
          </cell>
          <cell r="V71">
            <v>46</v>
          </cell>
          <cell r="W71">
            <v>3312</v>
          </cell>
          <cell r="X71">
            <v>2.0990869245098374</v>
          </cell>
          <cell r="Y71">
            <v>8.7385884939895764</v>
          </cell>
          <cell r="Z71">
            <v>10.732721072273922</v>
          </cell>
          <cell r="AA71">
            <v>5.1130426982103874</v>
          </cell>
          <cell r="AJ71">
            <v>46</v>
          </cell>
          <cell r="AK71">
            <v>3312</v>
          </cell>
          <cell r="AL71">
            <v>2.6110485886264496</v>
          </cell>
          <cell r="AM71">
            <v>7.7669121559216041</v>
          </cell>
          <cell r="AN71">
            <v>10.247408315116731</v>
          </cell>
          <cell r="AO71">
            <v>3.9246333292125417</v>
          </cell>
        </row>
        <row r="72">
          <cell r="H72">
            <v>46.5</v>
          </cell>
          <cell r="I72">
            <v>3348</v>
          </cell>
          <cell r="J72">
            <v>1.6830189156957651</v>
          </cell>
          <cell r="K72">
            <v>9.730515759552933</v>
          </cell>
          <cell r="L72">
            <v>11.32938372946391</v>
          </cell>
          <cell r="M72">
            <v>6.7315843118615861</v>
          </cell>
          <cell r="V72">
            <v>46.5</v>
          </cell>
          <cell r="W72">
            <v>3348</v>
          </cell>
          <cell r="X72">
            <v>2.1239246997770627</v>
          </cell>
          <cell r="Y72">
            <v>8.8292436117317052</v>
          </cell>
          <cell r="Z72">
            <v>10.846972076519915</v>
          </cell>
          <cell r="AA72">
            <v>5.1070417315917389</v>
          </cell>
          <cell r="AJ72">
            <v>46.5</v>
          </cell>
          <cell r="AK72">
            <v>3348</v>
          </cell>
          <cell r="AL72">
            <v>2.6391230002401342</v>
          </cell>
          <cell r="AM72">
            <v>7.8491694342872114</v>
          </cell>
          <cell r="AN72">
            <v>10.356336284515338</v>
          </cell>
          <cell r="AO72">
            <v>3.9241582463466136</v>
          </cell>
        </row>
        <row r="73">
          <cell r="H73">
            <v>47</v>
          </cell>
          <cell r="I73">
            <v>3384</v>
          </cell>
          <cell r="J73">
            <v>1.7046900120235042</v>
          </cell>
          <cell r="K73">
            <v>9.8293016529551895</v>
          </cell>
          <cell r="L73">
            <v>11.448757164377518</v>
          </cell>
          <cell r="M73">
            <v>6.7160346359908534</v>
          </cell>
          <cell r="V73">
            <v>47</v>
          </cell>
          <cell r="W73">
            <v>3384</v>
          </cell>
          <cell r="X73">
            <v>2.148869407181996</v>
          </cell>
          <cell r="Y73">
            <v>8.9197305343660975</v>
          </cell>
          <cell r="Z73">
            <v>10.961156471188993</v>
          </cell>
          <cell r="AA73">
            <v>5.100894653976825</v>
          </cell>
          <cell r="AJ73">
            <v>47</v>
          </cell>
          <cell r="AK73">
            <v>3384</v>
          </cell>
          <cell r="AL73">
            <v>2.6673028914642054</v>
          </cell>
          <cell r="AM73">
            <v>7.931274095481478</v>
          </cell>
          <cell r="AN73">
            <v>10.465211842372472</v>
          </cell>
          <cell r="AO73">
            <v>3.9235183510139846</v>
          </cell>
        </row>
        <row r="74">
          <cell r="H74">
            <v>47.5</v>
          </cell>
          <cell r="I74">
            <v>3420</v>
          </cell>
          <cell r="J74">
            <v>1.7264697047679192</v>
          </cell>
          <cell r="K74">
            <v>9.9279035831005835</v>
          </cell>
          <cell r="L74">
            <v>11.568049802630107</v>
          </cell>
          <cell r="M74">
            <v>6.7004070622745981</v>
          </cell>
          <cell r="V74">
            <v>47.5</v>
          </cell>
          <cell r="W74">
            <v>3420</v>
          </cell>
          <cell r="X74">
            <v>2.1739210252040406</v>
          </cell>
          <cell r="Y74">
            <v>9.0100496920180824</v>
          </cell>
          <cell r="Z74">
            <v>11.075274665961921</v>
          </cell>
          <cell r="AA74">
            <v>5.094607641012356</v>
          </cell>
          <cell r="AJ74">
            <v>47.5</v>
          </cell>
          <cell r="AK74">
            <v>3420</v>
          </cell>
          <cell r="AL74">
            <v>2.6955882485699711</v>
          </cell>
          <cell r="AM74">
            <v>8.0132265053225549</v>
          </cell>
          <cell r="AN74">
            <v>10.574035341464027</v>
          </cell>
          <cell r="AO74">
            <v>3.9227190380703094</v>
          </cell>
        </row>
        <row r="75">
          <cell r="H75">
            <v>48</v>
          </cell>
          <cell r="I75">
            <v>3456</v>
          </cell>
          <cell r="J75">
            <v>1.7483579636790083</v>
          </cell>
          <cell r="K75">
            <v>10.026322046510973</v>
          </cell>
          <cell r="L75">
            <v>11.687262112006032</v>
          </cell>
          <cell r="M75">
            <v>6.6847077971452347</v>
          </cell>
          <cell r="V75">
            <v>48</v>
          </cell>
          <cell r="W75">
            <v>3456</v>
          </cell>
          <cell r="X75">
            <v>2.1990795325250057</v>
          </cell>
          <cell r="Y75">
            <v>9.1002015128022364</v>
          </cell>
          <cell r="Z75">
            <v>11.189327068700992</v>
          </cell>
          <cell r="AA75">
            <v>5.0881866268171265</v>
          </cell>
          <cell r="AJ75">
            <v>48</v>
          </cell>
          <cell r="AK75">
            <v>3456</v>
          </cell>
          <cell r="AL75">
            <v>2.7239790579901935</v>
          </cell>
          <cell r="AM75">
            <v>8.0950270279557248</v>
          </cell>
          <cell r="AN75">
            <v>10.682807133046408</v>
          </cell>
          <cell r="AO75">
            <v>3.9217655149406316</v>
          </cell>
        </row>
        <row r="76">
          <cell r="H76">
            <v>48.5</v>
          </cell>
          <cell r="I76">
            <v>3492</v>
          </cell>
          <cell r="J76">
            <v>1.7703547587568287</v>
          </cell>
          <cell r="K76">
            <v>10.124557537338482</v>
          </cell>
          <cell r="L76">
            <v>11.80639455815747</v>
          </cell>
          <cell r="M76">
            <v>6.668942764018726</v>
          </cell>
          <cell r="V76">
            <v>48.5</v>
          </cell>
          <cell r="W76">
            <v>3492</v>
          </cell>
          <cell r="X76">
            <v>2.2243449080279043</v>
          </cell>
          <cell r="Y76">
            <v>9.1901864228343868</v>
          </cell>
          <cell r="Z76">
            <v>11.303314085460896</v>
          </cell>
          <cell r="AA76">
            <v>5.0816373147284839</v>
          </cell>
          <cell r="AJ76">
            <v>48.5</v>
          </cell>
          <cell r="AK76">
            <v>3492</v>
          </cell>
          <cell r="AL76">
            <v>2.7524753063181797</v>
          </cell>
          <cell r="AM76">
            <v>8.1766760258630313</v>
          </cell>
          <cell r="AN76">
            <v>10.791527566865302</v>
          </cell>
          <cell r="AO76">
            <v>3.920662809251676</v>
          </cell>
        </row>
        <row r="77">
          <cell r="H77">
            <v>49</v>
          </cell>
          <cell r="I77">
            <v>3528</v>
          </cell>
          <cell r="J77">
            <v>1.792460060249949</v>
          </cell>
          <cell r="K77">
            <v>10.22261054738002</v>
          </cell>
          <cell r="L77">
            <v>11.925447604617471</v>
          </cell>
          <cell r="M77">
            <v>6.6531176169998067</v>
          </cell>
          <cell r="V77">
            <v>49</v>
          </cell>
          <cell r="W77">
            <v>3528</v>
          </cell>
          <cell r="X77">
            <v>2.2497171307957653</v>
          </cell>
          <cell r="Y77">
            <v>9.2800048462434894</v>
          </cell>
          <cell r="Z77">
            <v>11.417236120499467</v>
          </cell>
          <cell r="AA77">
            <v>5.0749651874949215</v>
          </cell>
          <cell r="AJ77">
            <v>49</v>
          </cell>
          <cell r="AK77">
            <v>3528</v>
          </cell>
          <cell r="AL77">
            <v>2.7810769803068736</v>
          </cell>
          <cell r="AM77">
            <v>8.2581738598728602</v>
          </cell>
          <cell r="AN77">
            <v>10.900196991164389</v>
          </cell>
          <cell r="AO77">
            <v>3.9194157761003883</v>
          </cell>
        </row>
        <row r="78">
          <cell r="H78">
            <v>49.5</v>
          </cell>
          <cell r="I78">
            <v>3564</v>
          </cell>
          <cell r="J78">
            <v>1.8146738386539203</v>
          </cell>
          <cell r="K78">
            <v>10.320481566091724</v>
          </cell>
          <cell r="L78">
            <v>12.044421712812948</v>
          </cell>
          <cell r="M78">
            <v>6.6372377538363585</v>
          </cell>
          <cell r="V78">
            <v>49.5</v>
          </cell>
          <cell r="W78">
            <v>3564</v>
          </cell>
          <cell r="X78">
            <v>2.2751961801104468</v>
          </cell>
          <cell r="Y78">
            <v>9.3696572051834472</v>
          </cell>
          <cell r="Z78">
            <v>11.531093576288372</v>
          </cell>
          <cell r="AA78">
            <v>5.0681755169475577</v>
          </cell>
          <cell r="AJ78">
            <v>49.5</v>
          </cell>
          <cell r="AK78">
            <v>3564</v>
          </cell>
          <cell r="AL78">
            <v>2.8097840668679583</v>
          </cell>
          <cell r="AM78">
            <v>8.3395208891694548</v>
          </cell>
          <cell r="AN78">
            <v>11.008815752694016</v>
          </cell>
          <cell r="AO78">
            <v>3.9180291049786775</v>
          </cell>
        </row>
        <row r="79">
          <cell r="H79">
            <v>50</v>
          </cell>
          <cell r="I79">
            <v>3600</v>
          </cell>
          <cell r="J79">
            <v>1.836996064709747</v>
          </cell>
          <cell r="K79">
            <v>10.418171080603269</v>
          </cell>
          <cell r="L79">
            <v>12.163317342077528</v>
          </cell>
          <cell r="M79">
            <v>6.6213083281696541</v>
          </cell>
          <cell r="V79">
            <v>50</v>
          </cell>
          <cell r="W79">
            <v>3600</v>
          </cell>
          <cell r="X79">
            <v>2.3007820354514679</v>
          </cell>
          <cell r="Y79">
            <v>9.4591439198448004</v>
          </cell>
          <cell r="Z79">
            <v>11.644886853523694</v>
          </cell>
          <cell r="AA79">
            <v>5.061273373180998</v>
          </cell>
          <cell r="AJ79">
            <v>50</v>
          </cell>
          <cell r="AK79">
            <v>3600</v>
          </cell>
          <cell r="AL79">
            <v>2.8385965530709671</v>
          </cell>
          <cell r="AM79">
            <v>8.4207174713023161</v>
          </cell>
          <cell r="AN79">
            <v>11.117384196719735</v>
          </cell>
          <cell r="AO79">
            <v>3.9165073263730523</v>
          </cell>
        </row>
        <row r="80">
          <cell r="H80">
            <v>50.5</v>
          </cell>
          <cell r="I80">
            <v>3636</v>
          </cell>
          <cell r="J80">
            <v>1.8594267094023835</v>
          </cell>
          <cell r="K80">
            <v>10.515679575732056</v>
          </cell>
          <cell r="L80">
            <v>12.282134949664322</v>
          </cell>
          <cell r="M80">
            <v>6.6053342611238373</v>
          </cell>
          <cell r="V80">
            <v>50.5</v>
          </cell>
          <cell r="W80">
            <v>3636</v>
          </cell>
          <cell r="X80">
            <v>2.3264746764948385</v>
          </cell>
          <cell r="Y80">
            <v>9.5484654084663774</v>
          </cell>
          <cell r="Z80">
            <v>11.758616351136475</v>
          </cell>
          <cell r="AA80">
            <v>5.0542636332721598</v>
          </cell>
          <cell r="AJ80">
            <v>50.5</v>
          </cell>
          <cell r="AK80">
            <v>3636</v>
          </cell>
          <cell r="AL80">
            <v>2.8675144261423937</v>
          </cell>
          <cell r="AM80">
            <v>8.5017639621955805</v>
          </cell>
          <cell r="AN80">
            <v>11.225902667030855</v>
          </cell>
          <cell r="AO80">
            <v>3.9148548180567739</v>
          </cell>
        </row>
        <row r="81">
          <cell r="H81">
            <v>51</v>
          </cell>
          <cell r="I81">
            <v>3672</v>
          </cell>
          <cell r="J81">
            <v>1.8819657439592326</v>
          </cell>
          <cell r="K81">
            <v>10.613007533997331</v>
          </cell>
          <cell r="L81">
            <v>12.400874990758602</v>
          </cell>
          <cell r="M81">
            <v>6.5893202522751295</v>
          </cell>
          <cell r="V81">
            <v>51</v>
          </cell>
          <cell r="W81">
            <v>3672</v>
          </cell>
          <cell r="X81">
            <v>2.3522740831119107</v>
          </cell>
          <cell r="Y81">
            <v>9.6376220873468252</v>
          </cell>
          <cell r="Z81">
            <v>11.87228246630314</v>
          </cell>
          <cell r="AA81">
            <v>5.0471509895636215</v>
          </cell>
          <cell r="AJ81">
            <v>51</v>
          </cell>
          <cell r="AK81">
            <v>3672</v>
          </cell>
          <cell r="AL81">
            <v>2.8965376734648163</v>
          </cell>
          <cell r="AM81">
            <v>8.5826607161573243</v>
          </cell>
          <cell r="AN81">
            <v>11.3343715059489</v>
          </cell>
          <cell r="AO81">
            <v>3.9130758110909745</v>
          </cell>
        </row>
        <row r="82">
          <cell r="H82">
            <v>51.5</v>
          </cell>
          <cell r="I82">
            <v>3708</v>
          </cell>
          <cell r="J82">
            <v>1.9046131398486619</v>
          </cell>
          <cell r="K82">
            <v>10.71015543563416</v>
          </cell>
          <cell r="L82">
            <v>12.519537918490389</v>
          </cell>
          <cell r="M82">
            <v>6.5732707900383254</v>
          </cell>
          <cell r="V82">
            <v>51.5</v>
          </cell>
          <cell r="W82">
            <v>3708</v>
          </cell>
          <cell r="X82">
            <v>2.3781802353682266</v>
          </cell>
          <cell r="Y82">
            <v>9.7266143708560495</v>
          </cell>
          <cell r="Z82">
            <v>11.985885594455866</v>
          </cell>
          <cell r="AA82">
            <v>5.0399399575364923</v>
          </cell>
          <cell r="AJ82">
            <v>51.5</v>
          </cell>
          <cell r="AK82">
            <v>3708</v>
          </cell>
          <cell r="AL82">
            <v>2.9256662825760285</v>
          </cell>
          <cell r="AM82">
            <v>8.663408085888797</v>
          </cell>
          <cell r="AN82">
            <v>11.442791054336023</v>
          </cell>
          <cell r="AO82">
            <v>3.9111743955502427</v>
          </cell>
        </row>
        <row r="83">
          <cell r="H83">
            <v>52</v>
          </cell>
          <cell r="I83">
            <v>3744</v>
          </cell>
          <cell r="J83">
            <v>1.9273688687785298</v>
          </cell>
          <cell r="K83">
            <v>10.8071237586073</v>
          </cell>
          <cell r="L83">
            <v>12.638124183946903</v>
          </cell>
          <cell r="M83">
            <v>6.5571901615056776</v>
          </cell>
          <cell r="V83">
            <v>52</v>
          </cell>
          <cell r="W83">
            <v>3744</v>
          </cell>
          <cell r="X83">
            <v>2.4041931135223868</v>
          </cell>
          <cell r="Y83">
            <v>9.8154426714466076</v>
          </cell>
          <cell r="Z83">
            <v>12.099426129292874</v>
          </cell>
          <cell r="AA83">
            <v>5.0326348832960379</v>
          </cell>
          <cell r="AJ83">
            <v>52</v>
          </cell>
          <cell r="AK83">
            <v>3744</v>
          </cell>
          <cell r="AL83">
            <v>2.9549002411681649</v>
          </cell>
          <cell r="AM83">
            <v>8.7440064224935607</v>
          </cell>
          <cell r="AN83">
            <v>11.551161651603318</v>
          </cell>
          <cell r="AO83">
            <v>3.9091545259872396</v>
          </cell>
        </row>
        <row r="84">
          <cell r="H84">
            <v>52.5</v>
          </cell>
          <cell r="I84">
            <v>3780</v>
          </cell>
          <cell r="J84">
            <v>1.9502329026947198</v>
          </cell>
          <cell r="K84">
            <v>10.903912978624984</v>
          </cell>
          <cell r="L84">
            <v>12.756634236184969</v>
          </cell>
          <cell r="M84">
            <v>6.5410824617708911</v>
          </cell>
          <cell r="V84">
            <v>52.5</v>
          </cell>
          <cell r="W84">
            <v>3780</v>
          </cell>
          <cell r="X84">
            <v>2.4303126980249137</v>
          </cell>
          <cell r="Y84">
            <v>9.9041073996649764</v>
          </cell>
          <cell r="Z84">
            <v>12.212904462788645</v>
          </cell>
          <cell r="AA84">
            <v>5.0252399506919119</v>
          </cell>
          <cell r="AJ84">
            <v>52.5</v>
          </cell>
          <cell r="AK84">
            <v>3780</v>
          </cell>
          <cell r="AL84">
            <v>2.9842395370868515</v>
          </cell>
          <cell r="AM84">
            <v>8.8244560754866015</v>
          </cell>
          <cell r="AN84">
            <v>11.659483635719111</v>
          </cell>
          <cell r="AO84">
            <v>3.9070200266500188</v>
          </cell>
        </row>
        <row r="85">
          <cell r="H85">
            <v>53</v>
          </cell>
          <cell r="I85">
            <v>3816</v>
          </cell>
          <cell r="J85">
            <v>1.9732052137796932</v>
          </cell>
          <cell r="K85">
            <v>11.000523569152598</v>
          </cell>
          <cell r="L85">
            <v>12.875068522243307</v>
          </cell>
          <cell r="M85">
            <v>6.5249516027686711</v>
          </cell>
          <cell r="V85">
            <v>53</v>
          </cell>
          <cell r="W85">
            <v>3816</v>
          </cell>
          <cell r="X85">
            <v>2.4565389695171373</v>
          </cell>
          <cell r="Y85">
            <v>9.9926089641627538</v>
          </cell>
          <cell r="Z85">
            <v>12.326320985204035</v>
          </cell>
          <cell r="AA85">
            <v>5.0177591880933701</v>
          </cell>
          <cell r="AJ85">
            <v>53</v>
          </cell>
          <cell r="AK85">
            <v>3816</v>
          </cell>
          <cell r="AL85">
            <v>3.0136841583303475</v>
          </cell>
          <cell r="AM85">
            <v>8.9047573928033561</v>
          </cell>
          <cell r="AN85">
            <v>11.767757343217186</v>
          </cell>
          <cell r="AO85">
            <v>3.904774596464947</v>
          </cell>
        </row>
        <row r="86">
          <cell r="H86">
            <v>53.5</v>
          </cell>
          <cell r="I86">
            <v>3852</v>
          </cell>
          <cell r="J86">
            <v>1.9962857744510478</v>
          </cell>
          <cell r="K86">
            <v>11.096956001426211</v>
          </cell>
          <cell r="L86">
            <v>12.993427487154706</v>
          </cell>
          <cell r="M86">
            <v>6.508801321658332</v>
          </cell>
          <cell r="V86">
            <v>53.5</v>
          </cell>
          <cell r="W86">
            <v>3852</v>
          </cell>
          <cell r="X86">
            <v>2.482871908830083</v>
          </cell>
          <cell r="Y86">
            <v>10.080947771707789</v>
          </cell>
          <cell r="Z86">
            <v>12.439676085096368</v>
          </cell>
          <cell r="AA86">
            <v>5.0101964748386401</v>
          </cell>
          <cell r="AJ86">
            <v>53.5</v>
          </cell>
          <cell r="AK86">
            <v>3852</v>
          </cell>
          <cell r="AL86">
            <v>3.0432340930486999</v>
          </cell>
          <cell r="AM86">
            <v>8.9849107208086849</v>
          </cell>
          <cell r="AN86">
            <v>11.875983109204949</v>
          </cell>
          <cell r="AO86">
            <v>3.9024218137973197</v>
          </cell>
        </row>
        <row r="87">
          <cell r="H87">
            <v>54</v>
          </cell>
          <cell r="I87">
            <v>3888</v>
          </cell>
          <cell r="J87">
            <v>2.0194745573600899</v>
          </cell>
          <cell r="K87">
            <v>11.193210744466082</v>
          </cell>
          <cell r="L87">
            <v>13.111711573958168</v>
          </cell>
          <cell r="M87">
            <v>6.4926351887780855</v>
          </cell>
          <cell r="V87">
            <v>54</v>
          </cell>
          <cell r="W87">
            <v>3888</v>
          </cell>
          <cell r="X87">
            <v>2.5093114969833632</v>
          </cell>
          <cell r="Y87">
            <v>10.169124227195207</v>
          </cell>
          <cell r="Z87">
            <v>12.552970149329401</v>
          </cell>
          <cell r="AA87">
            <v>5.0025555473763594</v>
          </cell>
          <cell r="AJ87">
            <v>54</v>
          </cell>
          <cell r="AK87">
            <v>3888</v>
          </cell>
          <cell r="AL87">
            <v>3.0728893295429014</v>
          </cell>
          <cell r="AM87">
            <v>9.0649164043057642</v>
          </cell>
          <cell r="AN87">
            <v>11.984161267371521</v>
          </cell>
          <cell r="AO87">
            <v>3.899965141001088</v>
          </cell>
        </row>
        <row r="88">
          <cell r="H88">
            <v>54.5</v>
          </cell>
          <cell r="I88">
            <v>3924</v>
          </cell>
          <cell r="J88">
            <v>2.0427715353904161</v>
          </cell>
          <cell r="K88">
            <v>11.289288265089994</v>
          </cell>
          <cell r="L88">
            <v>13.229921223710889</v>
          </cell>
          <cell r="M88">
            <v>6.4764566151947953</v>
          </cell>
          <cell r="V88">
            <v>54.5</v>
          </cell>
          <cell r="W88">
            <v>3924</v>
          </cell>
          <cell r="X88">
            <v>2.5358577151840902</v>
          </cell>
          <cell r="Y88">
            <v>10.257138733658355</v>
          </cell>
          <cell r="Z88">
            <v>12.66620356308324</v>
          </cell>
          <cell r="AA88">
            <v>4.9948400051158783</v>
          </cell>
          <cell r="AJ88">
            <v>54.5</v>
          </cell>
          <cell r="AK88">
            <v>3924</v>
          </cell>
          <cell r="AL88">
            <v>3.1026498562640588</v>
          </cell>
          <cell r="AM88">
            <v>9.1447747865449429</v>
          </cell>
          <cell r="AN88">
            <v>12.092292149995799</v>
          </cell>
          <cell r="AO88">
            <v>3.8974079287684389</v>
          </cell>
        </row>
        <row r="89">
          <cell r="H89">
            <v>55</v>
          </cell>
          <cell r="I89">
            <v>3960</v>
          </cell>
          <cell r="J89">
            <v>2.0661766816565095</v>
          </cell>
          <cell r="K89">
            <v>11.385189027926502</v>
          </cell>
          <cell r="L89">
            <v>13.348056875500186</v>
          </cell>
          <cell r="M89">
            <v>6.460268859872472</v>
          </cell>
          <cell r="V89">
            <v>55</v>
          </cell>
          <cell r="W89">
            <v>3960</v>
          </cell>
          <cell r="X89">
            <v>2.562510544825781</v>
          </cell>
          <cell r="Y89">
            <v>10.344991692279701</v>
          </cell>
          <cell r="Z89">
            <v>12.779376709864191</v>
          </cell>
          <cell r="AA89">
            <v>4.9870533160022692</v>
          </cell>
          <cell r="AJ89">
            <v>55</v>
          </cell>
          <cell r="AK89">
            <v>3960</v>
          </cell>
          <cell r="AL89">
            <v>3.1325156618125649</v>
          </cell>
          <cell r="AM89">
            <v>9.2244862092324862</v>
          </cell>
          <cell r="AN89">
            <v>12.200376087954423</v>
          </cell>
          <cell r="AO89">
            <v>3.894753420289343</v>
          </cell>
        </row>
        <row r="90">
          <cell r="H90">
            <v>55.5</v>
          </cell>
          <cell r="I90">
            <v>3996</v>
          </cell>
          <cell r="J90">
            <v>2.0896899695023428</v>
          </cell>
          <cell r="K90">
            <v>11.480913495428114</v>
          </cell>
          <cell r="L90">
            <v>13.466118966455339</v>
          </cell>
          <cell r="M90">
            <v>6.4440750364812631</v>
          </cell>
          <cell r="V90">
            <v>55.5</v>
          </cell>
          <cell r="W90">
            <v>3996</v>
          </cell>
          <cell r="X90">
            <v>2.5892699674872848</v>
          </cell>
          <cell r="Y90">
            <v>10.432683502401604</v>
          </cell>
          <cell r="Z90">
            <v>12.892489971514525</v>
          </cell>
          <cell r="AA90">
            <v>4.9791988218307859</v>
          </cell>
          <cell r="AJ90">
            <v>55.5</v>
          </cell>
          <cell r="AK90">
            <v>3996</v>
          </cell>
          <cell r="AL90">
            <v>3.1624867349372741</v>
          </cell>
          <cell r="AM90">
            <v>9.3040510125393165</v>
          </cell>
          <cell r="AN90">
            <v>12.308413410729727</v>
          </cell>
          <cell r="AO90">
            <v>3.8920047552306514</v>
          </cell>
        </row>
        <row r="91">
          <cell r="H91">
            <v>56</v>
          </cell>
          <cell r="I91">
            <v>4032</v>
          </cell>
          <cell r="J91">
            <v>2.1133113724999948</v>
          </cell>
          <cell r="K91">
            <v>11.576462127884328</v>
          </cell>
          <cell r="L91">
            <v>13.584107931759323</v>
          </cell>
          <cell r="M91">
            <v>6.4278781198672403</v>
          </cell>
          <cell r="V91">
            <v>56</v>
          </cell>
          <cell r="W91">
            <v>4032</v>
          </cell>
          <cell r="X91">
            <v>2.6161359649317117</v>
          </cell>
          <cell r="Y91">
            <v>10.520214561537028</v>
          </cell>
          <cell r="Z91">
            <v>13.005543728222154</v>
          </cell>
          <cell r="AA91">
            <v>4.9712797433147298</v>
          </cell>
          <cell r="AJ91">
            <v>56</v>
          </cell>
          <cell r="AK91">
            <v>4032</v>
          </cell>
          <cell r="AL91">
            <v>3.1925630645346867</v>
          </cell>
          <cell r="AM91">
            <v>9.3834695351096489</v>
          </cell>
          <cell r="AN91">
            <v>12.416404446417602</v>
          </cell>
          <cell r="AO91">
            <v>3.8891649735436884</v>
          </cell>
        </row>
        <row r="92">
          <cell r="H92">
            <v>56.5</v>
          </cell>
          <cell r="I92">
            <v>4068</v>
          </cell>
          <cell r="J92">
            <v>2.137040864448275</v>
          </cell>
          <cell r="K92">
            <v>11.671835383434619</v>
          </cell>
          <cell r="L92">
            <v>13.70202420466048</v>
          </cell>
          <cell r="M92">
            <v>6.4116809522020839</v>
          </cell>
          <cell r="V92">
            <v>56.5</v>
          </cell>
          <cell r="W92">
            <v>4068</v>
          </cell>
          <cell r="X92">
            <v>2.6431085191053691</v>
          </cell>
          <cell r="Y92">
            <v>10.607585265380198</v>
          </cell>
          <cell r="Z92">
            <v>13.118538358530298</v>
          </cell>
          <cell r="AA92">
            <v>4.9632991849198147</v>
          </cell>
          <cell r="AJ92">
            <v>56.5</v>
          </cell>
          <cell r="AK92">
            <v>4068</v>
          </cell>
          <cell r="AL92">
            <v>3.2227446396481398</v>
          </cell>
          <cell r="AM92">
            <v>9.4627421140695827</v>
          </cell>
          <cell r="AN92">
            <v>12.524349521735315</v>
          </cell>
          <cell r="AO92">
            <v>3.886237019108882</v>
          </cell>
        </row>
        <row r="93">
          <cell r="H93">
            <v>57</v>
          </cell>
          <cell r="I93">
            <v>4104</v>
          </cell>
          <cell r="J93">
            <v>2.1608784193713664</v>
          </cell>
          <cell r="K93">
            <v>11.767033718081267</v>
          </cell>
          <cell r="L93">
            <v>13.819868216484064</v>
          </cell>
          <cell r="M93">
            <v>6.3954862488304558</v>
          </cell>
          <cell r="V93">
            <v>57</v>
          </cell>
          <cell r="W93">
            <v>4104</v>
          </cell>
          <cell r="X93">
            <v>2.6701876121367065</v>
          </cell>
          <cell r="Y93">
            <v>10.694796007817144</v>
          </cell>
          <cell r="Z93">
            <v>13.231474239347015</v>
          </cell>
          <cell r="AA93">
            <v>4.9552601394772706</v>
          </cell>
          <cell r="AJ93">
            <v>57</v>
          </cell>
          <cell r="AK93">
            <v>4104</v>
          </cell>
          <cell r="AL93">
            <v>3.2530314494670063</v>
          </cell>
          <cell r="AM93">
            <v>9.5418690850356462</v>
          </cell>
          <cell r="AN93">
            <v>12.632248962029301</v>
          </cell>
          <cell r="AO93">
            <v>3.8832237432254262</v>
          </cell>
        </row>
        <row r="94">
          <cell r="H94">
            <v>57.5</v>
          </cell>
          <cell r="I94">
            <v>4140</v>
          </cell>
          <cell r="J94">
            <v>2.184824011517466</v>
          </cell>
          <cell r="K94">
            <v>11.862057585702154</v>
          </cell>
          <cell r="L94">
            <v>13.937640396643745</v>
          </cell>
          <cell r="M94">
            <v>6.3792966038318939</v>
          </cell>
          <cell r="V94">
            <v>57.5</v>
          </cell>
          <cell r="W94">
            <v>4140</v>
          </cell>
          <cell r="X94">
            <v>2.6973732263352725</v>
          </cell>
          <cell r="Y94">
            <v>10.781847180936177</v>
          </cell>
          <cell r="Z94">
            <v>13.344351745954686</v>
          </cell>
          <cell r="AA94">
            <v>4.9471654925872821</v>
          </cell>
          <cell r="AJ94">
            <v>57.5</v>
          </cell>
          <cell r="AK94">
            <v>4140</v>
          </cell>
          <cell r="AL94">
            <v>3.2834234833258873</v>
          </cell>
          <cell r="AM94">
            <v>9.6208507821232292</v>
          </cell>
          <cell r="AN94">
            <v>12.740103091282823</v>
          </cell>
          <cell r="AO94">
            <v>3.8801279079535469</v>
          </cell>
        </row>
        <row r="95">
          <cell r="H95">
            <v>58</v>
          </cell>
          <cell r="I95">
            <v>4176</v>
          </cell>
          <cell r="J95">
            <v>2.2088776153574483</v>
          </cell>
          <cell r="K95">
            <v>11.956907438063404</v>
          </cell>
          <cell r="L95">
            <v>14.05534117265298</v>
          </cell>
          <cell r="M95">
            <v>6.3631144953128134</v>
          </cell>
          <cell r="V95">
            <v>58</v>
          </cell>
          <cell r="W95">
            <v>4176</v>
          </cell>
          <cell r="X95">
            <v>2.7246653441906745</v>
          </cell>
          <cell r="Y95">
            <v>10.868739175038295</v>
          </cell>
          <cell r="Z95">
            <v>13.457171252019435</v>
          </cell>
          <cell r="AA95">
            <v>4.9390180268236605</v>
          </cell>
          <cell r="AJ95">
            <v>58</v>
          </cell>
          <cell r="AK95">
            <v>4176</v>
          </cell>
          <cell r="AL95">
            <v>3.313920730703829</v>
          </cell>
          <cell r="AM95">
            <v>9.6996875379550129</v>
          </cell>
          <cell r="AN95">
            <v>12.847912232123651</v>
          </cell>
          <cell r="AO95">
            <v>3.876952189316532</v>
          </cell>
        </row>
        <row r="96">
          <cell r="H96">
            <v>58.5</v>
          </cell>
          <cell r="I96">
            <v>4212</v>
          </cell>
          <cell r="J96">
            <v>2.2330392055835317</v>
          </cell>
          <cell r="K96">
            <v>12.051583724831975</v>
          </cell>
          <cell r="L96">
            <v>14.17297097013633</v>
          </cell>
          <cell r="M96">
            <v>6.3469422904434349</v>
          </cell>
          <cell r="V96">
            <v>58.5</v>
          </cell>
          <cell r="W96">
            <v>4212</v>
          </cell>
          <cell r="X96">
            <v>2.7520639483715463</v>
          </cell>
          <cell r="Y96">
            <v>10.955472378647521</v>
          </cell>
          <cell r="Z96">
            <v>13.569933129600489</v>
          </cell>
          <cell r="AA96">
            <v>4.930820425749955</v>
          </cell>
          <cell r="AJ96">
            <v>58.5</v>
          </cell>
          <cell r="AK96">
            <v>4212</v>
          </cell>
          <cell r="AL96">
            <v>3.3445231812235319</v>
          </cell>
          <cell r="AM96">
            <v>9.7783796836693249</v>
          </cell>
          <cell r="AN96">
            <v>12.95567670583168</v>
          </cell>
          <cell r="AO96">
            <v>3.8736991803692882</v>
          </cell>
        </row>
        <row r="97">
          <cell r="H97">
            <v>59</v>
          </cell>
          <cell r="I97">
            <v>4248</v>
          </cell>
          <cell r="J97">
            <v>2.2573087571079595</v>
          </cell>
          <cell r="K97">
            <v>12.146086893588144</v>
          </cell>
          <cell r="L97">
            <v>14.290530212840705</v>
          </cell>
          <cell r="M97">
            <v>6.3307822502534314</v>
          </cell>
          <cell r="V97">
            <v>59</v>
          </cell>
          <cell r="W97">
            <v>4248</v>
          </cell>
          <cell r="X97">
            <v>2.7795690217245288</v>
          </cell>
          <cell r="Y97">
            <v>11.042047178521148</v>
          </cell>
          <cell r="Z97">
            <v>13.682637749159451</v>
          </cell>
          <cell r="AA97">
            <v>4.9225752777566676</v>
          </cell>
          <cell r="AJ97">
            <v>59</v>
          </cell>
          <cell r="AK97">
            <v>4248</v>
          </cell>
          <cell r="AL97">
            <v>3.3752308246505689</v>
          </cell>
          <cell r="AM97">
            <v>9.8569275489284092</v>
          </cell>
          <cell r="AN97">
            <v>13.063396832346449</v>
          </cell>
          <cell r="AO97">
            <v>3.8703713941397999</v>
          </cell>
        </row>
        <row r="98">
          <cell r="H98">
            <v>59.5</v>
          </cell>
          <cell r="I98">
            <v>4284</v>
          </cell>
          <cell r="J98">
            <v>2.2816862450616862</v>
          </cell>
          <cell r="K98">
            <v>12.24041738983788</v>
          </cell>
          <cell r="L98">
            <v>14.408019322646481</v>
          </cell>
          <cell r="M98">
            <v>6.3146365341992743</v>
          </cell>
          <cell r="V98">
            <v>59.5</v>
          </cell>
          <cell r="W98">
            <v>4284</v>
          </cell>
          <cell r="X98">
            <v>2.8071805472732523</v>
          </cell>
          <cell r="Y98">
            <v>11.128463959659907</v>
          </cell>
          <cell r="Z98">
            <v>13.795285479569497</v>
          </cell>
          <cell r="AA98">
            <v>4.9142850797286668</v>
          </cell>
          <cell r="AJ98">
            <v>59.5</v>
          </cell>
          <cell r="AK98">
            <v>4284</v>
          </cell>
          <cell r="AL98">
            <v>3.4060436508926113</v>
          </cell>
          <cell r="AM98">
            <v>9.9353314619266548</v>
          </cell>
          <cell r="AN98">
            <v>13.171072930274635</v>
          </cell>
          <cell r="AO98">
            <v>3.8669712664495455</v>
          </cell>
        </row>
        <row r="99">
          <cell r="H99">
            <v>60</v>
          </cell>
          <cell r="I99">
            <v>4320</v>
          </cell>
          <cell r="J99">
            <v>2.3061716447930793</v>
          </cell>
          <cell r="K99">
            <v>12.334575657025143</v>
          </cell>
          <cell r="L99">
            <v>14.525438719578569</v>
          </cell>
          <cell r="M99">
            <v>6.2985072045154986</v>
          </cell>
          <cell r="V99">
            <v>60</v>
          </cell>
          <cell r="W99">
            <v>4320</v>
          </cell>
          <cell r="X99">
            <v>2.8348985082173286</v>
          </cell>
          <cell r="Y99">
            <v>11.214723105318097</v>
          </cell>
          <cell r="Z99">
            <v>13.907876688124558</v>
          </cell>
          <cell r="AA99">
            <v>4.9059522405513762</v>
          </cell>
          <cell r="AJ99">
            <v>60</v>
          </cell>
          <cell r="AK99">
            <v>4320</v>
          </cell>
          <cell r="AL99">
            <v>3.4369616499986577</v>
          </cell>
          <cell r="AM99">
            <v>10.013591749398795</v>
          </cell>
          <cell r="AN99">
            <v>13.27870531689752</v>
          </cell>
          <cell r="AO99">
            <v>3.863501158618603</v>
          </cell>
        </row>
        <row r="100">
          <cell r="H100">
            <v>60.5</v>
          </cell>
          <cell r="I100">
            <v>4356</v>
          </cell>
          <cell r="J100">
            <v>2.3307649318666264</v>
          </cell>
          <cell r="K100">
            <v>12.428562136544079</v>
          </cell>
          <cell r="L100">
            <v>14.642788821817373</v>
          </cell>
          <cell r="M100">
            <v>6.2823962303613721</v>
          </cell>
          <cell r="V100">
            <v>60.5</v>
          </cell>
          <cell r="W100">
            <v>4356</v>
          </cell>
          <cell r="X100">
            <v>2.8627228879313531</v>
          </cell>
          <cell r="Y100">
            <v>11.30082499701358</v>
          </cell>
          <cell r="Z100">
            <v>14.020411740548365</v>
          </cell>
          <cell r="AA100">
            <v>4.8975790844637874</v>
          </cell>
          <cell r="AJ100">
            <v>60.5</v>
          </cell>
          <cell r="AK100">
            <v>4356</v>
          </cell>
          <cell r="AL100">
            <v>3.467984812158273</v>
          </cell>
          <cell r="AM100">
            <v>10.091708736627997</v>
          </cell>
          <cell r="AN100">
            <v>13.386294308178355</v>
          </cell>
          <cell r="AO100">
            <v>3.8599633600608247</v>
          </cell>
        </row>
        <row r="101">
          <cell r="H101">
            <v>61</v>
          </cell>
          <cell r="I101">
            <v>4392</v>
          </cell>
          <cell r="J101">
            <v>2.3554660820616546</v>
          </cell>
          <cell r="K101">
            <v>12.52237726775115</v>
          </cell>
          <cell r="L101">
            <v>14.760070045709721</v>
          </cell>
          <cell r="M101">
            <v>6.26630549177374</v>
          </cell>
          <cell r="V101">
            <v>61</v>
          </cell>
          <cell r="W101">
            <v>4392</v>
          </cell>
          <cell r="X101">
            <v>2.8906536699639074</v>
          </cell>
          <cell r="Y101">
            <v>11.386770014537788</v>
          </cell>
          <cell r="Z101">
            <v>14.1328910010035</v>
          </cell>
          <cell r="AA101">
            <v>4.889167854265974</v>
          </cell>
          <cell r="AJ101">
            <v>61</v>
          </cell>
          <cell r="AK101">
            <v>4392</v>
          </cell>
          <cell r="AL101">
            <v>3.4991131277008245</v>
          </cell>
          <cell r="AM101">
            <v>10.169682747453919</v>
          </cell>
          <cell r="AN101">
            <v>13.493840218769702</v>
          </cell>
          <cell r="AO101">
            <v>3.8563600907742441</v>
          </cell>
        </row>
        <row r="102">
          <cell r="H102">
            <v>61.5</v>
          </cell>
          <cell r="I102">
            <v>4428</v>
          </cell>
          <cell r="J102">
            <v>2.3802750713710648</v>
          </cell>
          <cell r="K102">
            <v>12.616021487977145</v>
          </cell>
          <cell r="L102">
            <v>14.877282805779657</v>
          </cell>
          <cell r="M102">
            <v>6.2502367834362005</v>
          </cell>
          <cell r="V102">
            <v>61.5</v>
          </cell>
          <cell r="W102">
            <v>4428</v>
          </cell>
          <cell r="X102">
            <v>2.9186908380365808</v>
          </cell>
          <cell r="Y102">
            <v>11.472558535965547</v>
          </cell>
          <cell r="Z102">
            <v>14.245314832100298</v>
          </cell>
          <cell r="AA102">
            <v>4.8807207143882358</v>
          </cell>
          <cell r="AJ102">
            <v>61.5</v>
          </cell>
          <cell r="AK102">
            <v>4428</v>
          </cell>
          <cell r="AL102">
            <v>3.5303465870947321</v>
          </cell>
          <cell r="AM102">
            <v>10.247514104280723</v>
          </cell>
          <cell r="AN102">
            <v>13.601343362020719</v>
          </cell>
          <cell r="AO102">
            <v>3.8526935037315488</v>
          </cell>
        </row>
        <row r="103">
          <cell r="H103">
            <v>62</v>
          </cell>
          <cell r="I103">
            <v>4464</v>
          </cell>
          <cell r="J103">
            <v>2.4051918760000617</v>
          </cell>
          <cell r="K103">
            <v>12.709495232539105</v>
          </cell>
          <cell r="L103">
            <v>14.994427514739163</v>
          </cell>
          <cell r="M103">
            <v>6.2341918182742022</v>
          </cell>
          <cell r="V103">
            <v>62</v>
          </cell>
          <cell r="W103">
            <v>4464</v>
          </cell>
          <cell r="X103">
            <v>2.9468343760429856</v>
          </cell>
          <cell r="Y103">
            <v>11.558190937664955</v>
          </cell>
          <cell r="Z103">
            <v>14.357683594905792</v>
          </cell>
          <cell r="AA103">
            <v>4.8722397538287563</v>
          </cell>
          <cell r="AJ103">
            <v>62</v>
          </cell>
          <cell r="AK103">
            <v>4464</v>
          </cell>
          <cell r="AL103">
            <v>3.5616851809467209</v>
          </cell>
          <cell r="AM103">
            <v>10.325203128085027</v>
          </cell>
          <cell r="AN103">
            <v>13.708804049984412</v>
          </cell>
          <cell r="AO103">
            <v>3.8489656871752254</v>
          </cell>
        </row>
        <row r="104">
          <cell r="H104">
            <v>62.5</v>
          </cell>
          <cell r="I104">
            <v>4500</v>
          </cell>
          <cell r="J104">
            <v>2.4302164723649078</v>
          </cell>
          <cell r="K104">
            <v>12.802798934752177</v>
          </cell>
          <cell r="L104">
            <v>15.111504583498839</v>
          </cell>
          <cell r="M104">
            <v>6.2181722308850267</v>
          </cell>
          <cell r="V104">
            <v>62.5</v>
          </cell>
          <cell r="W104">
            <v>4500</v>
          </cell>
          <cell r="X104">
            <v>2.9750842680477931</v>
          </cell>
          <cell r="Y104">
            <v>11.643667594307075</v>
          </cell>
          <cell r="Z104">
            <v>14.469997648952479</v>
          </cell>
          <cell r="AA104">
            <v>4.863726988966091</v>
          </cell>
          <cell r="AJ104">
            <v>62.5</v>
          </cell>
          <cell r="AK104">
            <v>4500</v>
          </cell>
          <cell r="AL104">
            <v>3.5931289000010729</v>
          </cell>
          <cell r="AM104">
            <v>10.402750138423762</v>
          </cell>
          <cell r="AN104">
            <v>13.816222593424781</v>
          </cell>
          <cell r="AO104">
            <v>3.8451786668217376</v>
          </cell>
        </row>
        <row r="105">
          <cell r="H105">
            <v>63</v>
          </cell>
          <cell r="I105">
            <v>4536</v>
          </cell>
          <cell r="J105">
            <v>2.4553488370916816</v>
          </cell>
          <cell r="K105">
            <v>12.895933025941368</v>
          </cell>
          <cell r="L105">
            <v>15.228514421178465</v>
          </cell>
          <cell r="M105">
            <v>6.2021795808111637</v>
          </cell>
          <cell r="V105">
            <v>63</v>
          </cell>
          <cell r="W105">
            <v>4536</v>
          </cell>
          <cell r="X105">
            <v>3.0034404982857592</v>
          </cell>
          <cell r="Y105">
            <v>11.728988878875642</v>
          </cell>
          <cell r="Z105">
            <v>14.582257352247114</v>
          </cell>
          <cell r="AA105">
            <v>4.8551843662526588</v>
          </cell>
          <cell r="AJ105">
            <v>63</v>
          </cell>
          <cell r="AK105">
            <v>4536</v>
          </cell>
          <cell r="AL105">
            <v>3.6246777351389001</v>
          </cell>
          <cell r="AM105">
            <v>10.480155453442043</v>
          </cell>
          <cell r="AN105">
            <v>13.923599301823998</v>
          </cell>
          <cell r="AO105">
            <v>3.8413344079788754</v>
          </cell>
        </row>
        <row r="106">
          <cell r="H106">
            <v>63.5</v>
          </cell>
          <cell r="I106">
            <v>4572</v>
          </cell>
          <cell r="J106">
            <v>2.4805889470150406</v>
          </cell>
          <cell r="K106">
            <v>12.988897935453217</v>
          </cell>
          <cell r="L106">
            <v>15.345457435117506</v>
          </cell>
          <cell r="M106">
            <v>6.1862153556650759</v>
          </cell>
          <cell r="V106">
            <v>63.5</v>
          </cell>
          <cell r="W106">
            <v>4572</v>
          </cell>
          <cell r="X106">
            <v>3.0319030511607825</v>
          </cell>
          <cell r="Y106">
            <v>11.814155162676652</v>
          </cell>
          <cell r="Z106">
            <v>14.694463061279395</v>
          </cell>
          <cell r="AA106">
            <v>4.8466137647948635</v>
          </cell>
          <cell r="AJ106">
            <v>63.5</v>
          </cell>
          <cell r="AK106">
            <v>4572</v>
          </cell>
          <cell r="AL106">
            <v>3.6563316773774015</v>
          </cell>
          <cell r="AM106">
            <v>10.557419389880931</v>
          </cell>
          <cell r="AN106">
            <v>14.030934483389462</v>
          </cell>
          <cell r="AO106">
            <v>3.8374348175802018</v>
          </cell>
        </row>
        <row r="107">
          <cell r="H107">
            <v>64</v>
          </cell>
          <cell r="I107">
            <v>4608</v>
          </cell>
          <cell r="J107">
            <v>2.5059367791770035</v>
          </cell>
          <cell r="K107">
            <v>13.081694090667371</v>
          </cell>
          <cell r="L107">
            <v>15.462334030885524</v>
          </cell>
          <cell r="M107">
            <v>6.1702809741128597</v>
          </cell>
          <cell r="V107">
            <v>64</v>
          </cell>
          <cell r="W107">
            <v>4608</v>
          </cell>
          <cell r="X107">
            <v>3.0604719112449419</v>
          </cell>
          <cell r="Y107">
            <v>11.899166815347904</v>
          </cell>
          <cell r="Z107">
            <v>14.806615131030599</v>
          </cell>
          <cell r="AA107">
            <v>4.8380169988253705</v>
          </cell>
          <cell r="AJ107">
            <v>64</v>
          </cell>
          <cell r="AK107">
            <v>4608</v>
          </cell>
          <cell r="AL107">
            <v>3.6880907178691436</v>
          </cell>
          <cell r="AM107">
            <v>10.63454226308515</v>
          </cell>
          <cell r="AN107">
            <v>14.138228445060836</v>
          </cell>
          <cell r="AO107">
            <v>3.8334817461402997</v>
          </cell>
        </row>
        <row r="108">
          <cell r="H108">
            <v>64.5</v>
          </cell>
          <cell r="I108">
            <v>4644</v>
          </cell>
          <cell r="J108">
            <v>2.5313923108257326</v>
          </cell>
          <cell r="K108">
            <v>13.17432191700809</v>
          </cell>
          <cell r="L108">
            <v>15.579144612292536</v>
          </cell>
          <cell r="M108">
            <v>6.1543777887239717</v>
          </cell>
          <cell r="V108">
            <v>64.5</v>
          </cell>
          <cell r="W108">
            <v>4644</v>
          </cell>
          <cell r="X108">
            <v>3.0891470632775619</v>
          </cell>
          <cell r="Y108">
            <v>11.984024204868449</v>
          </cell>
          <cell r="Z108">
            <v>14.918713914982133</v>
          </cell>
          <cell r="AA108">
            <v>4.8293958200725768</v>
          </cell>
          <cell r="AJ108">
            <v>64.5</v>
          </cell>
          <cell r="AK108">
            <v>4644</v>
          </cell>
          <cell r="AL108">
            <v>3.7199548479013371</v>
          </cell>
          <cell r="AM108">
            <v>10.711524387010774</v>
          </cell>
          <cell r="AN108">
            <v>14.245481492517044</v>
          </cell>
          <cell r="AO108">
            <v>3.8294769896343834</v>
          </cell>
        </row>
        <row r="109">
          <cell r="H109">
            <v>65</v>
          </cell>
          <cell r="I109">
            <v>4680</v>
          </cell>
          <cell r="J109">
            <v>2.5569555194143296</v>
          </cell>
          <cell r="K109">
            <v>13.266781837955646</v>
          </cell>
          <cell r="L109">
            <v>15.695889581399259</v>
          </cell>
          <cell r="M109">
            <v>6.1385070886936663</v>
          </cell>
          <cell r="V109">
            <v>65</v>
          </cell>
          <cell r="W109">
            <v>4680</v>
          </cell>
          <cell r="X109">
            <v>3.1179284921642738</v>
          </cell>
          <cell r="Y109">
            <v>12.068727697568022</v>
          </cell>
          <cell r="Z109">
            <v>15.030759765124081</v>
          </cell>
          <cell r="AA109">
            <v>4.820751920032218</v>
          </cell>
          <cell r="AJ109">
            <v>65</v>
          </cell>
          <cell r="AK109">
            <v>4680</v>
          </cell>
          <cell r="AL109">
            <v>3.751924058895117</v>
          </cell>
          <cell r="AM109">
            <v>10.788366074232846</v>
          </cell>
          <cell r="AN109">
            <v>14.352693930183207</v>
          </cell>
          <cell r="AO109">
            <v>3.8254222913056113</v>
          </cell>
        </row>
        <row r="110">
          <cell r="H110">
            <v>65.5</v>
          </cell>
          <cell r="I110">
            <v>4716</v>
          </cell>
          <cell r="J110">
            <v>2.5826263825996429</v>
          </cell>
          <cell r="K110">
            <v>13.359074275057681</v>
          </cell>
          <cell r="L110">
            <v>15.812569338527343</v>
          </cell>
          <cell r="M110">
            <v>6.1226701024445456</v>
          </cell>
          <cell r="V110">
            <v>65.5</v>
          </cell>
          <cell r="W110">
            <v>4716</v>
          </cell>
          <cell r="X110">
            <v>3.1468161829760875</v>
          </cell>
          <cell r="Y110">
            <v>12.153277658136345</v>
          </cell>
          <cell r="Z110">
            <v>15.142753031963627</v>
          </cell>
          <cell r="AA110">
            <v>4.8120869321456317</v>
          </cell>
          <cell r="AJ110">
            <v>65.5</v>
          </cell>
          <cell r="AK110">
            <v>4716</v>
          </cell>
          <cell r="AL110">
            <v>3.7839983424048382</v>
          </cell>
          <cell r="AM110">
            <v>10.865067635952926</v>
          </cell>
          <cell r="AN110">
            <v>14.459866061237522</v>
          </cell>
          <cell r="AO110">
            <v>3.8213193434032706</v>
          </cell>
        </row>
        <row r="111">
          <cell r="H111">
            <v>66</v>
          </cell>
          <cell r="I111">
            <v>4752</v>
          </cell>
          <cell r="J111">
            <v>2.6084048782410769</v>
          </cell>
          <cell r="K111">
            <v>13.45119964794042</v>
          </cell>
          <cell r="L111">
            <v>15.929184282269443</v>
          </cell>
          <cell r="M111">
            <v>6.1068680001131392</v>
          </cell>
          <cell r="V111">
            <v>66</v>
          </cell>
          <cell r="W111">
            <v>4752</v>
          </cell>
          <cell r="X111">
            <v>3.175810120948471</v>
          </cell>
          <cell r="Y111">
            <v>12.237674449632415</v>
          </cell>
          <cell r="Z111">
            <v>15.254694064533462</v>
          </cell>
          <cell r="AA111">
            <v>4.8034024338890804</v>
          </cell>
          <cell r="AJ111">
            <v>66</v>
          </cell>
          <cell r="AK111">
            <v>4752</v>
          </cell>
          <cell r="AL111">
            <v>3.8161776901173643</v>
          </cell>
          <cell r="AM111">
            <v>10.941629382006614</v>
          </cell>
          <cell r="AN111">
            <v>14.566998187618109</v>
          </cell>
          <cell r="AO111">
            <v>3.8171697888549079</v>
          </cell>
        </row>
        <row r="112">
          <cell r="H112">
            <v>66.5</v>
          </cell>
          <cell r="I112">
            <v>4788</v>
          </cell>
          <cell r="V112">
            <v>66.5</v>
          </cell>
          <cell r="W112">
            <v>4788</v>
          </cell>
          <cell r="X112">
            <v>3.2049102914804379</v>
          </cell>
          <cell r="Y112">
            <v>12.321918433493678</v>
          </cell>
          <cell r="Z112">
            <v>15.366583210400094</v>
          </cell>
          <cell r="AA112">
            <v>4.7946999487782351</v>
          </cell>
          <cell r="AJ112">
            <v>66.5</v>
          </cell>
          <cell r="AK112">
            <v>4788</v>
          </cell>
          <cell r="AL112">
            <v>3.8484620938513654</v>
          </cell>
          <cell r="AM112">
            <v>11.018051620871027</v>
          </cell>
          <cell r="AN112">
            <v>14.674090610029824</v>
          </cell>
          <cell r="AO112">
            <v>3.8129752228752403</v>
          </cell>
        </row>
        <row r="113">
          <cell r="H113">
            <v>67</v>
          </cell>
          <cell r="I113">
            <v>4824</v>
          </cell>
          <cell r="V113">
            <v>67</v>
          </cell>
          <cell r="W113">
            <v>4824</v>
          </cell>
          <cell r="X113">
            <v>3.2341166801336279</v>
          </cell>
          <cell r="Y113">
            <v>12.406009969545179</v>
          </cell>
          <cell r="Z113">
            <v>15.478420815672125</v>
          </cell>
          <cell r="AA113">
            <v>4.7859809482917557</v>
          </cell>
          <cell r="AJ113">
            <v>67</v>
          </cell>
          <cell r="AK113">
            <v>4824</v>
          </cell>
          <cell r="AL113">
            <v>3.8808515455566273</v>
          </cell>
          <cell r="AM113">
            <v>11.094334659672176</v>
          </cell>
          <cell r="AN113">
            <v>14.781143627950971</v>
          </cell>
          <cell r="AO113">
            <v>3.8087371945145931</v>
          </cell>
        </row>
        <row r="114">
          <cell r="H114">
            <v>67.5</v>
          </cell>
          <cell r="I114">
            <v>4860</v>
          </cell>
          <cell r="V114">
            <v>67.5</v>
          </cell>
          <cell r="W114">
            <v>4860</v>
          </cell>
          <cell r="X114">
            <v>3.2634292726314191</v>
          </cell>
          <cell r="Y114">
            <v>12.489949416008633</v>
          </cell>
          <cell r="Z114">
            <v>15.590207225008481</v>
          </cell>
          <cell r="AA114">
            <v>4.777246853717636</v>
          </cell>
          <cell r="AJ114">
            <v>67.5</v>
          </cell>
          <cell r="AK114">
            <v>4860</v>
          </cell>
          <cell r="AL114">
            <v>3.9133460373133531</v>
          </cell>
          <cell r="AM114">
            <v>11.170478804192344</v>
          </cell>
          <cell r="AN114">
            <v>14.88815753964003</v>
          </cell>
          <cell r="AO114">
            <v>3.8044572081494903</v>
          </cell>
        </row>
        <row r="115">
          <cell r="H115">
            <v>68</v>
          </cell>
          <cell r="I115">
            <v>4896</v>
          </cell>
          <cell r="V115">
            <v>68</v>
          </cell>
          <cell r="W115">
            <v>4896</v>
          </cell>
          <cell r="X115">
            <v>3.2928480548580272</v>
          </cell>
          <cell r="Y115">
            <v>12.573737129511427</v>
          </cell>
          <cell r="Z115">
            <v>15.701942781626553</v>
          </cell>
          <cell r="AA115">
            <v>4.7684990379258627</v>
          </cell>
          <cell r="AJ115">
            <v>68</v>
          </cell>
          <cell r="AK115">
            <v>4896</v>
          </cell>
          <cell r="AL115">
            <v>3.9459455613314827</v>
          </cell>
          <cell r="AM115">
            <v>11.246484358877403</v>
          </cell>
          <cell r="AN115">
            <v>14.995132642142311</v>
          </cell>
          <cell r="AO115">
            <v>3.8001367249178406</v>
          </cell>
        </row>
        <row r="116">
          <cell r="H116">
            <v>68.5</v>
          </cell>
          <cell r="I116">
            <v>4932</v>
          </cell>
          <cell r="V116">
            <v>68.5</v>
          </cell>
          <cell r="W116">
            <v>4932</v>
          </cell>
          <cell r="X116">
            <v>3.3223730128576112</v>
          </cell>
          <cell r="Y116">
            <v>12.657373465095548</v>
          </cell>
          <cell r="Z116">
            <v>15.813627827310277</v>
          </cell>
          <cell r="AA116">
            <v>4.7597388270707128</v>
          </cell>
          <cell r="AJ116">
            <v>68.5</v>
          </cell>
          <cell r="AK116">
            <v>4932</v>
          </cell>
          <cell r="AL116">
            <v>3.9786501099500082</v>
          </cell>
          <cell r="AM116">
            <v>11.322351626844039</v>
          </cell>
          <cell r="AN116">
            <v>15.102069231296547</v>
          </cell>
          <cell r="AO116">
            <v>3.7957771641010938</v>
          </cell>
        </row>
        <row r="117">
          <cell r="H117">
            <v>69</v>
          </cell>
          <cell r="I117">
            <v>4968</v>
          </cell>
          <cell r="V117">
            <v>69</v>
          </cell>
          <cell r="W117">
            <v>4968</v>
          </cell>
          <cell r="X117">
            <v>3.3520041328334016</v>
          </cell>
          <cell r="Y117">
            <v>12.740858776226483</v>
          </cell>
          <cell r="Z117">
            <v>15.925262702418214</v>
          </cell>
          <cell r="AA117">
            <v>4.7509675022258442</v>
          </cell>
          <cell r="AJ117">
            <v>69</v>
          </cell>
          <cell r="AK117">
            <v>4968</v>
          </cell>
          <cell r="AL117">
            <v>4.0114596756362992</v>
          </cell>
          <cell r="AM117">
            <v>11.398080909886993</v>
          </cell>
          <cell r="AN117">
            <v>15.208967601741477</v>
          </cell>
          <cell r="AO117">
            <v>3.7913799044556082</v>
          </cell>
        </row>
        <row r="118">
          <cell r="H118">
            <v>69.5</v>
          </cell>
          <cell r="I118">
            <v>5004</v>
          </cell>
          <cell r="V118">
            <v>69.5</v>
          </cell>
          <cell r="W118">
            <v>5004</v>
          </cell>
          <cell r="AJ118">
            <v>69.5</v>
          </cell>
          <cell r="AK118">
            <v>5004</v>
          </cell>
          <cell r="AL118">
            <v>4.0443742509854257</v>
          </cell>
          <cell r="AM118">
            <v>11.473672508486198</v>
          </cell>
          <cell r="AN118">
            <v>15.315828046922352</v>
          </cell>
          <cell r="AO118">
            <v>3.7869462854953637</v>
          </cell>
        </row>
        <row r="119">
          <cell r="H119">
            <v>70</v>
          </cell>
          <cell r="I119">
            <v>5040</v>
          </cell>
          <cell r="V119">
            <v>70</v>
          </cell>
          <cell r="W119">
            <v>5040</v>
          </cell>
          <cell r="AJ119">
            <v>70</v>
          </cell>
          <cell r="AK119">
            <v>5040</v>
          </cell>
          <cell r="AL119">
            <v>4.0773938287195017</v>
          </cell>
          <cell r="AM119">
            <v>11.549126721813893</v>
          </cell>
          <cell r="AN119">
            <v>15.42265085909742</v>
          </cell>
          <cell r="AO119">
            <v>3.7824776087280427</v>
          </cell>
        </row>
        <row r="120">
          <cell r="H120">
            <v>70.5</v>
          </cell>
          <cell r="I120">
            <v>5076</v>
          </cell>
          <cell r="V120">
            <v>70.5</v>
          </cell>
          <cell r="W120">
            <v>5076</v>
          </cell>
          <cell r="AJ120">
            <v>70.5</v>
          </cell>
          <cell r="AK120">
            <v>5076</v>
          </cell>
          <cell r="AL120">
            <v>4.1105184016870071</v>
          </cell>
          <cell r="AM120">
            <v>11.624443847741691</v>
          </cell>
          <cell r="AN120">
            <v>15.529436329344348</v>
          </cell>
          <cell r="AO120">
            <v>3.7779751388464473</v>
          </cell>
        </row>
        <row r="121">
          <cell r="H121">
            <v>71</v>
          </cell>
          <cell r="I121">
            <v>5112</v>
          </cell>
          <cell r="V121">
            <v>71</v>
          </cell>
          <cell r="W121">
            <v>5112</v>
          </cell>
          <cell r="AJ121">
            <v>71</v>
          </cell>
          <cell r="AK121">
            <v>5112</v>
          </cell>
          <cell r="AL121">
            <v>4.143747962862145</v>
          </cell>
          <cell r="AM121">
            <v>11.699624182847577</v>
          </cell>
          <cell r="AN121">
            <v>15.636184747566615</v>
          </cell>
          <cell r="AO121">
            <v>3.7734401048770549</v>
          </cell>
        </row>
        <row r="122">
          <cell r="H122">
            <v>71.5</v>
          </cell>
          <cell r="I122">
            <v>5148</v>
          </cell>
          <cell r="V122">
            <v>71.5</v>
          </cell>
          <cell r="W122">
            <v>5148</v>
          </cell>
          <cell r="AJ122">
            <v>71.5</v>
          </cell>
          <cell r="AK122">
            <v>5148</v>
          </cell>
          <cell r="AL122">
            <v>4.177082505344174</v>
          </cell>
          <cell r="AM122">
            <v>11.774668022422878</v>
          </cell>
          <cell r="AN122">
            <v>15.742896402499843</v>
          </cell>
          <cell r="AO122">
            <v>3.7688737012875198</v>
          </cell>
        </row>
        <row r="123">
          <cell r="H123">
            <v>72</v>
          </cell>
          <cell r="I123">
            <v>5184</v>
          </cell>
          <cell r="V123">
            <v>72</v>
          </cell>
          <cell r="W123">
            <v>5184</v>
          </cell>
          <cell r="AJ123">
            <v>72</v>
          </cell>
          <cell r="AK123">
            <v>5184</v>
          </cell>
          <cell r="AL123">
            <v>4.2105220223567752</v>
          </cell>
          <cell r="AM123">
            <v>11.849575660479182</v>
          </cell>
          <cell r="AN123">
            <v>15.849571581718118</v>
          </cell>
          <cell r="AO123">
            <v>3.764277089054759</v>
          </cell>
        </row>
        <row r="124">
          <cell r="H124">
            <v>72.5</v>
          </cell>
          <cell r="I124">
            <v>5220</v>
          </cell>
          <cell r="V124">
            <v>72.5</v>
          </cell>
          <cell r="W124">
            <v>5220</v>
          </cell>
          <cell r="AJ124">
            <v>72.5</v>
          </cell>
          <cell r="AK124">
            <v>5220</v>
          </cell>
          <cell r="AL124">
            <v>4.2440665072473935</v>
          </cell>
          <cell r="AM124">
            <v>11.924347389755209</v>
          </cell>
          <cell r="AN124">
            <v>15.956210571640232</v>
          </cell>
          <cell r="AO124">
            <v>3.7596513966952592</v>
          </cell>
        </row>
        <row r="125">
          <cell r="H125">
            <v>73</v>
          </cell>
          <cell r="I125">
            <v>5256</v>
          </cell>
          <cell r="V125">
            <v>73</v>
          </cell>
          <cell r="W125">
            <v>5256</v>
          </cell>
          <cell r="AJ125">
            <v>73</v>
          </cell>
          <cell r="AK125">
            <v>5256</v>
          </cell>
        </row>
        <row r="126">
          <cell r="H126">
            <v>73.5</v>
          </cell>
          <cell r="I126">
            <v>5292</v>
          </cell>
          <cell r="V126">
            <v>73.5</v>
          </cell>
          <cell r="W126">
            <v>5292</v>
          </cell>
          <cell r="AJ126">
            <v>73.5</v>
          </cell>
          <cell r="AK126">
            <v>5292</v>
          </cell>
        </row>
        <row r="127">
          <cell r="H127">
            <v>74</v>
          </cell>
          <cell r="I127">
            <v>5328</v>
          </cell>
          <cell r="V127">
            <v>74</v>
          </cell>
          <cell r="W127">
            <v>5328</v>
          </cell>
          <cell r="AJ127">
            <v>74</v>
          </cell>
          <cell r="AK127">
            <v>5328</v>
          </cell>
        </row>
        <row r="128">
          <cell r="H128">
            <v>74.5</v>
          </cell>
          <cell r="I128">
            <v>5364</v>
          </cell>
          <cell r="V128">
            <v>74.5</v>
          </cell>
          <cell r="W128">
            <v>5364</v>
          </cell>
          <cell r="AJ128">
            <v>74.5</v>
          </cell>
          <cell r="AK128">
            <v>5364</v>
          </cell>
        </row>
        <row r="129">
          <cell r="H129">
            <v>75</v>
          </cell>
          <cell r="I129">
            <v>5400</v>
          </cell>
          <cell r="V129">
            <v>75</v>
          </cell>
          <cell r="W129">
            <v>5400</v>
          </cell>
          <cell r="AJ129">
            <v>75</v>
          </cell>
          <cell r="AK129">
            <v>5400</v>
          </cell>
        </row>
        <row r="130">
          <cell r="H130">
            <v>75.5</v>
          </cell>
          <cell r="I130">
            <v>5436</v>
          </cell>
          <cell r="V130">
            <v>75.5</v>
          </cell>
          <cell r="W130">
            <v>5436</v>
          </cell>
          <cell r="AJ130">
            <v>75.5</v>
          </cell>
          <cell r="AK130">
            <v>5436</v>
          </cell>
        </row>
        <row r="131">
          <cell r="H131">
            <v>76</v>
          </cell>
          <cell r="I131">
            <v>5472</v>
          </cell>
          <cell r="V131">
            <v>76</v>
          </cell>
          <cell r="W131">
            <v>5472</v>
          </cell>
          <cell r="AJ131">
            <v>76</v>
          </cell>
          <cell r="AK131">
            <v>5472</v>
          </cell>
        </row>
        <row r="132">
          <cell r="H132">
            <v>76.5</v>
          </cell>
          <cell r="I132">
            <v>5508</v>
          </cell>
          <cell r="V132">
            <v>76.5</v>
          </cell>
          <cell r="W132">
            <v>5508</v>
          </cell>
          <cell r="AJ132">
            <v>76.5</v>
          </cell>
          <cell r="AK132">
            <v>5508</v>
          </cell>
        </row>
        <row r="133">
          <cell r="H133">
            <v>77</v>
          </cell>
          <cell r="I133">
            <v>5544</v>
          </cell>
          <cell r="V133">
            <v>77</v>
          </cell>
          <cell r="W133">
            <v>5544</v>
          </cell>
          <cell r="AJ133">
            <v>77</v>
          </cell>
          <cell r="AK133">
            <v>5544</v>
          </cell>
        </row>
        <row r="134">
          <cell r="H134">
            <v>77.5</v>
          </cell>
          <cell r="I134">
            <v>5580</v>
          </cell>
          <cell r="V134">
            <v>77.5</v>
          </cell>
          <cell r="W134">
            <v>5580</v>
          </cell>
          <cell r="AJ134">
            <v>77.5</v>
          </cell>
          <cell r="AK134">
            <v>5580</v>
          </cell>
        </row>
        <row r="135">
          <cell r="H135">
            <v>78</v>
          </cell>
          <cell r="I135">
            <v>5616</v>
          </cell>
          <cell r="V135">
            <v>78</v>
          </cell>
          <cell r="W135">
            <v>5616</v>
          </cell>
          <cell r="AJ135">
            <v>78</v>
          </cell>
          <cell r="AK135">
            <v>5616</v>
          </cell>
        </row>
        <row r="136">
          <cell r="H136">
            <v>78.5</v>
          </cell>
          <cell r="I136">
            <v>5652</v>
          </cell>
          <cell r="V136">
            <v>78.5</v>
          </cell>
          <cell r="W136">
            <v>5652</v>
          </cell>
          <cell r="AJ136">
            <v>78.5</v>
          </cell>
          <cell r="AK136">
            <v>5652</v>
          </cell>
        </row>
        <row r="137">
          <cell r="H137">
            <v>79</v>
          </cell>
          <cell r="I137">
            <v>5688</v>
          </cell>
          <cell r="V137">
            <v>79</v>
          </cell>
          <cell r="W137">
            <v>5688</v>
          </cell>
          <cell r="AJ137">
            <v>79</v>
          </cell>
          <cell r="AK137">
            <v>5688</v>
          </cell>
        </row>
        <row r="138">
          <cell r="H138">
            <v>79.5</v>
          </cell>
          <cell r="I138">
            <v>5724</v>
          </cell>
          <cell r="V138">
            <v>79.5</v>
          </cell>
          <cell r="W138">
            <v>5724</v>
          </cell>
          <cell r="AJ138">
            <v>79.5</v>
          </cell>
          <cell r="AK138">
            <v>5724</v>
          </cell>
        </row>
        <row r="139">
          <cell r="H139">
            <v>80</v>
          </cell>
          <cell r="I139">
            <v>5760</v>
          </cell>
          <cell r="V139">
            <v>80</v>
          </cell>
          <cell r="W139">
            <v>5760</v>
          </cell>
          <cell r="AJ139">
            <v>80</v>
          </cell>
          <cell r="AK139">
            <v>5760</v>
          </cell>
        </row>
        <row r="140">
          <cell r="H140">
            <v>80.5</v>
          </cell>
          <cell r="I140">
            <v>5796</v>
          </cell>
          <cell r="V140">
            <v>80.5</v>
          </cell>
          <cell r="W140">
            <v>5796</v>
          </cell>
          <cell r="AJ140">
            <v>80.5</v>
          </cell>
          <cell r="AK140">
            <v>5796</v>
          </cell>
        </row>
        <row r="141">
          <cell r="H141">
            <v>81</v>
          </cell>
          <cell r="I141">
            <v>5832</v>
          </cell>
          <cell r="V141">
            <v>81</v>
          </cell>
          <cell r="W141">
            <v>5832</v>
          </cell>
          <cell r="AJ141">
            <v>81</v>
          </cell>
          <cell r="AK141">
            <v>5832</v>
          </cell>
        </row>
        <row r="142">
          <cell r="H142">
            <v>81.5</v>
          </cell>
          <cell r="I142">
            <v>5868</v>
          </cell>
          <cell r="V142">
            <v>81.5</v>
          </cell>
          <cell r="W142">
            <v>5868</v>
          </cell>
          <cell r="AJ142">
            <v>81.5</v>
          </cell>
          <cell r="AK142">
            <v>5868</v>
          </cell>
        </row>
        <row r="143">
          <cell r="H143">
            <v>82</v>
          </cell>
          <cell r="I143">
            <v>5904</v>
          </cell>
          <cell r="V143">
            <v>82</v>
          </cell>
          <cell r="W143">
            <v>5904</v>
          </cell>
          <cell r="AJ143">
            <v>82</v>
          </cell>
          <cell r="AK143">
            <v>5904</v>
          </cell>
        </row>
        <row r="144">
          <cell r="H144">
            <v>82.5</v>
          </cell>
          <cell r="I144">
            <v>5940</v>
          </cell>
          <cell r="V144">
            <v>82.5</v>
          </cell>
          <cell r="W144">
            <v>5940</v>
          </cell>
          <cell r="AJ144">
            <v>82.5</v>
          </cell>
          <cell r="AK144">
            <v>5940</v>
          </cell>
        </row>
        <row r="145">
          <cell r="H145">
            <v>83</v>
          </cell>
          <cell r="I145">
            <v>5976</v>
          </cell>
          <cell r="V145">
            <v>83</v>
          </cell>
          <cell r="W145">
            <v>5976</v>
          </cell>
          <cell r="AJ145">
            <v>83</v>
          </cell>
          <cell r="AK145">
            <v>5976</v>
          </cell>
        </row>
        <row r="146">
          <cell r="H146">
            <v>83.5</v>
          </cell>
          <cell r="I146">
            <v>6012</v>
          </cell>
          <cell r="V146">
            <v>83.5</v>
          </cell>
          <cell r="W146">
            <v>6012</v>
          </cell>
          <cell r="AJ146">
            <v>83.5</v>
          </cell>
          <cell r="AK146">
            <v>6012</v>
          </cell>
        </row>
        <row r="147">
          <cell r="H147">
            <v>84</v>
          </cell>
          <cell r="I147">
            <v>6048</v>
          </cell>
          <cell r="V147">
            <v>84</v>
          </cell>
          <cell r="W147">
            <v>6048</v>
          </cell>
          <cell r="AJ147">
            <v>84</v>
          </cell>
          <cell r="AK147">
            <v>6048</v>
          </cell>
        </row>
        <row r="148">
          <cell r="H148">
            <v>84.5</v>
          </cell>
          <cell r="I148">
            <v>6084</v>
          </cell>
          <cell r="V148">
            <v>84.5</v>
          </cell>
          <cell r="W148">
            <v>6084</v>
          </cell>
          <cell r="AJ148">
            <v>84.5</v>
          </cell>
          <cell r="AK148">
            <v>6084</v>
          </cell>
        </row>
        <row r="149">
          <cell r="H149">
            <v>85</v>
          </cell>
          <cell r="I149">
            <v>6120</v>
          </cell>
          <cell r="V149">
            <v>85</v>
          </cell>
          <cell r="W149">
            <v>6120</v>
          </cell>
          <cell r="AJ149">
            <v>85</v>
          </cell>
          <cell r="AK149">
            <v>6120</v>
          </cell>
        </row>
        <row r="150">
          <cell r="H150">
            <v>85.5</v>
          </cell>
          <cell r="I150">
            <v>6156</v>
          </cell>
          <cell r="V150">
            <v>85.5</v>
          </cell>
          <cell r="W150">
            <v>6156</v>
          </cell>
          <cell r="AJ150">
            <v>85.5</v>
          </cell>
          <cell r="AK150">
            <v>6156</v>
          </cell>
        </row>
        <row r="151">
          <cell r="H151">
            <v>86</v>
          </cell>
          <cell r="I151">
            <v>6192</v>
          </cell>
          <cell r="V151">
            <v>86</v>
          </cell>
          <cell r="W151">
            <v>6192</v>
          </cell>
          <cell r="AJ151">
            <v>86</v>
          </cell>
          <cell r="AK151">
            <v>6192</v>
          </cell>
        </row>
        <row r="152">
          <cell r="H152">
            <v>86.5</v>
          </cell>
          <cell r="I152">
            <v>6228</v>
          </cell>
          <cell r="V152">
            <v>86.5</v>
          </cell>
          <cell r="W152">
            <v>6228</v>
          </cell>
          <cell r="AJ152">
            <v>86.5</v>
          </cell>
          <cell r="AK152">
            <v>6228</v>
          </cell>
        </row>
        <row r="153">
          <cell r="H153">
            <v>87</v>
          </cell>
          <cell r="I153">
            <v>6264</v>
          </cell>
          <cell r="V153">
            <v>87</v>
          </cell>
          <cell r="W153">
            <v>6264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V154">
            <v>87.5</v>
          </cell>
          <cell r="W154">
            <v>6300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V155">
            <v>88</v>
          </cell>
          <cell r="W155">
            <v>6336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V156">
            <v>88.5</v>
          </cell>
          <cell r="W156">
            <v>6372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V157">
            <v>89</v>
          </cell>
          <cell r="W157">
            <v>6408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V158">
            <v>89.5</v>
          </cell>
          <cell r="W158">
            <v>6444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V159">
            <v>90</v>
          </cell>
          <cell r="W159">
            <v>6480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V160">
            <v>90.5</v>
          </cell>
          <cell r="W160">
            <v>6516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V161">
            <v>91</v>
          </cell>
          <cell r="W161">
            <v>6552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6">
        <row r="4">
          <cell r="A4">
            <v>12.5</v>
          </cell>
          <cell r="B4">
            <v>900</v>
          </cell>
          <cell r="C4">
            <v>0.36185904566523108</v>
          </cell>
          <cell r="D4">
            <v>2.2986550659074698</v>
          </cell>
          <cell r="E4">
            <v>2.6424211592894391</v>
          </cell>
          <cell r="F4">
            <v>6.3523493289540118</v>
          </cell>
          <cell r="H4">
            <v>12.5</v>
          </cell>
          <cell r="I4">
            <v>900</v>
          </cell>
          <cell r="J4">
            <v>0.31019017373664409</v>
          </cell>
          <cell r="K4">
            <v>3.1199836762130535</v>
          </cell>
          <cell r="L4">
            <v>3.4146643412628652</v>
          </cell>
          <cell r="M4">
            <v>10.058293074305972</v>
          </cell>
          <cell r="O4">
            <v>12.5</v>
          </cell>
          <cell r="P4">
            <v>900</v>
          </cell>
          <cell r="Q4">
            <v>0.29079856880636795</v>
          </cell>
          <cell r="R4">
            <v>3.4903512767009715</v>
          </cell>
          <cell r="S4">
            <v>3.7666099170670209</v>
          </cell>
          <cell r="T4">
            <v>12.002642554355443</v>
          </cell>
        </row>
        <row r="5">
          <cell r="A5">
            <v>13</v>
          </cell>
          <cell r="B5">
            <v>936</v>
          </cell>
          <cell r="C5">
            <v>0.37242892866186761</v>
          </cell>
          <cell r="D5">
            <v>2.4038562346800925</v>
          </cell>
          <cell r="E5">
            <v>2.7576637169088665</v>
          </cell>
          <cell r="F5">
            <v>6.4545368248302228</v>
          </cell>
          <cell r="H5">
            <v>13</v>
          </cell>
          <cell r="I5">
            <v>936</v>
          </cell>
          <cell r="J5">
            <v>0.32094755327072549</v>
          </cell>
          <cell r="K5">
            <v>3.2529076107405328</v>
          </cell>
          <cell r="L5">
            <v>3.5578077863477215</v>
          </cell>
          <cell r="M5">
            <v>10.135324533839464</v>
          </cell>
          <cell r="O5">
            <v>13</v>
          </cell>
          <cell r="P5">
            <v>936</v>
          </cell>
          <cell r="Q5">
            <v>0.30154995544933433</v>
          </cell>
          <cell r="R5">
            <v>3.6344552612404439</v>
          </cell>
          <cell r="S5">
            <v>3.9209277189173113</v>
          </cell>
          <cell r="T5">
            <v>12.052580992176919</v>
          </cell>
        </row>
        <row r="6">
          <cell r="A6">
            <v>13.5</v>
          </cell>
          <cell r="B6">
            <v>972</v>
          </cell>
          <cell r="C6">
            <v>0.38310730480002853</v>
          </cell>
          <cell r="D6">
            <v>2.5088613658622574</v>
          </cell>
          <cell r="E6">
            <v>2.8728133054222846</v>
          </cell>
          <cell r="F6">
            <v>6.5487171203164971</v>
          </cell>
          <cell r="H6">
            <v>13.5</v>
          </cell>
          <cell r="I6">
            <v>972</v>
          </cell>
          <cell r="J6">
            <v>0.33182293832602339</v>
          </cell>
          <cell r="K6">
            <v>3.3855502638688515</v>
          </cell>
          <cell r="L6">
            <v>3.7007820552785735</v>
          </cell>
          <cell r="M6">
            <v>10.202881937421919</v>
          </cell>
          <cell r="O6">
            <v>13.5</v>
          </cell>
          <cell r="P6">
            <v>972</v>
          </cell>
          <cell r="Q6">
            <v>0.31242358138137422</v>
          </cell>
          <cell r="R6">
            <v>3.7782412403251553</v>
          </cell>
          <cell r="S6">
            <v>4.0750436426374606</v>
          </cell>
          <cell r="T6">
            <v>12.093329266695369</v>
          </cell>
        </row>
        <row r="7">
          <cell r="A7">
            <v>14</v>
          </cell>
          <cell r="B7">
            <v>1008</v>
          </cell>
          <cell r="C7">
            <v>0.39389413244699462</v>
          </cell>
          <cell r="D7">
            <v>2.6136710393183904</v>
          </cell>
          <cell r="E7">
            <v>2.9878704651430352</v>
          </cell>
          <cell r="F7">
            <v>6.635465786406721</v>
          </cell>
          <cell r="H7">
            <v>14</v>
          </cell>
          <cell r="I7">
            <v>1008</v>
          </cell>
          <cell r="J7">
            <v>0.34281624288825213</v>
          </cell>
          <cell r="K7">
            <v>3.5179126056033514</v>
          </cell>
          <cell r="L7">
            <v>3.8435880363471906</v>
          </cell>
          <cell r="M7">
            <v>10.261802579611391</v>
          </cell>
          <cell r="O7">
            <v>14</v>
          </cell>
          <cell r="P7">
            <v>1008</v>
          </cell>
          <cell r="Q7">
            <v>0.32341933878452139</v>
          </cell>
          <cell r="R7">
            <v>3.9217103650143925</v>
          </cell>
          <cell r="S7">
            <v>4.2289587368596875</v>
          </cell>
          <cell r="T7">
            <v>12.125775718152827</v>
          </cell>
        </row>
        <row r="8">
          <cell r="A8">
            <v>14.5</v>
          </cell>
          <cell r="B8">
            <v>1044</v>
          </cell>
          <cell r="C8">
            <v>0.40478937028953288</v>
          </cell>
          <cell r="D8">
            <v>2.7182858319843044</v>
          </cell>
          <cell r="E8">
            <v>3.1028357337593606</v>
          </cell>
          <cell r="F8">
            <v>6.7153093225743588</v>
          </cell>
          <cell r="H8">
            <v>14.5</v>
          </cell>
          <cell r="I8">
            <v>1044</v>
          </cell>
          <cell r="J8">
            <v>0.35392738156999609</v>
          </cell>
          <cell r="K8">
            <v>3.6499956004804268</v>
          </cell>
          <cell r="L8">
            <v>3.9862266129719233</v>
          </cell>
          <cell r="M8">
            <v>10.312837577836765</v>
          </cell>
          <cell r="O8">
            <v>14.5</v>
          </cell>
          <cell r="P8">
            <v>1044</v>
          </cell>
          <cell r="Q8">
            <v>0.33453712063081903</v>
          </cell>
          <cell r="R8">
            <v>4.0648637796364717</v>
          </cell>
          <cell r="S8">
            <v>4.3826740442357499</v>
          </cell>
          <cell r="T8">
            <v>12.15071072523005</v>
          </cell>
        </row>
        <row r="9">
          <cell r="A9">
            <v>15</v>
          </cell>
          <cell r="B9">
            <v>1080</v>
          </cell>
          <cell r="C9">
            <v>0.41579297733176956</v>
          </cell>
          <cell r="D9">
            <v>2.8227063178864569</v>
          </cell>
          <cell r="E9">
            <v>3.2177096463516381</v>
          </cell>
          <cell r="F9">
            <v>6.788730141620845</v>
          </cell>
          <cell r="H9">
            <v>15</v>
          </cell>
          <cell r="I9">
            <v>1080</v>
          </cell>
          <cell r="J9">
            <v>0.36515626960591541</v>
          </cell>
          <cell r="K9">
            <v>3.7818002076079051</v>
          </cell>
          <cell r="L9">
            <v>4.128698663733525</v>
          </cell>
          <cell r="M9">
            <v>10.356662400153519</v>
          </cell>
          <cell r="O9">
            <v>15</v>
          </cell>
          <cell r="P9">
            <v>1080</v>
          </cell>
          <cell r="Q9">
            <v>0.34577682067599996</v>
          </cell>
          <cell r="R9">
            <v>4.207702621840351</v>
          </cell>
          <cell r="S9">
            <v>4.5361906014825513</v>
          </cell>
          <cell r="T9">
            <v>12.168839465913926</v>
          </cell>
        </row>
        <row r="10">
          <cell r="A10">
            <v>15.5</v>
          </cell>
          <cell r="B10">
            <v>1116</v>
          </cell>
          <cell r="C10">
            <v>0.42690491289308152</v>
          </cell>
          <cell r="D10">
            <v>2.9269330681610399</v>
          </cell>
          <cell r="E10">
            <v>3.3324927354094673</v>
          </cell>
          <cell r="F10">
            <v>6.8561709639872221</v>
          </cell>
          <cell r="H10">
            <v>15.5</v>
          </cell>
          <cell r="I10">
            <v>1116</v>
          </cell>
          <cell r="J10">
            <v>0.3765028228479973</v>
          </cell>
          <cell r="K10">
            <v>3.9133273807050606</v>
          </cell>
          <cell r="L10">
            <v>4.2710050624106577</v>
          </cell>
          <cell r="M10">
            <v>10.393885897330867</v>
          </cell>
          <cell r="O10">
            <v>15.5</v>
          </cell>
          <cell r="P10">
            <v>1116</v>
          </cell>
          <cell r="Q10">
            <v>0.35713833345323037</v>
          </cell>
          <cell r="R10">
            <v>4.3502280226467454</v>
          </cell>
          <cell r="S10">
            <v>4.6895094394273142</v>
          </cell>
          <cell r="T10">
            <v>12.180792749363144</v>
          </cell>
        </row>
        <row r="11">
          <cell r="A11">
            <v>16</v>
          </cell>
          <cell r="B11">
            <v>1152</v>
          </cell>
          <cell r="C11">
            <v>0.43812513660600572</v>
          </cell>
          <cell r="D11">
            <v>3.0309666510729105</v>
          </cell>
          <cell r="E11">
            <v>3.4471855308486159</v>
          </cell>
          <cell r="F11">
            <v>6.9180387013461369</v>
          </cell>
          <cell r="H11">
            <v>16</v>
          </cell>
          <cell r="I11">
            <v>1152</v>
          </cell>
          <cell r="J11">
            <v>0.38796695776085277</v>
          </cell>
          <cell r="K11">
            <v>4.0445780681422407</v>
          </cell>
          <cell r="L11">
            <v>4.4131466780150506</v>
          </cell>
          <cell r="M11">
            <v>10.425058080939369</v>
          </cell>
          <cell r="O11">
            <v>16</v>
          </cell>
          <cell r="P11">
            <v>1152</v>
          </cell>
          <cell r="Q11">
            <v>0.36862155426691601</v>
          </cell>
          <cell r="R11">
            <v>4.4924411064987453</v>
          </cell>
          <cell r="S11">
            <v>4.8426315830523157</v>
          </cell>
          <cell r="T11">
            <v>12.187136249894394</v>
          </cell>
        </row>
        <row r="12">
          <cell r="A12">
            <v>16.5</v>
          </cell>
          <cell r="B12">
            <v>1188</v>
          </cell>
          <cell r="C12">
            <v>0.44945360841416498</v>
          </cell>
          <cell r="D12">
            <v>3.1348076320343798</v>
          </cell>
          <cell r="E12">
            <v>3.5617885600278365</v>
          </cell>
          <cell r="F12">
            <v>6.9747078972068239</v>
          </cell>
          <cell r="H12">
            <v>16.5</v>
          </cell>
          <cell r="I12">
            <v>1188</v>
          </cell>
          <cell r="J12">
            <v>0.39954859141705973</v>
          </cell>
          <cell r="K12">
            <v>4.1755532129801516</v>
          </cell>
          <cell r="L12">
            <v>4.5551243748263586</v>
          </cell>
          <cell r="M12">
            <v>10.45067684551438</v>
          </cell>
          <cell r="O12">
            <v>16.5</v>
          </cell>
          <cell r="P12">
            <v>1188</v>
          </cell>
          <cell r="Q12">
            <v>0.38022637918656976</v>
          </cell>
          <cell r="R12">
            <v>4.6343429913119678</v>
          </cell>
          <cell r="S12">
            <v>4.9955580515392084</v>
          </cell>
          <cell r="T12">
            <v>12.188378410846619</v>
          </cell>
        </row>
        <row r="13">
          <cell r="A13">
            <v>17</v>
          </cell>
          <cell r="B13">
            <v>1224</v>
          </cell>
          <cell r="C13">
            <v>0.46089028857021347</v>
          </cell>
          <cell r="D13">
            <v>3.2384565736238256</v>
          </cell>
          <cell r="E13">
            <v>3.6763023477655281</v>
          </cell>
          <cell r="F13">
            <v>7.0265237822004334</v>
          </cell>
          <cell r="H13">
            <v>17</v>
          </cell>
          <cell r="I13">
            <v>1224</v>
          </cell>
          <cell r="J13">
            <v>0.41124764149254839</v>
          </cell>
          <cell r="K13">
            <v>4.3062537530087575</v>
          </cell>
          <cell r="L13">
            <v>4.6969390124266788</v>
          </cell>
          <cell r="M13">
            <v>10.471193797926704</v>
          </cell>
          <cell r="O13">
            <v>17</v>
          </cell>
          <cell r="P13">
            <v>1224</v>
          </cell>
          <cell r="Q13">
            <v>0.39195270504074009</v>
          </cell>
          <cell r="R13">
            <v>4.7759347885242072</v>
          </cell>
          <cell r="S13">
            <v>5.1482898583129106</v>
          </cell>
          <cell r="T13">
            <v>12.184977236036143</v>
          </cell>
        </row>
        <row r="14">
          <cell r="A14">
            <v>17.5</v>
          </cell>
          <cell r="B14">
            <v>1260</v>
          </cell>
          <cell r="C14">
            <v>0.4724351376337978</v>
          </cell>
          <cell r="D14">
            <v>3.3419140356041748</v>
          </cell>
          <cell r="E14">
            <v>3.7907274163562827</v>
          </cell>
          <cell r="F14">
            <v>7.0738049932996683</v>
          </cell>
          <cell r="H14">
            <v>17.5</v>
          </cell>
          <cell r="I14">
            <v>1260</v>
          </cell>
          <cell r="J14">
            <v>0.42306402626203182</v>
          </cell>
          <cell r="K14">
            <v>4.436680620785844</v>
          </cell>
          <cell r="L14">
            <v>4.8385914457347745</v>
          </cell>
          <cell r="M14">
            <v>10.487019328932286</v>
          </cell>
          <cell r="O14">
            <v>17.5</v>
          </cell>
          <cell r="P14">
            <v>1260</v>
          </cell>
          <cell r="Q14">
            <v>0.4038004294110013</v>
          </cell>
          <cell r="R14">
            <v>4.9172176031446391</v>
          </cell>
          <cell r="S14">
            <v>5.3008280110850903</v>
          </cell>
          <cell r="T14">
            <v>12.177346146751454</v>
          </cell>
        </row>
        <row r="15">
          <cell r="A15">
            <v>18</v>
          </cell>
          <cell r="B15">
            <v>1296</v>
          </cell>
          <cell r="C15">
            <v>0.48408811646953587</v>
          </cell>
          <cell r="D15">
            <v>3.4451805749412205</v>
          </cell>
          <cell r="E15">
            <v>3.9050642855872795</v>
          </cell>
          <cell r="F15">
            <v>7.1168459991684783</v>
          </cell>
          <cell r="H15">
            <v>18</v>
          </cell>
          <cell r="I15">
            <v>1296</v>
          </cell>
          <cell r="J15">
            <v>0.4349976645944808</v>
          </cell>
          <cell r="K15">
            <v>4.5668347436752148</v>
          </cell>
          <cell r="L15">
            <v>4.9800825250399718</v>
          </cell>
          <cell r="M15">
            <v>10.49852703906484</v>
          </cell>
          <cell r="O15">
            <v>18</v>
          </cell>
          <cell r="P15">
            <v>1296</v>
          </cell>
          <cell r="Q15">
            <v>0.4157694506259999</v>
          </cell>
          <cell r="R15">
            <v>5.0581925338025329</v>
          </cell>
          <cell r="S15">
            <v>5.4531735118972327</v>
          </cell>
          <cell r="T15">
            <v>12.165859050458629</v>
          </cell>
        </row>
        <row r="16">
          <cell r="A16">
            <v>18.5</v>
          </cell>
          <cell r="B16">
            <v>1332</v>
          </cell>
          <cell r="C16">
            <v>0.49584918624501295</v>
          </cell>
          <cell r="D16">
            <v>3.5482567458217926</v>
          </cell>
          <cell r="E16">
            <v>4.019313472754555</v>
          </cell>
          <cell r="F16">
            <v>7.1559192678971133</v>
          </cell>
          <cell r="H16">
            <v>18.5</v>
          </cell>
          <cell r="I16">
            <v>1332</v>
          </cell>
          <cell r="J16">
            <v>0.44704847594864033</v>
          </cell>
          <cell r="K16">
            <v>4.6967170438845507</v>
          </cell>
          <cell r="L16">
            <v>5.1214130960357593</v>
          </cell>
          <cell r="M16">
            <v>10.506057612472743</v>
          </cell>
          <cell r="O16">
            <v>18.5</v>
          </cell>
          <cell r="P16">
            <v>1332</v>
          </cell>
          <cell r="Q16">
            <v>0.42785966775556472</v>
          </cell>
          <cell r="R16">
            <v>5.1988606727955222</v>
          </cell>
          <cell r="S16">
            <v>5.6053273571633087</v>
          </cell>
          <cell r="T16">
            <v>12.150854741853395</v>
          </cell>
        </row>
        <row r="17">
          <cell r="A17">
            <v>19</v>
          </cell>
          <cell r="B17">
            <v>1368</v>
          </cell>
          <cell r="C17">
            <v>0.50771830842879373</v>
          </cell>
          <cell r="D17">
            <v>3.6511430996717804</v>
          </cell>
          <cell r="E17">
            <v>4.1334754926791346</v>
          </cell>
          <cell r="F17">
            <v>7.1912772083613854</v>
          </cell>
          <cell r="H17">
            <v>19</v>
          </cell>
          <cell r="I17">
            <v>1368</v>
          </cell>
          <cell r="J17">
            <v>0.45921638036858825</v>
          </cell>
          <cell r="K17">
            <v>4.8263284385028999</v>
          </cell>
          <cell r="L17">
            <v>5.2625839998530584</v>
          </cell>
          <cell r="M17">
            <v>10.509922217123584</v>
          </cell>
          <cell r="O17">
            <v>19</v>
          </cell>
          <cell r="P17">
            <v>1368</v>
          </cell>
          <cell r="Q17">
            <v>0.44007098060486999</v>
          </cell>
          <cell r="R17">
            <v>5.3392231061374007</v>
          </cell>
          <cell r="S17">
            <v>5.7572905377120271</v>
          </cell>
          <cell r="T17">
            <v>12.132640736271068</v>
          </cell>
        </row>
        <row r="18">
          <cell r="A18">
            <v>19.5</v>
          </cell>
          <cell r="B18">
            <v>1404</v>
          </cell>
          <cell r="C18">
            <v>0.51969544478845175</v>
          </cell>
          <cell r="D18">
            <v>3.7538401851740142</v>
          </cell>
          <cell r="E18">
            <v>4.2475508577230432</v>
          </cell>
          <cell r="F18">
            <v>7.2231539121957473</v>
          </cell>
          <cell r="H18">
            <v>19.5</v>
          </cell>
          <cell r="I18">
            <v>1404</v>
          </cell>
          <cell r="J18">
            <v>0.4715012984793383</v>
          </cell>
          <cell r="K18">
            <v>4.9556698395378707</v>
          </cell>
          <cell r="L18">
            <v>5.4035960730932411</v>
          </cell>
          <cell r="M18">
            <v>10.510405497335089</v>
          </cell>
          <cell r="O18">
            <v>19.5</v>
          </cell>
          <cell r="P18">
            <v>1404</v>
          </cell>
          <cell r="Q18">
            <v>0.45240328970866039</v>
          </cell>
          <cell r="R18">
            <v>5.4792809136054883</v>
          </cell>
          <cell r="S18">
            <v>5.9090640388287152</v>
          </cell>
          <cell r="T18">
            <v>12.111496618722748</v>
          </cell>
        </row>
        <row r="19">
          <cell r="A19">
            <v>20</v>
          </cell>
          <cell r="B19">
            <v>1440</v>
          </cell>
          <cell r="C19">
            <v>0.53178055738861563</v>
          </cell>
          <cell r="D19">
            <v>3.8563485482859878</v>
          </cell>
          <cell r="E19">
            <v>4.3615400778051727</v>
          </cell>
          <cell r="F19">
            <v>7.2517667197596278</v>
          </cell>
          <cell r="H19">
            <v>20</v>
          </cell>
          <cell r="I19">
            <v>1440</v>
          </cell>
          <cell r="J19">
            <v>0.48390315148248136</v>
          </cell>
          <cell r="K19">
            <v>5.0847421539524333</v>
          </cell>
          <cell r="L19">
            <v>5.5444501478607897</v>
          </cell>
          <cell r="M19">
            <v>10.507768214310781</v>
          </cell>
          <cell r="O19">
            <v>20</v>
          </cell>
          <cell r="P19">
            <v>1440</v>
          </cell>
          <cell r="Q19">
            <v>0.46485649632552933</v>
          </cell>
          <cell r="R19">
            <v>5.6190351687875282</v>
          </cell>
          <cell r="S19">
            <v>6.0606488402967793</v>
          </cell>
          <cell r="T19">
            <v>12.087676978171416</v>
          </cell>
        </row>
        <row r="20">
          <cell r="A20">
            <v>20.5</v>
          </cell>
          <cell r="B20">
            <v>1476</v>
          </cell>
          <cell r="C20">
            <v>0.54397360858903065</v>
          </cell>
          <cell r="D20">
            <v>3.9586687322574576</v>
          </cell>
          <cell r="E20">
            <v>4.4754436604170369</v>
          </cell>
          <cell r="F20">
            <v>7.2773176304003604</v>
          </cell>
          <cell r="H20">
            <v>20.5</v>
          </cell>
          <cell r="I20">
            <v>1476</v>
          </cell>
          <cell r="J20">
            <v>0.49642186115187076</v>
          </cell>
          <cell r="K20">
            <v>5.2135462837014259</v>
          </cell>
          <cell r="L20">
            <v>5.6851470517957035</v>
          </cell>
          <cell r="M20">
            <v>10.502249581845955</v>
          </cell>
          <cell r="O20">
            <v>20.5</v>
          </cell>
          <cell r="P20">
            <v>1476</v>
          </cell>
          <cell r="Q20">
            <v>0.47743050243225604</v>
          </cell>
          <cell r="R20">
            <v>5.7584869391281552</v>
          </cell>
          <cell r="S20">
            <v>6.2120459164387984</v>
          </cell>
          <cell r="T20">
            <v>12.061413985473715</v>
          </cell>
        </row>
        <row r="21">
          <cell r="A21">
            <v>21</v>
          </cell>
          <cell r="B21">
            <v>1512</v>
          </cell>
          <cell r="C21">
            <v>0.55627456104263651</v>
          </cell>
          <cell r="D21">
            <v>4.0608012776478688</v>
          </cell>
          <cell r="E21">
            <v>4.5892621106383737</v>
          </cell>
          <cell r="F21">
            <v>7.2999945746874131</v>
          </cell>
          <cell r="H21">
            <v>21</v>
          </cell>
          <cell r="I21">
            <v>1512</v>
          </cell>
          <cell r="J21">
            <v>0.50905734982934625</v>
          </cell>
          <cell r="K21">
            <v>5.342083125767723</v>
          </cell>
          <cell r="L21">
            <v>5.8256876081056017</v>
          </cell>
          <cell r="M21">
            <v>10.494069337292892</v>
          </cell>
          <cell r="O21">
            <v>21</v>
          </cell>
          <cell r="P21">
            <v>1512</v>
          </cell>
          <cell r="Q21">
            <v>0.49012521071819648</v>
          </cell>
          <cell r="R21">
            <v>5.8976372859749349</v>
          </cell>
          <cell r="S21">
            <v>6.3632562361572216</v>
          </cell>
          <cell r="T21">
            <v>12.032919664207713</v>
          </cell>
        </row>
        <row r="22">
          <cell r="A22">
            <v>21.5</v>
          </cell>
          <cell r="B22">
            <v>1548</v>
          </cell>
          <cell r="C22">
            <v>0.56868337769366206</v>
          </cell>
          <cell r="D22">
            <v>4.1627467223436785</v>
          </cell>
          <cell r="E22">
            <v>4.7029959311526577</v>
          </cell>
          <cell r="F22">
            <v>7.3199725640408353</v>
          </cell>
          <cell r="H22">
            <v>21.5</v>
          </cell>
          <cell r="I22">
            <v>1548</v>
          </cell>
          <cell r="J22">
            <v>0.52180954042049943</v>
          </cell>
          <cell r="K22">
            <v>5.4703535721980563</v>
          </cell>
          <cell r="L22">
            <v>5.9660726355975306</v>
          </cell>
          <cell r="M22">
            <v>10.483429581969276</v>
          </cell>
          <cell r="O22">
            <v>21.5</v>
          </cell>
          <cell r="P22">
            <v>1548</v>
          </cell>
          <cell r="Q22">
            <v>0.50294052457972926</v>
          </cell>
          <cell r="R22">
            <v>6.0364872646239407</v>
          </cell>
          <cell r="S22">
            <v>6.5142807629746837</v>
          </cell>
          <cell r="T22">
            <v>12.002387896000611</v>
          </cell>
        </row>
        <row r="23">
          <cell r="A23">
            <v>22</v>
          </cell>
          <cell r="B23">
            <v>1584</v>
          </cell>
          <cell r="C23">
            <v>0.58120002177573538</v>
          </cell>
          <cell r="D23">
            <v>4.264505601575503</v>
          </cell>
          <cell r="E23">
            <v>4.8166456222624516</v>
          </cell>
          <cell r="F23">
            <v>7.3374147312420881</v>
          </cell>
          <cell r="H23">
            <v>22</v>
          </cell>
          <cell r="I23">
            <v>1584</v>
          </cell>
          <cell r="J23">
            <v>0.53467835639047734</v>
          </cell>
          <cell r="K23">
            <v>5.5983585101385405</v>
          </cell>
          <cell r="L23">
            <v>6.1063029487094935</v>
          </cell>
          <cell r="M23">
            <v>10.470516420249563</v>
          </cell>
          <cell r="O23">
            <v>22</v>
          </cell>
          <cell r="P23">
            <v>1584</v>
          </cell>
          <cell r="Q23">
            <v>0.51587634811475735</v>
          </cell>
          <cell r="R23">
            <v>6.1750379243649576</v>
          </cell>
          <cell r="S23">
            <v>6.6651204550739767</v>
          </cell>
          <cell r="T23">
            <v>11.969996195660656</v>
          </cell>
        </row>
        <row r="24">
          <cell r="A24">
            <v>22.5</v>
          </cell>
          <cell r="B24">
            <v>1620</v>
          </cell>
          <cell r="C24">
            <v>0.59382445681000895</v>
          </cell>
          <cell r="D24">
            <v>4.3660784479351573</v>
          </cell>
          <cell r="E24">
            <v>4.9302116819046642</v>
          </cell>
          <cell r="F24">
            <v>7.352473273649724</v>
          </cell>
          <cell r="H24">
            <v>22.5</v>
          </cell>
          <cell r="I24">
            <v>1620</v>
          </cell>
          <cell r="J24">
            <v>0.54766372175982758</v>
          </cell>
          <cell r="K24">
            <v>5.726098821869865</v>
          </cell>
          <cell r="L24">
            <v>6.2463793575417013</v>
          </cell>
          <cell r="M24">
            <v>10.455501422423938</v>
          </cell>
          <cell r="O24">
            <v>22.5</v>
          </cell>
          <cell r="P24">
            <v>1620</v>
          </cell>
          <cell r="Q24">
            <v>0.52893258611726079</v>
          </cell>
          <cell r="R24">
            <v>6.3132903085261995</v>
          </cell>
          <cell r="S24">
            <v>6.8157762653375968</v>
          </cell>
          <cell r="T24">
            <v>11.93590728616328</v>
          </cell>
        </row>
        <row r="25">
          <cell r="A25">
            <v>23</v>
          </cell>
          <cell r="B25">
            <v>1656</v>
          </cell>
          <cell r="C25">
            <v>0.60655664660330155</v>
          </cell>
          <cell r="D25">
            <v>4.46746579139253</v>
          </cell>
          <cell r="E25">
            <v>5.0436946056656664</v>
          </cell>
          <cell r="F25">
            <v>7.365290309503985</v>
          </cell>
          <cell r="H25">
            <v>23</v>
          </cell>
          <cell r="I25">
            <v>1656</v>
          </cell>
          <cell r="J25">
            <v>0.56076556110037923</v>
          </cell>
          <cell r="K25">
            <v>5.8535753848421628</v>
          </cell>
          <cell r="L25">
            <v>6.3863026678875228</v>
          </cell>
          <cell r="M25">
            <v>10.438542932907305</v>
          </cell>
          <cell r="O25">
            <v>23</v>
          </cell>
          <cell r="P25">
            <v>1656</v>
          </cell>
          <cell r="Q25">
            <v>0.54210914407190436</v>
          </cell>
          <cell r="R25">
            <v>6.4512454545186699</v>
          </cell>
          <cell r="S25">
            <v>6.9662491413869789</v>
          </cell>
          <cell r="T25">
            <v>11.900270499150608</v>
          </cell>
        </row>
        <row r="26">
          <cell r="A26">
            <v>23.5</v>
          </cell>
          <cell r="B26">
            <v>1692</v>
          </cell>
          <cell r="C26">
            <v>0.61939655524625337</v>
          </cell>
          <cell r="D26">
            <v>4.5686681593123408</v>
          </cell>
          <cell r="E26">
            <v>5.1570948867962816</v>
          </cell>
          <cell r="F26">
            <v>7.3759986564600384</v>
          </cell>
          <cell r="H26">
            <v>23.5</v>
          </cell>
          <cell r="I26">
            <v>1692</v>
          </cell>
          <cell r="J26">
            <v>0.5739837995311653</v>
          </cell>
          <cell r="K26">
            <v>5.9807890717095766</v>
          </cell>
          <cell r="L26">
            <v>6.526073681264184</v>
          </cell>
          <cell r="M26">
            <v>10.419787242418225</v>
          </cell>
          <cell r="O26">
            <v>23.5</v>
          </cell>
          <cell r="P26">
            <v>1692</v>
          </cell>
          <cell r="Q26">
            <v>0.5554059281486966</v>
          </cell>
          <cell r="R26">
            <v>6.5889043938800658</v>
          </cell>
          <cell r="S26">
            <v>7.1165400256213278</v>
          </cell>
          <cell r="T26">
            <v>11.863223022920355</v>
          </cell>
        </row>
        <row r="27">
          <cell r="A27">
            <v>24</v>
          </cell>
          <cell r="B27">
            <v>1728</v>
          </cell>
          <cell r="C27">
            <v>0.63234414711149978</v>
          </cell>
          <cell r="D27">
            <v>4.6696860764707653</v>
          </cell>
          <cell r="E27">
            <v>5.2704130162266898</v>
          </cell>
          <cell r="F27">
            <v>7.3847225404102153</v>
          </cell>
          <cell r="H27">
            <v>24</v>
          </cell>
          <cell r="I27">
            <v>1728</v>
          </cell>
          <cell r="J27">
            <v>0.5873183627143812</v>
          </cell>
          <cell r="K27">
            <v>6.1077407503645249</v>
          </cell>
          <cell r="L27">
            <v>6.665693194943187</v>
          </cell>
          <cell r="M27">
            <v>10.399369640235104</v>
          </cell>
          <cell r="O27">
            <v>24</v>
          </cell>
          <cell r="P27">
            <v>1728</v>
          </cell>
          <cell r="Q27">
            <v>0.56882284519770088</v>
          </cell>
          <cell r="R27">
            <v>6.7262681523182914</v>
          </cell>
          <cell r="S27">
            <v>7.266649855256107</v>
          </cell>
          <cell r="T27">
            <v>11.824891016781333</v>
          </cell>
        </row>
        <row r="28">
          <cell r="A28">
            <v>24.5</v>
          </cell>
          <cell r="B28">
            <v>1764</v>
          </cell>
          <cell r="C28">
            <v>0.64539938685185594</v>
          </cell>
          <cell r="D28">
            <v>4.770520065071902</v>
          </cell>
          <cell r="E28">
            <v>5.3836494825811654</v>
          </cell>
          <cell r="F28">
            <v>7.3915782417173572</v>
          </cell>
          <cell r="H28">
            <v>24.5</v>
          </cell>
          <cell r="I28">
            <v>1764</v>
          </cell>
          <cell r="J28">
            <v>0.60076917685138087</v>
          </cell>
          <cell r="K28">
            <v>6.2344312839716283</v>
          </cell>
          <cell r="L28">
            <v>6.80516200198044</v>
          </cell>
          <cell r="M28">
            <v>10.377415360498613</v>
          </cell>
          <cell r="O28">
            <v>24.5</v>
          </cell>
          <cell r="P28">
            <v>1764</v>
          </cell>
          <cell r="Q28">
            <v>0.58235980274379806</v>
          </cell>
          <cell r="R28">
            <v>6.863337749754586</v>
          </cell>
          <cell r="S28">
            <v>7.4165795623611945</v>
          </cell>
          <cell r="T28">
            <v>11.785390608036224</v>
          </cell>
        </row>
        <row r="29">
          <cell r="A29">
            <v>25</v>
          </cell>
          <cell r="B29">
            <v>1800</v>
          </cell>
          <cell r="C29">
            <v>0.65856223939852032</v>
          </cell>
          <cell r="D29">
            <v>4.871170644764149</v>
          </cell>
          <cell r="E29">
            <v>5.4968047721927435</v>
          </cell>
          <cell r="F29">
            <v>7.396674685164303</v>
          </cell>
          <cell r="H29">
            <v>25</v>
          </cell>
          <cell r="I29">
            <v>1800</v>
          </cell>
          <cell r="J29">
            <v>0.61433616867871044</v>
          </cell>
          <cell r="K29">
            <v>6.3608615310013814</v>
          </cell>
          <cell r="L29">
            <v>6.9444808912461564</v>
          </cell>
          <cell r="M29">
            <v>10.354040434705427</v>
          </cell>
          <cell r="O29">
            <v>25</v>
          </cell>
          <cell r="P29">
            <v>1800</v>
          </cell>
          <cell r="Q29">
            <v>0.59601670898149783</v>
          </cell>
          <cell r="R29">
            <v>7.0001142003662107</v>
          </cell>
          <cell r="S29">
            <v>7.5663300738986337</v>
          </cell>
          <cell r="T29">
            <v>11.74482878563647</v>
          </cell>
        </row>
        <row r="30">
          <cell r="A30">
            <v>25.5</v>
          </cell>
          <cell r="B30">
            <v>1836</v>
          </cell>
          <cell r="C30">
            <v>0.67183266995929081</v>
          </cell>
          <cell r="D30">
            <v>4.9716383326563989</v>
          </cell>
          <cell r="E30">
            <v>5.6098793691177251</v>
          </cell>
          <cell r="F30">
            <v>7.4001139792110013</v>
          </cell>
          <cell r="H30">
            <v>25.5</v>
          </cell>
          <cell r="I30">
            <v>1836</v>
          </cell>
          <cell r="J30">
            <v>0.62801926546417941</v>
          </cell>
          <cell r="K30">
            <v>6.4870323452634651</v>
          </cell>
          <cell r="L30">
            <v>7.0836506474544354</v>
          </cell>
          <cell r="M30">
            <v>10.32935246097712</v>
          </cell>
          <cell r="O30">
            <v>25.5</v>
          </cell>
          <cell r="P30">
            <v>1836</v>
          </cell>
          <cell r="Q30">
            <v>0.60979347276980322</v>
          </cell>
          <cell r="R30">
            <v>7.136598512628785</v>
          </cell>
          <cell r="S30">
            <v>7.7159023117600984</v>
          </cell>
          <cell r="T30">
            <v>11.703304202671989</v>
          </cell>
        </row>
        <row r="31">
          <cell r="A31">
            <v>26</v>
          </cell>
          <cell r="B31">
            <v>1872</v>
          </cell>
          <cell r="C31">
            <v>0.68521064401679455</v>
          </cell>
          <cell r="D31">
            <v>5.0719236433341575</v>
          </cell>
          <cell r="E31">
            <v>5.7228737551501121</v>
          </cell>
          <cell r="F31">
            <v>7.4019919095270863</v>
          </cell>
          <cell r="H31">
            <v>26</v>
          </cell>
          <cell r="I31">
            <v>1872</v>
          </cell>
          <cell r="J31">
            <v>0.64181839500296622</v>
          </cell>
          <cell r="K31">
            <v>6.6129445759398218</v>
          </cell>
          <cell r="L31">
            <v>7.222672051192637</v>
          </cell>
          <cell r="M31">
            <v>10.30345129934965</v>
          </cell>
          <cell r="O31">
            <v>26</v>
          </cell>
          <cell r="P31">
            <v>1872</v>
          </cell>
          <cell r="Q31">
            <v>0.62369000362712068</v>
          </cell>
          <cell r="R31">
            <v>7.2727916893582023</v>
          </cell>
          <cell r="S31">
            <v>7.8652971928039666</v>
          </cell>
          <cell r="T31">
            <v>11.660907898255035</v>
          </cell>
        </row>
        <row r="32">
          <cell r="A32">
            <v>26.5</v>
          </cell>
          <cell r="B32">
            <v>1908</v>
          </cell>
          <cell r="C32">
            <v>0.69869612732673492</v>
          </cell>
          <cell r="D32">
            <v>5.1720270888754882</v>
          </cell>
          <cell r="E32">
            <v>5.8357884098358861</v>
          </cell>
          <cell r="F32">
            <v>7.4023983912206033</v>
          </cell>
          <cell r="H32">
            <v>26.5</v>
          </cell>
          <cell r="I32">
            <v>1908</v>
          </cell>
          <cell r="J32">
            <v>0.65573348561376121</v>
          </cell>
          <cell r="K32">
            <v>6.7385990676174012</v>
          </cell>
          <cell r="L32">
            <v>7.3615458789504746</v>
          </cell>
          <cell r="M32">
            <v>10.276429701176733</v>
          </cell>
          <cell r="O32">
            <v>26.5</v>
          </cell>
          <cell r="P32">
            <v>1908</v>
          </cell>
          <cell r="Q32">
            <v>0.63770621172622255</v>
          </cell>
          <cell r="R32">
            <v>7.4086947277521764</v>
          </cell>
          <cell r="S32">
            <v>8.014515628892088</v>
          </cell>
          <cell r="T32">
            <v>11.617723947987583</v>
          </cell>
        </row>
        <row r="33">
          <cell r="A33">
            <v>27</v>
          </cell>
          <cell r="B33">
            <v>1944</v>
          </cell>
          <cell r="C33">
            <v>0.71228908591615148</v>
          </cell>
          <cell r="D33">
            <v>5.2719491788668593</v>
          </cell>
          <cell r="E33">
            <v>5.9486238104872022</v>
          </cell>
          <cell r="F33">
            <v>7.4014178837038314</v>
          </cell>
          <cell r="H33">
            <v>27</v>
          </cell>
          <cell r="I33">
            <v>1944</v>
          </cell>
          <cell r="J33">
            <v>0.66976446613494522</v>
          </cell>
          <cell r="K33">
            <v>6.8639966603206251</v>
          </cell>
          <cell r="L33">
            <v>7.5002729031488231</v>
          </cell>
          <cell r="M33">
            <v>10.248373879747833</v>
          </cell>
          <cell r="O33">
            <v>27</v>
          </cell>
          <cell r="P33">
            <v>1944</v>
          </cell>
          <cell r="Q33">
            <v>0.65184200788925473</v>
          </cell>
          <cell r="R33">
            <v>7.5443086194314057</v>
          </cell>
          <cell r="S33">
            <v>8.163558526926197</v>
          </cell>
          <cell r="T33">
            <v>11.573830051028489</v>
          </cell>
        </row>
        <row r="34">
          <cell r="A34">
            <v>27.5</v>
          </cell>
          <cell r="B34">
            <v>1980</v>
          </cell>
          <cell r="C34">
            <v>0.72598948608169256</v>
          </cell>
          <cell r="D34">
            <v>5.3716904204188607</v>
          </cell>
          <cell r="E34">
            <v>6.0613804321964686</v>
          </cell>
          <cell r="F34">
            <v>7.3991297717146374</v>
          </cell>
          <cell r="H34">
            <v>27.5</v>
          </cell>
          <cell r="I34">
            <v>1980</v>
          </cell>
          <cell r="J34">
            <v>0.6839112659208022</v>
          </cell>
          <cell r="K34">
            <v>6.9891381895435609</v>
          </cell>
          <cell r="L34">
            <v>7.6388538921683233</v>
          </cell>
          <cell r="M34">
            <v>10.219364028363458</v>
          </cell>
          <cell r="O34">
            <v>27.5</v>
          </cell>
          <cell r="P34">
            <v>1980</v>
          </cell>
          <cell r="Q34">
            <v>0.66609730358279484</v>
          </cell>
          <cell r="R34">
            <v>7.6796343504803417</v>
          </cell>
          <cell r="S34">
            <v>8.3124267888839967</v>
          </cell>
          <cell r="T34">
            <v>11.529298060768648</v>
          </cell>
        </row>
        <row r="35">
          <cell r="A35">
            <v>28</v>
          </cell>
          <cell r="B35">
            <v>2016</v>
          </cell>
          <cell r="C35">
            <v>0.73979729438790565</v>
          </cell>
          <cell r="D35">
            <v>5.4712513181817757</v>
          </cell>
          <cell r="E35">
            <v>6.1740587478502862</v>
          </cell>
          <cell r="F35">
            <v>7.3956087156395807</v>
          </cell>
          <cell r="H35">
            <v>28</v>
          </cell>
          <cell r="I35">
            <v>2016</v>
          </cell>
          <cell r="J35">
            <v>0.69817381483776653</v>
          </cell>
          <cell r="K35">
            <v>7.1140244862818189</v>
          </cell>
          <cell r="L35">
            <v>7.7772896103776974</v>
          </cell>
          <cell r="M35">
            <v>10.189474791366807</v>
          </cell>
          <cell r="O35">
            <v>28</v>
          </cell>
          <cell r="P35">
            <v>2016</v>
          </cell>
          <cell r="Q35">
            <v>0.68047201091295573</v>
          </cell>
          <cell r="R35">
            <v>7.8146729014876186</v>
          </cell>
          <cell r="S35">
            <v>8.4611213118549262</v>
          </cell>
          <cell r="T35">
            <v>11.484194465255165</v>
          </cell>
        </row>
        <row r="36">
          <cell r="A36">
            <v>28.5</v>
          </cell>
          <cell r="B36">
            <v>2052</v>
          </cell>
          <cell r="C36">
            <v>0.75371247766553706</v>
          </cell>
          <cell r="D36">
            <v>5.5706323743610602</v>
          </cell>
          <cell r="E36">
            <v>6.2866592281433205</v>
          </cell>
          <cell r="F36">
            <v>7.3909249739567811</v>
          </cell>
          <cell r="H36">
            <v>28.5</v>
          </cell>
          <cell r="I36">
            <v>2052</v>
          </cell>
          <cell r="J36">
            <v>0.71255204326070709</v>
          </cell>
          <cell r="K36">
            <v>7.2386563770641681</v>
          </cell>
          <cell r="L36">
            <v>7.9155808181618399</v>
          </cell>
          <cell r="M36">
            <v>10.158775692985703</v>
          </cell>
          <cell r="O36">
            <v>28.5</v>
          </cell>
          <cell r="P36">
            <v>2052</v>
          </cell>
          <cell r="Q36">
            <v>0.69496604262053463</v>
          </cell>
          <cell r="R36">
            <v>7.9494252475860732</v>
          </cell>
          <cell r="S36">
            <v>8.6096429880755814</v>
          </cell>
          <cell r="T36">
            <v>11.438580822756283</v>
          </cell>
        </row>
        <row r="37">
          <cell r="A37">
            <v>29</v>
          </cell>
          <cell r="B37">
            <v>2088</v>
          </cell>
          <cell r="C37">
            <v>0.76773500300985065</v>
          </cell>
          <cell r="D37">
            <v>5.6698340887326761</v>
          </cell>
          <cell r="E37">
            <v>6.3991823415920344</v>
          </cell>
          <cell r="F37">
            <v>7.3851447003256245</v>
          </cell>
          <cell r="H37">
            <v>29</v>
          </cell>
          <cell r="I37">
            <v>2088</v>
          </cell>
          <cell r="J37">
            <v>0.72704588206924214</v>
          </cell>
          <cell r="K37">
            <v>7.3630346839838667</v>
          </cell>
          <cell r="L37">
            <v>8.0537282719496446</v>
          </cell>
          <cell r="M37">
            <v>10.127331528277093</v>
          </cell>
          <cell r="O37">
            <v>29</v>
          </cell>
          <cell r="P37">
            <v>2088</v>
          </cell>
          <cell r="Q37">
            <v>0.70957931207621217</v>
          </cell>
          <cell r="R37">
            <v>8.0838923584924469</v>
          </cell>
          <cell r="S37">
            <v>8.7579927049648489</v>
          </cell>
          <cell r="T37">
            <v>11.392514157211222</v>
          </cell>
        </row>
        <row r="38">
          <cell r="A38">
            <v>29.5</v>
          </cell>
          <cell r="B38">
            <v>2124</v>
          </cell>
          <cell r="C38">
            <v>0.78186483777895444</v>
          </cell>
          <cell r="D38">
            <v>5.7688569586583176</v>
          </cell>
          <cell r="E38">
            <v>6.5116285545483246</v>
          </cell>
          <cell r="F38">
            <v>7.3783302175935228</v>
          </cell>
          <cell r="H38">
            <v>29.5</v>
          </cell>
          <cell r="I38">
            <v>2124</v>
          </cell>
          <cell r="J38">
            <v>0.74165526264408888</v>
          </cell>
          <cell r="K38">
            <v>7.4871602247297124</v>
          </cell>
          <cell r="L38">
            <v>8.1917327242415965</v>
          </cell>
          <cell r="M38">
            <v>10.095202719976799</v>
          </cell>
          <cell r="O38">
            <v>29.5</v>
          </cell>
          <cell r="P38">
            <v>2124</v>
          </cell>
          <cell r="Q38">
            <v>0.72431173327579346</v>
          </cell>
          <cell r="R38">
            <v>8.2180751985466731</v>
          </cell>
          <cell r="S38">
            <v>8.9061713451586737</v>
          </cell>
          <cell r="T38">
            <v>11.346047317747239</v>
          </cell>
        </row>
        <row r="39">
          <cell r="A39">
            <v>30</v>
          </cell>
          <cell r="B39">
            <v>2160</v>
          </cell>
          <cell r="C39">
            <v>0.79610194959214597</v>
          </cell>
          <cell r="D39">
            <v>5.8677014791005124</v>
          </cell>
          <cell r="E39">
            <v>6.623998331213051</v>
          </cell>
          <cell r="F39">
            <v>7.3705402707613228</v>
          </cell>
          <cell r="H39">
            <v>30</v>
          </cell>
          <cell r="I39">
            <v>2160</v>
          </cell>
          <cell r="J39">
            <v>0.75638011686344864</v>
          </cell>
          <cell r="K39">
            <v>7.611033812616852</v>
          </cell>
          <cell r="L39">
            <v>8.3295949236371278</v>
          </cell>
          <cell r="M39">
            <v>10.062445644629356</v>
          </cell>
          <cell r="O39">
            <v>30</v>
          </cell>
          <cell r="P39">
            <v>2160</v>
          </cell>
          <cell r="Q39">
            <v>0.73916322083549535</v>
          </cell>
          <cell r="R39">
            <v>8.3519747267508464</v>
          </cell>
          <cell r="S39">
            <v>9.0541797865445677</v>
          </cell>
          <cell r="T39">
            <v>11.299229305958152</v>
          </cell>
        </row>
        <row r="40">
          <cell r="A40">
            <v>30.5</v>
          </cell>
          <cell r="B40">
            <v>2196</v>
          </cell>
          <cell r="C40">
            <v>0.81044630632826709</v>
          </cell>
          <cell r="D40">
            <v>5.9663681426375916</v>
          </cell>
          <cell r="E40">
            <v>6.736292133649445</v>
          </cell>
          <cell r="F40">
            <v>7.3618302607464106</v>
          </cell>
          <cell r="H40">
            <v>30.5</v>
          </cell>
          <cell r="I40">
            <v>2196</v>
          </cell>
          <cell r="J40">
            <v>0.77122037709942037</v>
          </cell>
          <cell r="K40">
            <v>7.7346562566172725</v>
          </cell>
          <cell r="L40">
            <v>8.4673156148617217</v>
          </cell>
          <cell r="M40">
            <v>10.029112930998417</v>
          </cell>
          <cell r="O40">
            <v>30.5</v>
          </cell>
          <cell r="P40">
            <v>2196</v>
          </cell>
          <cell r="Q40">
            <v>0.75413368998727859</v>
          </cell>
          <cell r="R40">
            <v>8.4855918968078416</v>
          </cell>
          <cell r="S40">
            <v>9.202018902295757</v>
          </cell>
          <cell r="T40">
            <v>11.252105574213219</v>
          </cell>
        </row>
        <row r="41">
          <cell r="A41">
            <v>31</v>
          </cell>
          <cell r="B41">
            <v>2232</v>
          </cell>
          <cell r="C41">
            <v>0.82489787612407484</v>
          </cell>
          <cell r="D41">
            <v>6.0648574394785753</v>
          </cell>
          <cell r="E41">
            <v>6.8485104217964459</v>
          </cell>
          <cell r="F41">
            <v>7.3522524606019788</v>
          </cell>
          <cell r="H41">
            <v>31</v>
          </cell>
          <cell r="I41">
            <v>2232</v>
          </cell>
          <cell r="J41">
            <v>0.78617597621445112</v>
          </cell>
          <cell r="K41">
            <v>7.858028361390069</v>
          </cell>
          <cell r="L41">
            <v>8.604895538793798</v>
          </cell>
          <cell r="M41">
            <v>9.9952537334294931</v>
          </cell>
          <cell r="O41">
            <v>31</v>
          </cell>
          <cell r="P41">
            <v>2232</v>
          </cell>
          <cell r="Q41">
            <v>0.76922305657422396</v>
          </cell>
          <cell r="R41">
            <v>8.618927657159551</v>
          </cell>
          <cell r="S41">
            <v>9.3496895609050643</v>
          </cell>
          <cell r="T41">
            <v>11.204718297894511</v>
          </cell>
        </row>
        <row r="42">
          <cell r="A42">
            <v>31.5</v>
          </cell>
          <cell r="B42">
            <v>2268</v>
          </cell>
          <cell r="C42">
            <v>0.83945662737262372</v>
          </cell>
          <cell r="D42">
            <v>6.1631698574779028</v>
          </cell>
          <cell r="E42">
            <v>6.960653653481895</v>
          </cell>
          <cell r="F42">
            <v>7.3418562156900489</v>
          </cell>
          <cell r="H42">
            <v>31.5</v>
          </cell>
          <cell r="I42">
            <v>2268</v>
          </cell>
          <cell r="J42">
            <v>0.80124684755781594</v>
          </cell>
          <cell r="K42">
            <v>7.981150927311421</v>
          </cell>
          <cell r="L42">
            <v>8.7423354324913465</v>
          </cell>
          <cell r="M42">
            <v>9.9609139825483322</v>
          </cell>
          <cell r="O42">
            <v>31.5</v>
          </cell>
          <cell r="P42">
            <v>2268</v>
          </cell>
          <cell r="Q42">
            <v>0.78443123704595119</v>
          </cell>
          <cell r="R42">
            <v>8.7519829510248019</v>
          </cell>
          <cell r="S42">
            <v>9.4971926262184549</v>
          </cell>
          <cell r="T42">
            <v>11.157106624136285</v>
          </cell>
        </row>
        <row r="43">
          <cell r="A43">
            <v>32</v>
          </cell>
          <cell r="B43">
            <v>2304</v>
          </cell>
          <cell r="C43">
            <v>0.85412252872166206</v>
          </cell>
          <cell r="D43">
            <v>6.261305882150082</v>
          </cell>
          <cell r="E43">
            <v>7.0727222844356605</v>
          </cell>
          <cell r="F43">
            <v>7.3306881291624268</v>
          </cell>
          <cell r="H43">
            <v>32</v>
          </cell>
          <cell r="I43">
            <v>2304</v>
          </cell>
          <cell r="J43">
            <v>0.81643292496213082</v>
          </cell>
          <cell r="K43">
            <v>8.1040247505043297</v>
          </cell>
          <cell r="L43">
            <v>8.87963602921835</v>
          </cell>
          <cell r="M43">
            <v>9.9261366154240047</v>
          </cell>
          <cell r="O43">
            <v>32</v>
          </cell>
          <cell r="P43">
            <v>2304</v>
          </cell>
          <cell r="Q43">
            <v>0.79975814845408222</v>
          </cell>
          <cell r="R43">
            <v>8.8847587164369255</v>
          </cell>
          <cell r="S43">
            <v>9.6445289574683031</v>
          </cell>
          <cell r="T43">
            <v>11.109306899355762</v>
          </cell>
        </row>
        <row r="44">
          <cell r="A44">
            <v>32.5</v>
          </cell>
          <cell r="B44">
            <v>2340</v>
          </cell>
          <cell r="C44">
            <v>0.8688955490720397</v>
          </cell>
          <cell r="D44">
            <v>6.35926599668419</v>
          </cell>
          <cell r="E44">
            <v>7.1847167683026276</v>
          </cell>
          <cell r="F44">
            <v>7.3187922339753477</v>
          </cell>
          <cell r="H44">
            <v>32.5</v>
          </cell>
          <cell r="I44">
            <v>2340</v>
          </cell>
          <cell r="J44">
            <v>0.83173414273989621</v>
          </cell>
          <cell r="K44">
            <v>8.2266506228680623</v>
          </cell>
          <cell r="L44">
            <v>9.0167980584709628</v>
          </cell>
          <cell r="M44">
            <v>9.8909617871016486</v>
          </cell>
          <cell r="O44">
            <v>32.5</v>
          </cell>
          <cell r="P44">
            <v>2340</v>
          </cell>
          <cell r="Q44">
            <v>0.81520370844774526</v>
          </cell>
          <cell r="R44">
            <v>9.017255886280978</v>
          </cell>
          <cell r="S44">
            <v>9.7916994093063359</v>
          </cell>
          <cell r="T44">
            <v>11.061352877615112</v>
          </cell>
        </row>
        <row r="45">
          <cell r="A45">
            <v>33</v>
          </cell>
          <cell r="B45">
            <v>2376</v>
          </cell>
          <cell r="C45">
            <v>0.88377565757613075</v>
          </cell>
          <cell r="D45">
            <v>6.4570506819582896</v>
          </cell>
          <cell r="E45">
            <v>7.2966375566556136</v>
          </cell>
          <cell r="F45">
            <v>7.3062101525488803</v>
          </cell>
          <cell r="H45">
            <v>33</v>
          </cell>
          <cell r="I45">
            <v>2376</v>
          </cell>
          <cell r="J45">
            <v>0.84715043568007287</v>
          </cell>
          <cell r="K45">
            <v>8.3490293321074009</v>
          </cell>
          <cell r="L45">
            <v>9.1538222460034699</v>
          </cell>
          <cell r="M45">
            <v>9.8554270652118507</v>
          </cell>
          <cell r="O45">
            <v>33</v>
          </cell>
          <cell r="P45">
            <v>2376</v>
          </cell>
          <cell r="Q45">
            <v>0.83076783526912468</v>
          </cell>
          <cell r="R45">
            <v>9.1494753883306608</v>
          </cell>
          <cell r="S45">
            <v>9.9387048318363291</v>
          </cell>
          <cell r="T45">
            <v>11.013275911635068</v>
          </cell>
        </row>
        <row r="46">
          <cell r="A46">
            <v>33.5</v>
          </cell>
          <cell r="B46">
            <v>2412</v>
          </cell>
          <cell r="C46">
            <v>0.89876282363626669</v>
          </cell>
          <cell r="D46">
            <v>6.554660416553725</v>
          </cell>
          <cell r="E46">
            <v>7.4084850990081783</v>
          </cell>
          <cell r="F46">
            <v>7.2929812450792078</v>
          </cell>
          <cell r="H46">
            <v>33.5</v>
          </cell>
          <cell r="I46">
            <v>2412</v>
          </cell>
          <cell r="J46">
            <v>0.86268173904468737</v>
          </cell>
          <cell r="K46">
            <v>8.4711616617615633</v>
          </cell>
          <cell r="L46">
            <v>9.2907093138540162</v>
          </cell>
          <cell r="M46">
            <v>9.8195676091884359</v>
          </cell>
          <cell r="O46">
            <v>33.5</v>
          </cell>
          <cell r="P46">
            <v>2412</v>
          </cell>
          <cell r="Q46">
            <v>0.84645044774904643</v>
          </cell>
          <cell r="R46">
            <v>9.281418145284853</v>
          </cell>
          <cell r="S46">
            <v>10.085546070646448</v>
          </cell>
          <cell r="T46">
            <v>10.965105128087291</v>
          </cell>
        </row>
        <row r="47">
          <cell r="A47">
            <v>34</v>
          </cell>
          <cell r="B47">
            <v>2448</v>
          </cell>
          <cell r="C47">
            <v>0.91385701690318377</v>
          </cell>
          <cell r="D47">
            <v>6.6520956767692958</v>
          </cell>
          <cell r="E47">
            <v>7.5202598428273202</v>
          </cell>
          <cell r="F47">
            <v>7.2791427474195727</v>
          </cell>
          <cell r="H47">
            <v>34</v>
          </cell>
          <cell r="I47">
            <v>2448</v>
          </cell>
          <cell r="J47">
            <v>0.87832798856546934</v>
          </cell>
          <cell r="K47">
            <v>8.5930483912329301</v>
          </cell>
          <cell r="L47">
            <v>9.4274599803701253</v>
          </cell>
          <cell r="M47">
            <v>9.7834163354711503</v>
          </cell>
          <cell r="O47">
            <v>34</v>
          </cell>
          <cell r="P47">
            <v>2448</v>
          </cell>
          <cell r="Q47">
            <v>0.86225146530261054</v>
          </cell>
          <cell r="R47">
            <v>9.4130850748038846</v>
          </cell>
          <cell r="S47">
            <v>10.232223966841364</v>
          </cell>
          <cell r="T47">
            <v>10.916867588621987</v>
          </cell>
        </row>
        <row r="48">
          <cell r="A48">
            <v>34.5</v>
          </cell>
          <cell r="B48">
            <v>2484</v>
          </cell>
          <cell r="C48">
            <v>0.9290582072744823</v>
          </cell>
          <cell r="D48">
            <v>6.7493569366353343</v>
          </cell>
          <cell r="E48">
            <v>7.6319622335460924</v>
          </cell>
          <cell r="F48">
            <v>7.2647298993628011</v>
          </cell>
          <cell r="H48">
            <v>34.5</v>
          </cell>
          <cell r="I48">
            <v>2484</v>
          </cell>
          <cell r="J48">
            <v>0.89408912044051791</v>
          </cell>
          <cell r="K48">
            <v>8.7146902958155099</v>
          </cell>
          <cell r="L48">
            <v>9.5640749602340023</v>
          </cell>
          <cell r="M48">
            <v>9.7470040699318439</v>
          </cell>
          <cell r="O48">
            <v>34.5</v>
          </cell>
          <cell r="P48">
            <v>2484</v>
          </cell>
          <cell r="Q48">
            <v>0.87817080792486135</v>
          </cell>
          <cell r="R48">
            <v>9.5444770895454187</v>
          </cell>
          <cell r="S48">
            <v>10.378739357074037</v>
          </cell>
          <cell r="T48">
            <v>10.868588437936404</v>
          </cell>
        </row>
        <row r="49">
          <cell r="A49">
            <v>35</v>
          </cell>
          <cell r="B49">
            <v>2520</v>
          </cell>
          <cell r="C49">
            <v>0.94436636489309578</v>
          </cell>
          <cell r="D49">
            <v>6.8464446679276634</v>
          </cell>
          <cell r="E49">
            <v>7.7435927145761045</v>
          </cell>
          <cell r="F49">
            <v>7.2497760640836617</v>
          </cell>
          <cell r="H49">
            <v>35</v>
          </cell>
          <cell r="I49">
            <v>2520</v>
          </cell>
          <cell r="J49">
            <v>0.90996507133099702</v>
          </cell>
          <cell r="K49">
            <v>8.8360881467231387</v>
          </cell>
          <cell r="L49">
            <v>9.7005549644875853</v>
          </cell>
          <cell r="M49">
            <v>9.7103596886402226</v>
          </cell>
          <cell r="O49">
            <v>35</v>
          </cell>
          <cell r="P49">
            <v>2520</v>
          </cell>
          <cell r="Q49">
            <v>0.89420839618649817</v>
          </cell>
          <cell r="R49">
            <v>9.6755950972000662</v>
          </cell>
          <cell r="S49">
            <v>10.525093073577239</v>
          </cell>
          <cell r="T49">
            <v>10.820291040056508</v>
          </cell>
        </row>
        <row r="50">
          <cell r="A50">
            <v>35.5</v>
          </cell>
          <cell r="B50">
            <v>2556</v>
          </cell>
          <cell r="C50">
            <v>0.95978146014577748</v>
          </cell>
          <cell r="D50">
            <v>6.9433593401814599</v>
          </cell>
          <cell r="E50">
            <v>7.8551517273199485</v>
          </cell>
          <cell r="F50">
            <v>7.2343128394320724</v>
          </cell>
          <cell r="H50">
            <v>35.5</v>
          </cell>
          <cell r="I50">
            <v>2556</v>
          </cell>
          <cell r="J50">
            <v>0.92595577835786402</v>
          </cell>
          <cell r="K50">
            <v>8.9572427111174626</v>
          </cell>
          <cell r="L50">
            <v>9.8369007005574325</v>
          </cell>
          <cell r="M50">
            <v>9.6735102479760773</v>
          </cell>
          <cell r="O50">
            <v>35.5</v>
          </cell>
          <cell r="P50">
            <v>2556</v>
          </cell>
          <cell r="Q50">
            <v>0.91036415122962677</v>
          </cell>
          <cell r="R50">
            <v>9.8064400005266634</v>
          </cell>
          <cell r="S50">
            <v>10.671285944194809</v>
          </cell>
          <cell r="T50">
            <v>10.771997103885436</v>
          </cell>
        </row>
        <row r="51">
          <cell r="A51">
            <v>36</v>
          </cell>
          <cell r="B51">
            <v>2592</v>
          </cell>
          <cell r="C51">
            <v>0.97530346366159448</v>
          </cell>
          <cell r="D51">
            <v>7.0401014207049935</v>
          </cell>
          <cell r="E51">
            <v>7.9666397111835083</v>
          </cell>
          <cell r="F51">
            <v>7.2183701617076688</v>
          </cell>
          <cell r="H51">
            <v>36</v>
          </cell>
          <cell r="I51">
            <v>2592</v>
          </cell>
          <cell r="J51">
            <v>0.94206117909862186</v>
          </cell>
          <cell r="K51">
            <v>9.0781547521356618</v>
          </cell>
          <cell r="L51">
            <v>9.9731128722793532</v>
          </cell>
          <cell r="M51">
            <v>9.6364811049976336</v>
          </cell>
          <cell r="O51">
            <v>36</v>
          </cell>
          <cell r="P51">
            <v>2592</v>
          </cell>
          <cell r="Q51">
            <v>0.92663799476354958</v>
          </cell>
          <cell r="R51">
            <v>9.9370126973872139</v>
          </cell>
          <cell r="S51">
            <v>10.817318792412586</v>
          </cell>
          <cell r="T51">
            <v>10.723726798967318</v>
          </cell>
        </row>
        <row r="52">
          <cell r="A52">
            <v>36.5</v>
          </cell>
          <cell r="B52">
            <v>2628</v>
          </cell>
          <cell r="C52">
            <v>0.99093234631043459</v>
          </cell>
          <cell r="D52">
            <v>7.1366713745932779</v>
          </cell>
          <cell r="E52">
            <v>8.0780571035881898</v>
          </cell>
          <cell r="F52">
            <v>7.2019764024914927</v>
          </cell>
          <cell r="H52">
            <v>36.5</v>
          </cell>
          <cell r="I52">
            <v>2628</v>
          </cell>
          <cell r="J52">
            <v>0.95828121158410617</v>
          </cell>
          <cell r="K52">
            <v>9.1988250289179678</v>
          </cell>
          <cell r="L52">
            <v>10.109192179922868</v>
          </cell>
          <cell r="M52">
            <v>9.5992960288887055</v>
          </cell>
          <cell r="O52">
            <v>36.5</v>
          </cell>
          <cell r="P52">
            <v>2628</v>
          </cell>
          <cell r="Q52">
            <v>0.94302984906059484</v>
          </cell>
          <cell r="R52">
            <v>10.067314080781575</v>
          </cell>
          <cell r="S52">
            <v>10.963192437389139</v>
          </cell>
          <cell r="T52">
            <v>10.675498862321477</v>
          </cell>
        </row>
        <row r="53">
          <cell r="A53">
            <v>37</v>
          </cell>
          <cell r="B53">
            <v>2664</v>
          </cell>
          <cell r="C53">
            <v>1.0066680792015263</v>
          </cell>
          <cell r="D53">
            <v>7.2330696647415982</v>
          </cell>
          <cell r="E53">
            <v>8.1894043399830476</v>
          </cell>
          <cell r="F53">
            <v>7.1851584590610624</v>
          </cell>
          <cell r="H53">
            <v>37</v>
          </cell>
          <cell r="I53">
            <v>2664</v>
          </cell>
          <cell r="J53">
            <v>0.97461581429529553</v>
          </cell>
          <cell r="K53">
            <v>9.3192542966348917</v>
          </cell>
          <cell r="L53">
            <v>10.245139320215422</v>
          </cell>
          <cell r="M53">
            <v>9.5619773042296252</v>
          </cell>
          <cell r="O53">
            <v>37</v>
          </cell>
          <cell r="P53">
            <v>2664</v>
          </cell>
          <cell r="Q53">
            <v>0.95953963695198352</v>
          </cell>
          <cell r="R53">
            <v>10.197345038881782</v>
          </cell>
          <cell r="S53">
            <v>11.108907693986167</v>
          </cell>
          <cell r="T53">
            <v>10.627330697118527</v>
          </cell>
        </row>
        <row r="54">
          <cell r="A54">
            <v>37.5</v>
          </cell>
          <cell r="B54">
            <v>2700</v>
          </cell>
          <cell r="C54">
            <v>1.02251063368197</v>
          </cell>
          <cell r="D54">
            <v>7.3292967518589407</v>
          </cell>
          <cell r="E54">
            <v>8.3006818538568119</v>
          </cell>
          <cell r="F54">
            <v>7.167941838870461</v>
          </cell>
          <cell r="H54">
            <v>37.5</v>
          </cell>
          <cell r="I54">
            <v>2700</v>
          </cell>
          <cell r="J54">
            <v>0.99106492616015462</v>
          </cell>
          <cell r="K54">
            <v>9.4394433065142618</v>
          </cell>
          <cell r="L54">
            <v>10.380954986366408</v>
          </cell>
          <cell r="M54">
            <v>9.5245458267674206</v>
          </cell>
          <cell r="O54">
            <v>37.5</v>
          </cell>
          <cell r="P54">
            <v>2700</v>
          </cell>
          <cell r="Q54">
            <v>0.97616728182373758</v>
          </cell>
          <cell r="R54">
            <v>10.327106455066088</v>
          </cell>
          <cell r="S54">
            <v>11.25446537279864</v>
          </cell>
          <cell r="T54">
            <v>10.579238463895587</v>
          </cell>
        </row>
        <row r="55">
          <cell r="A55">
            <v>38</v>
          </cell>
          <cell r="B55">
            <v>2736</v>
          </cell>
          <cell r="C55">
            <v>1.0384599813352804</v>
          </cell>
          <cell r="D55">
            <v>7.4253530944813422</v>
          </cell>
          <cell r="E55">
            <v>8.4118900767498559</v>
          </cell>
          <cell r="F55">
            <v>7.1503507385365177</v>
          </cell>
          <cell r="H55">
            <v>38</v>
          </cell>
          <cell r="I55">
            <v>2736</v>
          </cell>
          <cell r="J55">
            <v>1.007628486550501</v>
          </cell>
          <cell r="K55">
            <v>9.5593928058680451</v>
          </cell>
          <cell r="L55">
            <v>10.516639868091021</v>
          </cell>
          <cell r="M55">
            <v>9.4870211922982808</v>
          </cell>
          <cell r="O55">
            <v>38</v>
          </cell>
          <cell r="P55">
            <v>2736</v>
          </cell>
          <cell r="Q55">
            <v>0.99291270761262063</v>
          </cell>
          <cell r="R55">
            <v>10.456599207952733</v>
          </cell>
          <cell r="S55">
            <v>11.399866280184723</v>
          </cell>
          <cell r="T55">
            <v>10.53123716494151</v>
          </cell>
        </row>
        <row r="56">
          <cell r="A56">
            <v>38.5</v>
          </cell>
          <cell r="B56">
            <v>2772</v>
          </cell>
          <cell r="C56">
            <v>1.0545160939799396</v>
          </cell>
          <cell r="D56">
            <v>7.521239148985094</v>
          </cell>
          <cell r="E56">
            <v>8.5230294382660361</v>
          </cell>
          <cell r="F56">
            <v>7.1324081177353493</v>
          </cell>
          <cell r="H56">
            <v>38.5</v>
          </cell>
          <cell r="I56">
            <v>2772</v>
          </cell>
          <cell r="J56">
            <v>1.0243064352789037</v>
          </cell>
          <cell r="K56">
            <v>9.6791035381188664</v>
          </cell>
          <cell r="L56">
            <v>10.652194651633824</v>
          </cell>
          <cell r="M56">
            <v>9.449421779219211</v>
          </cell>
          <cell r="O56">
            <v>38.5</v>
          </cell>
          <cell r="P56">
            <v>2772</v>
          </cell>
          <cell r="Q56">
            <v>1.0097758388021205</v>
          </cell>
          <cell r="R56">
            <v>10.585824171433364</v>
          </cell>
          <cell r="S56">
            <v>11.545111218295379</v>
          </cell>
          <cell r="T56">
            <v>10.483340722423248</v>
          </cell>
        </row>
        <row r="57">
          <cell r="A57">
            <v>39</v>
          </cell>
          <cell r="B57">
            <v>2808</v>
          </cell>
          <cell r="C57">
            <v>1.0706789436679645</v>
          </cell>
          <cell r="D57">
            <v>7.6169553695998893</v>
          </cell>
          <cell r="E57">
            <v>8.6341003660844553</v>
          </cell>
          <cell r="F57">
            <v>7.1141357683802875</v>
          </cell>
          <cell r="H57">
            <v>39</v>
          </cell>
          <cell r="I57">
            <v>2808</v>
          </cell>
          <cell r="J57">
            <v>1.041098712595607</v>
          </cell>
          <cell r="K57">
            <v>9.7985762428263961</v>
          </cell>
          <cell r="L57">
            <v>10.787620019792223</v>
          </cell>
          <cell r="M57">
            <v>9.4117648252557657</v>
          </cell>
          <cell r="O57">
            <v>39</v>
          </cell>
          <cell r="P57">
            <v>2808</v>
          </cell>
          <cell r="Q57">
            <v>1.0267566004184669</v>
          </cell>
          <cell r="R57">
            <v>10.714782214706194</v>
          </cell>
          <cell r="S57">
            <v>11.690200985103738</v>
          </cell>
          <cell r="T57">
            <v>10.435562050771582</v>
          </cell>
        </row>
        <row r="58">
          <cell r="A58">
            <v>39.5</v>
          </cell>
          <cell r="B58">
            <v>2844</v>
          </cell>
          <cell r="C58">
            <v>1.0869485026834815</v>
          </cell>
          <cell r="D58">
            <v>7.7125022084218235</v>
          </cell>
          <cell r="E58">
            <v>8.7451032859711315</v>
          </cell>
          <cell r="F58">
            <v>7.0955543794218716</v>
          </cell>
          <cell r="H58">
            <v>39.5</v>
          </cell>
          <cell r="I58">
            <v>2844</v>
          </cell>
          <cell r="J58">
            <v>1.0580052591854805</v>
          </cell>
          <cell r="K58">
            <v>9.9178116557134413</v>
          </cell>
          <cell r="L58">
            <v>10.922916651939648</v>
          </cell>
          <cell r="M58">
            <v>9.3740664988270481</v>
          </cell>
          <cell r="O58">
            <v>39.5</v>
          </cell>
          <cell r="P58">
            <v>2844</v>
          </cell>
          <cell r="Q58">
            <v>1.0438549180266843</v>
          </cell>
          <cell r="R58">
            <v>10.843474202308872</v>
          </cell>
          <cell r="S58">
            <v>11.835136374434223</v>
          </cell>
          <cell r="T58">
            <v>10.38791312379646</v>
          </cell>
        </row>
        <row r="59">
          <cell r="A59">
            <v>40</v>
          </cell>
          <cell r="B59">
            <v>2880</v>
          </cell>
          <cell r="C59">
            <v>1.103324743541316</v>
          </cell>
          <cell r="D59">
            <v>7.8078801154263386</v>
          </cell>
          <cell r="E59">
            <v>8.8560386217905886</v>
          </cell>
          <cell r="F59">
            <v>7.0766835975830338</v>
          </cell>
          <cell r="H59">
            <v>40</v>
          </cell>
          <cell r="I59">
            <v>2880</v>
          </cell>
          <cell r="J59">
            <v>1.075026016164998</v>
          </cell>
          <cell r="K59">
            <v>10.036810508691854</v>
          </cell>
          <cell r="L59">
            <v>11.058085224048602</v>
          </cell>
          <cell r="M59">
            <v>9.3363419654686535</v>
          </cell>
          <cell r="O59">
            <v>40</v>
          </cell>
          <cell r="P59">
            <v>2880</v>
          </cell>
          <cell r="Q59">
            <v>1.0610707177266838</v>
          </cell>
          <cell r="R59">
            <v>10.971900994151044</v>
          </cell>
          <cell r="S59">
            <v>11.979918175991394</v>
          </cell>
          <cell r="T59">
            <v>10.340405036959321</v>
          </cell>
        </row>
        <row r="60">
          <cell r="A60">
            <v>40.5</v>
          </cell>
          <cell r="B60">
            <v>2916</v>
          </cell>
          <cell r="C60">
            <v>1.1198076389855907</v>
          </cell>
          <cell r="D60">
            <v>7.9030895384810593</v>
          </cell>
          <cell r="E60">
            <v>8.9669067955173709</v>
          </cell>
          <cell r="F60">
            <v>7.0575420843175314</v>
          </cell>
          <cell r="H60">
            <v>40.5</v>
          </cell>
          <cell r="I60">
            <v>2916</v>
          </cell>
          <cell r="J60">
            <v>1.0921609250792417</v>
          </cell>
          <cell r="K60">
            <v>10.155573529888207</v>
          </cell>
          <cell r="L60">
            <v>11.193126408713486</v>
          </cell>
          <cell r="M60">
            <v>9.2986054496972326</v>
          </cell>
          <cell r="O60">
            <v>40.5</v>
          </cell>
          <cell r="P60">
            <v>2916</v>
          </cell>
          <cell r="Q60">
            <v>1.0784039261493876</v>
          </cell>
          <cell r="R60">
            <v>11.100063445546654</v>
          </cell>
          <cell r="S60">
            <v>12.124547175388567</v>
          </cell>
          <cell r="T60">
            <v>10.293048065191293</v>
          </cell>
        </row>
        <row r="61">
          <cell r="A61">
            <v>41</v>
          </cell>
          <cell r="B61">
            <v>2952</v>
          </cell>
          <cell r="C61">
            <v>1.1363971619883351</v>
          </cell>
          <cell r="D61">
            <v>7.9981309233584925</v>
          </cell>
          <cell r="E61">
            <v>9.0777082272474114</v>
          </cell>
          <cell r="F61">
            <v>7.0381475692567701</v>
          </cell>
          <cell r="H61">
            <v>41</v>
          </cell>
          <cell r="I61">
            <v>2952</v>
          </cell>
          <cell r="J61">
            <v>1.109409927898934</v>
          </cell>
          <cell r="K61">
            <v>10.274101443669258</v>
          </cell>
          <cell r="L61">
            <v>11.328040875173246</v>
          </cell>
          <cell r="M61">
            <v>9.260870292667164</v>
          </cell>
          <cell r="O61">
            <v>41</v>
          </cell>
          <cell r="P61">
            <v>2952</v>
          </cell>
          <cell r="Q61">
            <v>1.0958544704528905</v>
          </cell>
          <cell r="R61">
            <v>11.227962407245929</v>
          </cell>
          <cell r="S61">
            <v>12.269024154176176</v>
          </cell>
          <cell r="T61">
            <v>10.245851716611313</v>
          </cell>
        </row>
        <row r="62">
          <cell r="A62">
            <v>41.5</v>
          </cell>
          <cell r="B62">
            <v>2988</v>
          </cell>
          <cell r="C62">
            <v>1.1530932857481067</v>
          </cell>
          <cell r="D62">
            <v>8.0930047137486909</v>
          </cell>
          <cell r="E62">
            <v>9.1884433352093922</v>
          </cell>
          <cell r="F62">
            <v>7.0185169003894528</v>
          </cell>
          <cell r="H62">
            <v>41.5</v>
          </cell>
          <cell r="I62">
            <v>2988</v>
          </cell>
          <cell r="J62">
            <v>1.1267729670174935</v>
          </cell>
          <cell r="K62">
            <v>10.392394970667199</v>
          </cell>
          <cell r="L62">
            <v>11.462829289333818</v>
          </cell>
          <cell r="M62">
            <v>9.2231490059397689</v>
          </cell>
          <cell r="O62">
            <v>41.5</v>
          </cell>
          <cell r="P62">
            <v>2988</v>
          </cell>
          <cell r="Q62">
            <v>1.1134222783186565</v>
          </cell>
          <cell r="R62">
            <v>11.355598725467139</v>
          </cell>
          <cell r="S62">
            <v>12.413349889869863</v>
          </cell>
          <cell r="T62">
            <v>10.198824782466961</v>
          </cell>
        </row>
        <row r="63">
          <cell r="A63">
            <v>42</v>
          </cell>
          <cell r="B63">
            <v>3024</v>
          </cell>
          <cell r="C63">
            <v>1.1698959836886227</v>
          </cell>
          <cell r="D63">
            <v>8.187711351271771</v>
          </cell>
          <cell r="E63">
            <v>9.2991125357759632</v>
          </cell>
          <cell r="F63">
            <v>6.9986660911992642</v>
          </cell>
          <cell r="H63">
            <v>42</v>
          </cell>
          <cell r="I63">
            <v>3024</v>
          </cell>
          <cell r="J63">
            <v>1.1442499852481167</v>
          </cell>
          <cell r="K63">
            <v>10.51045482780467</v>
          </cell>
          <cell r="L63">
            <v>11.597492313790381</v>
          </cell>
          <cell r="M63">
            <v>9.1854533216582084</v>
          </cell>
          <cell r="O63">
            <v>42</v>
          </cell>
          <cell r="P63">
            <v>3024</v>
          </cell>
          <cell r="Q63">
            <v>1.1311072779477478</v>
          </cell>
          <cell r="R63">
            <v>11.48297324192801</v>
          </cell>
          <cell r="S63">
            <v>12.55752515597837</v>
          </cell>
          <cell r="T63">
            <v>10.151975383592637</v>
          </cell>
        </row>
        <row r="64">
          <cell r="A64">
            <v>42.5</v>
          </cell>
          <cell r="B64">
            <v>3060</v>
          </cell>
          <cell r="C64">
            <v>1.1868052294574025</v>
          </cell>
          <cell r="D64">
            <v>8.2822512754903688</v>
          </cell>
          <cell r="E64">
            <v>9.4097162434749002</v>
          </cell>
          <cell r="F64">
            <v>6.9786103649686018</v>
          </cell>
          <cell r="H64">
            <v>42.5</v>
          </cell>
          <cell r="I64">
            <v>3060</v>
          </cell>
          <cell r="J64">
            <v>1.1618409258208879</v>
          </cell>
          <cell r="K64">
            <v>10.628281728319619</v>
          </cell>
          <cell r="L64">
            <v>11.732030607849463</v>
          </cell>
          <cell r="M64">
            <v>9.147794239396676</v>
          </cell>
          <cell r="O64">
            <v>42.5</v>
          </cell>
          <cell r="P64">
            <v>3060</v>
          </cell>
          <cell r="Q64">
            <v>1.148909398057093</v>
          </cell>
          <cell r="R64">
            <v>11.610086793876933</v>
          </cell>
          <cell r="S64">
            <v>12.701550722031172</v>
          </cell>
          <cell r="T64">
            <v>10.105311013654003</v>
          </cell>
        </row>
        <row r="65">
          <cell r="A65">
            <v>43</v>
          </cell>
          <cell r="B65">
            <v>3096</v>
          </cell>
          <cell r="C65">
            <v>1.2038209969244187</v>
          </cell>
          <cell r="D65">
            <v>8.3766249239219821</v>
          </cell>
          <cell r="E65">
            <v>9.52025487100018</v>
          </cell>
          <cell r="F65">
            <v>6.958364196440332</v>
          </cell>
          <cell r="H65">
            <v>43</v>
          </cell>
          <cell r="I65">
            <v>3096</v>
          </cell>
          <cell r="J65">
            <v>1.1795457323799119</v>
          </cell>
          <cell r="K65">
            <v>10.745876381789907</v>
          </cell>
          <cell r="L65">
            <v>11.866444827550824</v>
          </cell>
          <cell r="M65">
            <v>9.1101820699299854</v>
          </cell>
          <cell r="O65">
            <v>43</v>
          </cell>
          <cell r="P65">
            <v>3096</v>
          </cell>
          <cell r="Q65">
            <v>1.1668285678757795</v>
          </cell>
          <cell r="R65">
            <v>11.736940214123869</v>
          </cell>
          <cell r="S65">
            <v>12.84542735360586</v>
          </cell>
          <cell r="T65">
            <v>10.058838579424791</v>
          </cell>
        </row>
        <row r="66">
          <cell r="A66">
            <v>43.5</v>
          </cell>
          <cell r="B66">
            <v>3132</v>
          </cell>
          <cell r="C66">
            <v>1.2209432601807628</v>
          </cell>
          <cell r="D66">
            <v>8.4708327320512247</v>
          </cell>
          <cell r="E66">
            <v>9.6307288292229494</v>
          </cell>
          <cell r="F66">
            <v>6.9379413510150361</v>
          </cell>
          <cell r="H66">
            <v>43.5</v>
          </cell>
          <cell r="I66">
            <v>3132</v>
          </cell>
          <cell r="J66">
            <v>1.1973643489804704</v>
          </cell>
          <cell r="K66">
            <v>10.863239494157678</v>
          </cell>
          <cell r="L66">
            <v>12.000735625689126</v>
          </cell>
          <cell r="M66">
            <v>9.0726264761494608</v>
          </cell>
          <cell r="O66">
            <v>43.5</v>
          </cell>
          <cell r="P66">
            <v>3132</v>
          </cell>
          <cell r="Q66">
            <v>1.1848647171413929</v>
          </cell>
          <cell r="R66">
            <v>11.863534331070962</v>
          </cell>
          <cell r="S66">
            <v>12.989155812355285</v>
          </cell>
          <cell r="T66">
            <v>10.012564438320815</v>
          </cell>
        </row>
        <row r="67">
          <cell r="A67">
            <v>44</v>
          </cell>
          <cell r="B67">
            <v>3168</v>
          </cell>
          <cell r="C67">
            <v>1.238171993537317</v>
          </cell>
          <cell r="D67">
            <v>8.5648751333419906</v>
          </cell>
          <cell r="E67">
            <v>9.7411385272024411</v>
          </cell>
          <cell r="F67">
            <v>6.9173549216479318</v>
          </cell>
          <cell r="H67">
            <v>44</v>
          </cell>
          <cell r="I67">
            <v>3168</v>
          </cell>
          <cell r="J67">
            <v>1.215296720086207</v>
          </cell>
          <cell r="K67">
            <v>10.980371767753633</v>
          </cell>
          <cell r="L67">
            <v>12.134903651835529</v>
          </cell>
          <cell r="M67">
            <v>9.0351365113325901</v>
          </cell>
          <cell r="O67">
            <v>44</v>
          </cell>
          <cell r="P67">
            <v>3168</v>
          </cell>
          <cell r="Q67">
            <v>1.2030177760963747</v>
          </cell>
          <cell r="R67">
            <v>11.989869968742957</v>
          </cell>
          <cell r="S67">
            <v>13.132736856034512</v>
          </cell>
          <cell r="T67">
            <v>9.9664944333976653</v>
          </cell>
        </row>
        <row r="68">
          <cell r="A68">
            <v>44.5</v>
          </cell>
          <cell r="B68">
            <v>3204</v>
          </cell>
          <cell r="C68">
            <v>1.2555071715234383</v>
          </cell>
          <cell r="D68">
            <v>8.65875255924953</v>
          </cell>
          <cell r="E68">
            <v>9.8514843721967971</v>
          </cell>
          <cell r="F68">
            <v>6.8966173635973416</v>
          </cell>
          <cell r="H68">
            <v>44.5</v>
          </cell>
          <cell r="I68">
            <v>3204</v>
          </cell>
          <cell r="J68">
            <v>1.233342790566333</v>
          </cell>
          <cell r="K68">
            <v>11.097273901320982</v>
          </cell>
          <cell r="L68">
            <v>12.268949552358999</v>
          </cell>
          <cell r="M68">
            <v>8.9977206549569857</v>
          </cell>
          <cell r="O68">
            <v>44.5</v>
          </cell>
          <cell r="P68">
            <v>3204</v>
          </cell>
          <cell r="Q68">
            <v>1.2212876754844255</v>
          </cell>
          <cell r="R68">
            <v>12.115947946817268</v>
          </cell>
          <cell r="S68">
            <v>13.276171238527473</v>
          </cell>
          <cell r="T68">
            <v>9.9206339260006526</v>
          </cell>
        </row>
        <row r="69">
          <cell r="A69">
            <v>45</v>
          </cell>
          <cell r="B69">
            <v>3240</v>
          </cell>
          <cell r="C69">
            <v>1.2729487688856531</v>
          </cell>
          <cell r="D69">
            <v>8.7524654392324219</v>
          </cell>
          <cell r="E69">
            <v>9.9617667696737922</v>
          </cell>
          <cell r="F69">
            <v>6.8757405271654273</v>
          </cell>
          <cell r="H69">
            <v>45</v>
          </cell>
          <cell r="I69">
            <v>3240</v>
          </cell>
          <cell r="J69">
            <v>1.2515025056928593</v>
          </cell>
          <cell r="K69">
            <v>11.213946590039281</v>
          </cell>
          <cell r="L69">
            <v>12.402873970447498</v>
          </cell>
          <cell r="M69">
            <v>8.9603868462340746</v>
          </cell>
          <cell r="O69">
            <v>45</v>
          </cell>
          <cell r="P69">
            <v>3240</v>
          </cell>
          <cell r="Q69">
            <v>1.2396743465469306</v>
          </cell>
          <cell r="R69">
            <v>12.241769080653876</v>
          </cell>
          <cell r="S69">
            <v>13.419459709873461</v>
          </cell>
          <cell r="T69">
            <v>9.8749878262407336</v>
          </cell>
        </row>
        <row r="70">
          <cell r="A70">
            <v>45.5</v>
          </cell>
          <cell r="B70">
            <v>3276</v>
          </cell>
          <cell r="C70">
            <v>1.2904967605863609</v>
          </cell>
          <cell r="D70">
            <v>8.8460142007644684</v>
          </cell>
          <cell r="E70">
            <v>10.071986123321512</v>
          </cell>
          <cell r="F70">
            <v>6.8547356885616049</v>
          </cell>
          <cell r="H70">
            <v>45.5</v>
          </cell>
          <cell r="I70">
            <v>3276</v>
          </cell>
          <cell r="J70">
            <v>1.2697758111378523</v>
          </cell>
          <cell r="K70">
            <v>11.330390525548015</v>
          </cell>
          <cell r="L70">
            <v>12.536677546128974</v>
          </cell>
          <cell r="M70">
            <v>8.9231425155238995</v>
          </cell>
          <cell r="O70">
            <v>45.5</v>
          </cell>
          <cell r="P70">
            <v>3276</v>
          </cell>
          <cell r="Q70">
            <v>1.2581777210194263</v>
          </cell>
          <cell r="R70">
            <v>12.367334181324901</v>
          </cell>
          <cell r="S70">
            <v>13.562603016293355</v>
          </cell>
          <cell r="T70">
            <v>9.8295606214552809</v>
          </cell>
        </row>
        <row r="71">
          <cell r="A71">
            <v>46</v>
          </cell>
          <cell r="B71">
            <v>3312</v>
          </cell>
          <cell r="C71">
            <v>1.3081511218025488</v>
          </cell>
          <cell r="D71">
            <v>8.9393992693464988</v>
          </cell>
          <cell r="E71">
            <v>10.18214283505892</v>
          </cell>
          <cell r="F71">
            <v>6.8336135790095698</v>
          </cell>
          <cell r="H71">
            <v>46</v>
          </cell>
          <cell r="I71">
            <v>3312</v>
          </cell>
          <cell r="J71">
            <v>1.2881626529707109</v>
          </cell>
          <cell r="K71">
            <v>11.44660639597001</v>
          </cell>
          <cell r="L71">
            <v>12.670360916292186</v>
          </cell>
          <cell r="M71">
            <v>8.8859946137797809</v>
          </cell>
          <cell r="O71">
            <v>46</v>
          </cell>
          <cell r="P71">
            <v>3312</v>
          </cell>
          <cell r="Q71">
            <v>1.2767977311280898</v>
          </cell>
          <cell r="R71">
            <v>12.492644055643947</v>
          </cell>
          <cell r="S71">
            <v>13.705601900215632</v>
          </cell>
          <cell r="T71">
            <v>9.7843564028002419</v>
          </cell>
        </row>
        <row r="72">
          <cell r="A72">
            <v>46.5</v>
          </cell>
          <cell r="B72">
            <v>3348</v>
          </cell>
          <cell r="C72">
            <v>1.3259118279245132</v>
          </cell>
          <cell r="D72">
            <v>9.0326210685180843</v>
          </cell>
          <cell r="E72">
            <v>10.292237305046372</v>
          </cell>
          <cell r="F72">
            <v>6.8123844122101982</v>
          </cell>
          <cell r="H72">
            <v>46.5</v>
          </cell>
          <cell r="I72">
            <v>3348</v>
          </cell>
          <cell r="J72">
            <v>1.306662977655471</v>
          </cell>
          <cell r="K72">
            <v>11.56259488593469</v>
          </cell>
          <cell r="L72">
            <v>12.803924714707387</v>
          </cell>
          <cell r="M72">
            <v>8.848949640159935</v>
          </cell>
          <cell r="O72">
            <v>46.5</v>
          </cell>
          <cell r="P72">
            <v>3348</v>
          </cell>
          <cell r="Q72">
            <v>1.2955343095862666</v>
          </cell>
          <cell r="R72">
            <v>12.617699506195212</v>
          </cell>
          <cell r="S72">
            <v>13.848457100302165</v>
          </cell>
          <cell r="T72">
            <v>9.7393788901080658</v>
          </cell>
        </row>
        <row r="73">
          <cell r="A73">
            <v>47</v>
          </cell>
          <cell r="B73">
            <v>3384</v>
          </cell>
          <cell r="C73">
            <v>1.3437788545545979</v>
          </cell>
          <cell r="D73">
            <v>9.1256800198691455</v>
          </cell>
          <cell r="E73">
            <v>10.402269931696013</v>
          </cell>
          <cell r="F73">
            <v>6.791057910264481</v>
          </cell>
          <cell r="H73">
            <v>47</v>
          </cell>
          <cell r="I73">
            <v>3384</v>
          </cell>
          <cell r="J73">
            <v>1.3252767320481302</v>
          </cell>
          <cell r="K73">
            <v>11.678356676601036</v>
          </cell>
          <cell r="L73">
            <v>12.937369572046759</v>
          </cell>
          <cell r="M73">
            <v>8.8120136679324954</v>
          </cell>
          <cell r="O73">
            <v>47</v>
          </cell>
          <cell r="P73">
            <v>3384</v>
          </cell>
          <cell r="Q73">
            <v>1.3143873895910241</v>
          </cell>
          <cell r="R73">
            <v>12.742501331362298</v>
          </cell>
          <cell r="S73">
            <v>13.991169351473772</v>
          </cell>
          <cell r="T73">
            <v>9.6946314551352852</v>
          </cell>
        </row>
        <row r="74">
          <cell r="A74">
            <v>47.5</v>
          </cell>
          <cell r="B74">
            <v>3420</v>
          </cell>
          <cell r="C74">
            <v>1.3617521775059338</v>
          </cell>
          <cell r="D74">
            <v>9.2185765430515278</v>
          </cell>
          <cell r="E74">
            <v>10.512241111682165</v>
          </cell>
          <cell r="F74">
            <v>6.7696433281534869</v>
          </cell>
          <cell r="H74">
            <v>47.5</v>
          </cell>
          <cell r="I74">
            <v>3420</v>
          </cell>
          <cell r="J74">
            <v>1.3440038633939955</v>
          </cell>
          <cell r="K74">
            <v>11.793892445680482</v>
          </cell>
          <cell r="L74">
            <v>13.070696115904777</v>
          </cell>
          <cell r="M74">
            <v>8.7751923687909041</v>
          </cell>
          <cell r="O74">
            <v>47.5</v>
          </cell>
          <cell r="P74">
            <v>3420</v>
          </cell>
          <cell r="Q74">
            <v>1.3333569048197411</v>
          </cell>
          <cell r="R74">
            <v>12.867050325356864</v>
          </cell>
          <cell r="S74">
            <v>14.133739384935618</v>
          </cell>
          <cell r="T74">
            <v>9.6501171433138406</v>
          </cell>
        </row>
        <row r="75">
          <cell r="A75">
            <v>48</v>
          </cell>
          <cell r="B75">
            <v>3456</v>
          </cell>
          <cell r="C75">
            <v>1.3798317728011926</v>
          </cell>
          <cell r="D75">
            <v>9.3113110557904104</v>
          </cell>
          <cell r="E75">
            <v>10.622151239951544</v>
          </cell>
          <cell r="F75">
            <v>6.7481494768652439</v>
          </cell>
          <cell r="H75">
            <v>48</v>
          </cell>
          <cell r="I75">
            <v>3456</v>
          </cell>
          <cell r="J75">
            <v>1.3628443193250561</v>
          </cell>
          <cell r="K75">
            <v>11.909202867459513</v>
          </cell>
          <cell r="L75">
            <v>13.203904970818316</v>
          </cell>
          <cell r="M75">
            <v>8.7384910356874101</v>
          </cell>
          <cell r="O75">
            <v>48</v>
          </cell>
          <cell r="P75">
            <v>3456</v>
          </cell>
          <cell r="Q75">
            <v>1.3524427894267232</v>
          </cell>
          <cell r="R75">
            <v>12.991347278246927</v>
          </cell>
          <cell r="S75">
            <v>14.276167928202312</v>
          </cell>
          <cell r="T75">
            <v>9.605838694111215</v>
          </cell>
        </row>
        <row r="76">
          <cell r="A76">
            <v>48.5</v>
          </cell>
          <cell r="B76">
            <v>3492</v>
          </cell>
          <cell r="C76">
            <v>1.3980176166713518</v>
          </cell>
          <cell r="D76">
            <v>9.4038839738957165</v>
          </cell>
          <cell r="E76">
            <v>10.732000709733498</v>
          </cell>
          <cell r="F76">
            <v>6.7265847452524588</v>
          </cell>
          <cell r="H76">
            <v>48.5</v>
          </cell>
          <cell r="I76">
            <v>3492</v>
          </cell>
          <cell r="J76">
            <v>1.3817980478573764</v>
          </cell>
          <cell r="K76">
            <v>12.024288612822168</v>
          </cell>
          <cell r="L76">
            <v>13.336996758286675</v>
          </cell>
          <cell r="M76">
            <v>8.7019146042846831</v>
          </cell>
          <cell r="O76">
            <v>48.5</v>
          </cell>
          <cell r="P76">
            <v>3492</v>
          </cell>
          <cell r="Q76">
            <v>1.3716449780398492</v>
          </cell>
          <cell r="R76">
            <v>13.115392975984996</v>
          </cell>
          <cell r="S76">
            <v>14.418455705122852</v>
          </cell>
          <cell r="T76">
            <v>9.561798560096479</v>
          </cell>
        </row>
        <row r="77">
          <cell r="A77">
            <v>49</v>
          </cell>
          <cell r="B77">
            <v>3528</v>
          </cell>
          <cell r="C77">
            <v>1.4163096855544641</v>
          </cell>
          <cell r="D77">
            <v>9.4962957112733566</v>
          </cell>
          <cell r="E77">
            <v>10.841789912550098</v>
          </cell>
          <cell r="F77">
            <v>6.7049571206989933</v>
          </cell>
          <cell r="H77">
            <v>49</v>
          </cell>
          <cell r="I77">
            <v>3528</v>
          </cell>
          <cell r="J77">
            <v>1.4008649973885106</v>
          </cell>
          <cell r="K77">
            <v>12.139150349272272</v>
          </cell>
          <cell r="L77">
            <v>13.469972096791357</v>
          </cell>
          <cell r="M77">
            <v>8.6654676731177158</v>
          </cell>
          <cell r="O77">
            <v>49</v>
          </cell>
          <cell r="P77">
            <v>3528</v>
          </cell>
          <cell r="Q77">
            <v>1.3909634057572475</v>
          </cell>
          <cell r="R77">
            <v>13.239188200435954</v>
          </cell>
          <cell r="S77">
            <v>14.560603435905339</v>
          </cell>
          <cell r="T77">
            <v>9.5179989248016721</v>
          </cell>
        </row>
        <row r="78">
          <cell r="A78">
            <v>49.5</v>
          </cell>
          <cell r="B78">
            <v>3564</v>
          </cell>
          <cell r="C78">
            <v>1.4347079560944394</v>
          </cell>
          <cell r="D78">
            <v>9.58854667993646</v>
          </cell>
          <cell r="E78">
            <v>10.951519238226178</v>
          </cell>
          <cell r="F78">
            <v>6.6832742086677994</v>
          </cell>
          <cell r="H78">
            <v>49.5</v>
          </cell>
          <cell r="I78">
            <v>3564</v>
          </cell>
          <cell r="J78">
            <v>1.4200451166949426</v>
          </cell>
          <cell r="K78">
            <v>12.253788740955576</v>
          </cell>
          <cell r="L78">
            <v>13.602831601815772</v>
          </cell>
          <cell r="M78">
            <v>8.6291545225516693</v>
          </cell>
          <cell r="O78">
            <v>49.5</v>
          </cell>
          <cell r="P78">
            <v>3564</v>
          </cell>
          <cell r="Q78">
            <v>1.4103980081440057</v>
          </cell>
          <cell r="R78">
            <v>13.362733729404686</v>
          </cell>
          <cell r="S78">
            <v>14.702611837141491</v>
          </cell>
          <cell r="T78">
            <v>9.4744417194613</v>
          </cell>
        </row>
        <row r="79">
          <cell r="A79">
            <v>50</v>
          </cell>
          <cell r="B79">
            <v>3600</v>
          </cell>
          <cell r="C79">
            <v>1.4532124051398367</v>
          </cell>
          <cell r="D79">
            <v>9.6806372900164881</v>
          </cell>
          <cell r="E79">
            <v>11.061189074899332</v>
          </cell>
          <cell r="F79">
            <v>6.6615432511979948</v>
          </cell>
          <cell r="H79">
            <v>50</v>
          </cell>
          <cell r="I79">
            <v>3600</v>
          </cell>
          <cell r="J79">
            <v>1.4393383549295449</v>
          </cell>
          <cell r="K79">
            <v>12.368204448681615</v>
          </cell>
          <cell r="L79">
            <v>13.735575885864682</v>
          </cell>
          <cell r="M79">
            <v>8.5929791326147456</v>
          </cell>
          <cell r="O79">
            <v>50</v>
          </cell>
          <cell r="P79">
            <v>3600</v>
          </cell>
          <cell r="Q79">
            <v>1.4299487212289008</v>
          </cell>
          <cell r="R79">
            <v>13.486030336663479</v>
          </cell>
          <cell r="S79">
            <v>14.844481621830935</v>
          </cell>
          <cell r="T79">
            <v>9.4311286387063991</v>
          </cell>
        </row>
        <row r="80">
          <cell r="A80">
            <v>50.5</v>
          </cell>
          <cell r="B80">
            <v>3636</v>
          </cell>
          <cell r="C80">
            <v>1.4718230097426634</v>
          </cell>
          <cell r="D80">
            <v>9.7725679497742366</v>
          </cell>
          <cell r="E80">
            <v>11.170799809029766</v>
          </cell>
          <cell r="F80">
            <v>6.6397711444142269</v>
          </cell>
          <cell r="H80">
            <v>50.5</v>
          </cell>
          <cell r="I80">
            <v>3636</v>
          </cell>
          <cell r="J80">
            <v>1.4587446616190609</v>
          </cell>
          <cell r="K80">
            <v>12.482398129945501</v>
          </cell>
          <cell r="L80">
            <v>13.868205558483609</v>
          </cell>
          <cell r="M80">
            <v>8.5569451997797099</v>
          </cell>
          <cell r="O80">
            <v>50.5</v>
          </cell>
          <cell r="P80">
            <v>3636</v>
          </cell>
          <cell r="Q80">
            <v>1.4496154815011661</v>
          </cell>
          <cell r="R80">
            <v>13.60907879197921</v>
          </cell>
          <cell r="S80">
            <v>14.986213499405316</v>
          </cell>
          <cell r="T80">
            <v>9.3880611552838626</v>
          </cell>
        </row>
        <row r="81">
          <cell r="A81">
            <v>51</v>
          </cell>
          <cell r="B81">
            <v>3672</v>
          </cell>
          <cell r="C81">
            <v>1.4905397471571835</v>
          </cell>
          <cell r="D81">
            <v>9.8643390656108334</v>
          </cell>
          <cell r="E81">
            <v>11.280351825410158</v>
          </cell>
          <cell r="F81">
            <v>6.6179644551072805</v>
          </cell>
          <cell r="H81">
            <v>51</v>
          </cell>
          <cell r="I81">
            <v>3672</v>
          </cell>
          <cell r="J81">
            <v>1.478263986661605</v>
          </cell>
          <cell r="K81">
            <v>12.596370438949416</v>
          </cell>
          <cell r="L81">
            <v>14.000721226277941</v>
          </cell>
          <cell r="M81">
            <v>8.5210561527620428</v>
          </cell>
          <cell r="O81">
            <v>51</v>
          </cell>
          <cell r="P81">
            <v>3672</v>
          </cell>
          <cell r="Q81">
            <v>1.4693982259072838</v>
          </cell>
          <cell r="R81">
            <v>13.731879861140275</v>
          </cell>
          <cell r="S81">
            <v>15.127808175752191</v>
          </cell>
          <cell r="T81">
            <v>9.3452405338664999</v>
          </cell>
        </row>
        <row r="82">
          <cell r="A82">
            <v>51.5</v>
          </cell>
          <cell r="B82">
            <v>3708</v>
          </cell>
          <cell r="C82">
            <v>1.509362594838737</v>
          </cell>
          <cell r="D82">
            <v>9.9559510420785884</v>
          </cell>
          <cell r="E82">
            <v>11.389845507175389</v>
          </cell>
          <cell r="F82">
            <v>6.5961294364408838</v>
          </cell>
          <cell r="H82">
            <v>51.5</v>
          </cell>
          <cell r="I82">
            <v>3708</v>
          </cell>
          <cell r="J82">
            <v>1.4978962803241895</v>
          </cell>
          <cell r="K82">
            <v>12.710122026624031</v>
          </cell>
          <cell r="L82">
            <v>14.133123492932011</v>
          </cell>
          <cell r="M82">
            <v>8.4853151673980935</v>
          </cell>
          <cell r="O82">
            <v>51.5</v>
          </cell>
          <cell r="P82">
            <v>3708</v>
          </cell>
          <cell r="Q82">
            <v>1.4892968918478027</v>
          </cell>
          <cell r="R82">
            <v>13.854434305983306</v>
          </cell>
          <cell r="S82">
            <v>15.269266353238718</v>
          </cell>
          <cell r="T82">
            <v>9.3026678440145076</v>
          </cell>
        </row>
        <row r="83">
          <cell r="A83">
            <v>52</v>
          </cell>
          <cell r="B83">
            <v>3744</v>
          </cell>
          <cell r="C83">
            <v>1.528291530442565</v>
          </cell>
          <cell r="D83">
            <v>10.047404281891776</v>
          </cell>
          <cell r="E83">
            <v>11.499281235812212</v>
          </cell>
          <cell r="F83">
            <v>6.5742720428361157</v>
          </cell>
          <cell r="H83">
            <v>52</v>
          </cell>
          <cell r="I83">
            <v>3744</v>
          </cell>
          <cell r="J83">
            <v>1.5176414932402678</v>
          </cell>
          <cell r="K83">
            <v>12.823653540649719</v>
          </cell>
          <cell r="L83">
            <v>14.265412959227971</v>
          </cell>
          <cell r="M83">
            <v>8.4497251806619662</v>
          </cell>
          <cell r="O83">
            <v>52</v>
          </cell>
          <cell r="P83">
            <v>3744</v>
          </cell>
          <cell r="Q83">
            <v>1.509311417174191</v>
          </cell>
          <cell r="R83">
            <v>13.976742884419695</v>
          </cell>
          <cell r="S83">
            <v>15.410588730735176</v>
          </cell>
          <cell r="T83">
            <v>9.2603439723444598</v>
          </cell>
        </row>
        <row r="84">
          <cell r="A84">
            <v>52.5</v>
          </cell>
          <cell r="B84">
            <v>3780</v>
          </cell>
          <cell r="C84">
            <v>1.5473265318226486</v>
          </cell>
          <cell r="D84">
            <v>10.138699185937366</v>
          </cell>
          <cell r="E84">
            <v>11.608659391168882</v>
          </cell>
          <cell r="F84">
            <v>6.5523979440814264</v>
          </cell>
          <cell r="H84">
            <v>52.5</v>
          </cell>
          <cell r="I84">
            <v>3780</v>
          </cell>
          <cell r="J84">
            <v>1.5374995764073003</v>
          </cell>
          <cell r="K84">
            <v>12.93696562547755</v>
          </cell>
          <cell r="L84">
            <v>14.397590223064485</v>
          </cell>
          <cell r="M84">
            <v>8.4142889038757094</v>
          </cell>
          <cell r="O84">
            <v>52.5</v>
          </cell>
          <cell r="P84">
            <v>3780</v>
          </cell>
          <cell r="Q84">
            <v>1.529441740185707</v>
          </cell>
          <cell r="R84">
            <v>14.0988063504618</v>
          </cell>
          <cell r="S84">
            <v>15.551776003638221</v>
          </cell>
          <cell r="T84">
            <v>9.2182696339580108</v>
          </cell>
        </row>
        <row r="85">
          <cell r="A85">
            <v>53</v>
          </cell>
          <cell r="B85">
            <v>3816</v>
          </cell>
          <cell r="C85">
            <v>1.5664675770305498</v>
          </cell>
          <cell r="D85">
            <v>10.229836153285657</v>
          </cell>
          <cell r="E85">
            <v>11.717980351464679</v>
          </cell>
          <cell r="F85">
            <v>6.5305125387131779</v>
          </cell>
          <cell r="H85">
            <v>53</v>
          </cell>
          <cell r="I85">
            <v>3816</v>
          </cell>
          <cell r="J85">
            <v>1.557470481184339</v>
          </cell>
          <cell r="K85">
            <v>13.050058922350178</v>
          </cell>
          <cell r="L85">
            <v>14.5296558794753</v>
          </cell>
          <cell r="M85">
            <v>8.3790088351636633</v>
          </cell>
          <cell r="O85">
            <v>53</v>
          </cell>
          <cell r="P85">
            <v>3816</v>
          </cell>
          <cell r="Q85">
            <v>1.5496877996263079</v>
          </cell>
          <cell r="R85">
            <v>14.220625454249054</v>
          </cell>
          <cell r="S85">
            <v>15.692828863894047</v>
          </cell>
          <cell r="T85">
            <v>9.1764453831786117</v>
          </cell>
        </row>
        <row r="86">
          <cell r="A86">
            <v>53.5</v>
          </cell>
          <cell r="B86">
            <v>3852</v>
          </cell>
          <cell r="C86">
            <v>1.5857146443142691</v>
          </cell>
          <cell r="D86">
            <v>10.320815581200815</v>
          </cell>
          <cell r="E86">
            <v>11.827244493299371</v>
          </cell>
          <cell r="F86">
            <v>6.5086209667086585</v>
          </cell>
          <cell r="H86">
            <v>53.5</v>
          </cell>
          <cell r="I86">
            <v>3852</v>
          </cell>
          <cell r="J86">
            <v>1.5775541592896369</v>
          </cell>
          <cell r="K86">
            <v>13.162934069322546</v>
          </cell>
          <cell r="L86">
            <v>14.661610520647699</v>
          </cell>
          <cell r="M86">
            <v>8.3438872711981773</v>
          </cell>
          <cell r="O86">
            <v>53.5</v>
          </cell>
          <cell r="P86">
            <v>3852</v>
          </cell>
          <cell r="Q86">
            <v>1.570049534681575</v>
          </cell>
          <cell r="R86">
            <v>14.34220094207377</v>
          </cell>
          <cell r="S86">
            <v>15.833748000021266</v>
          </cell>
          <cell r="T86">
            <v>9.1348716236411871</v>
          </cell>
        </row>
        <row r="87">
          <cell r="A87">
            <v>54</v>
          </cell>
          <cell r="B87">
            <v>3888</v>
          </cell>
          <cell r="C87">
            <v>1.6050677121171035</v>
          </cell>
          <cell r="D87">
            <v>10.411637865151381</v>
          </cell>
          <cell r="E87">
            <v>11.936452191662628</v>
          </cell>
          <cell r="F87">
            <v>6.4867281215309633</v>
          </cell>
          <cell r="H87">
            <v>54</v>
          </cell>
          <cell r="I87">
            <v>3888</v>
          </cell>
          <cell r="J87">
            <v>1.5977505627982724</v>
          </cell>
          <cell r="K87">
            <v>13.275591701282384</v>
          </cell>
          <cell r="L87">
            <v>14.793454735940742</v>
          </cell>
          <cell r="M87">
            <v>8.3089263182807116</v>
          </cell>
          <cell r="O87">
            <v>54</v>
          </cell>
          <cell r="P87">
            <v>3888</v>
          </cell>
          <cell r="Q87">
            <v>1.5905268849756762</v>
          </cell>
          <cell r="R87">
            <v>14.463533556406764</v>
          </cell>
          <cell r="S87">
            <v>15.974534097133652</v>
          </cell>
          <cell r="T87">
            <v>9.0935486177763991</v>
          </cell>
        </row>
        <row r="88">
          <cell r="A88">
            <v>54.5</v>
          </cell>
          <cell r="B88">
            <v>3924</v>
          </cell>
          <cell r="C88">
            <v>1.6245267590765191</v>
          </cell>
          <cell r="D88">
            <v>10.502303398820651</v>
          </cell>
          <cell r="E88">
            <v>12.045603819943343</v>
          </cell>
          <cell r="F88">
            <v>6.4648386615624638</v>
          </cell>
          <cell r="H88">
            <v>54.5</v>
          </cell>
          <cell r="I88">
            <v>3924</v>
          </cell>
          <cell r="J88">
            <v>1.6180596441397945</v>
          </cell>
          <cell r="K88">
            <v>13.388032449970584</v>
          </cell>
          <cell r="L88">
            <v>14.925189111903389</v>
          </cell>
          <cell r="M88">
            <v>8.274127902799302</v>
          </cell>
          <cell r="O88">
            <v>54.5</v>
          </cell>
          <cell r="P88">
            <v>3924</v>
          </cell>
          <cell r="Q88">
            <v>1.6111197905683439</v>
          </cell>
          <cell r="R88">
            <v>14.584624035922747</v>
          </cell>
          <cell r="S88">
            <v>16.115187836962672</v>
          </cell>
          <cell r="T88">
            <v>9.0524764957283708</v>
          </cell>
        </row>
        <row r="89">
          <cell r="A89">
            <v>55</v>
          </cell>
          <cell r="B89">
            <v>3960</v>
          </cell>
          <cell r="C89">
            <v>1.6440917640230295</v>
          </cell>
          <cell r="D89">
            <v>10.592812574117003</v>
          </cell>
          <cell r="E89">
            <v>12.15469974993888</v>
          </cell>
          <cell r="F89">
            <v>6.4429570209614067</v>
          </cell>
          <cell r="H89">
            <v>55</v>
          </cell>
          <cell r="I89">
            <v>3960</v>
          </cell>
          <cell r="J89">
            <v>1.6384813560958909</v>
          </cell>
          <cell r="K89">
            <v>13.5002569440014</v>
          </cell>
          <cell r="L89">
            <v>15.056814232292496</v>
          </cell>
          <cell r="M89">
            <v>8.2394937811006184</v>
          </cell>
          <cell r="O89">
            <v>55</v>
          </cell>
          <cell r="P89">
            <v>3960</v>
          </cell>
          <cell r="Q89">
            <v>1.6318281919518887</v>
          </cell>
          <cell r="R89">
            <v>14.705473115525528</v>
          </cell>
          <cell r="S89">
            <v>16.255709897879822</v>
          </cell>
          <cell r="T89">
            <v>9.011655263741817</v>
          </cell>
        </row>
        <row r="90">
          <cell r="A90">
            <v>55.5</v>
          </cell>
          <cell r="B90">
            <v>3996</v>
          </cell>
          <cell r="C90">
            <v>1.6637627059790838</v>
          </cell>
          <cell r="D90">
            <v>10.683165781184158</v>
          </cell>
          <cell r="E90">
            <v>12.263740351864287</v>
          </cell>
          <cell r="F90">
            <v>6.4210874199739774</v>
          </cell>
          <cell r="H90">
            <v>55.5</v>
          </cell>
          <cell r="I90">
            <v>3996</v>
          </cell>
          <cell r="J90">
            <v>1.6590156517980736</v>
          </cell>
          <cell r="K90">
            <v>13.612265808882485</v>
          </cell>
          <cell r="L90">
            <v>15.188330678090654</v>
          </cell>
          <cell r="M90">
            <v>8.2050255488121806</v>
          </cell>
          <cell r="O90">
            <v>55.5</v>
          </cell>
          <cell r="P90">
            <v>3996</v>
          </cell>
          <cell r="Q90">
            <v>1.652652030048233</v>
          </cell>
          <cell r="R90">
            <v>14.826081526372997</v>
          </cell>
          <cell r="S90">
            <v>16.396100954918818</v>
          </cell>
          <cell r="T90">
            <v>8.9710848120522346</v>
          </cell>
        </row>
        <row r="91">
          <cell r="A91">
            <v>56</v>
          </cell>
          <cell r="B91">
            <v>4032</v>
          </cell>
          <cell r="C91">
            <v>1.6835395641579625</v>
          </cell>
          <cell r="D91">
            <v>10.77336340841136</v>
          </cell>
          <cell r="E91">
            <v>12.372725994361424</v>
          </cell>
          <cell r="F91">
            <v>6.399233874732106</v>
          </cell>
          <cell r="H91">
            <v>56</v>
          </cell>
          <cell r="I91">
            <v>4032</v>
          </cell>
          <cell r="J91">
            <v>1.6796624847253818</v>
          </cell>
          <cell r="K91">
            <v>13.724059667034737</v>
          </cell>
          <cell r="L91">
            <v>15.31973902752385</v>
          </cell>
          <cell r="M91">
            <v>8.1707246496480312</v>
          </cell>
          <cell r="O91">
            <v>56</v>
          </cell>
          <cell r="P91">
            <v>4032</v>
          </cell>
          <cell r="Q91">
            <v>1.673591246205973</v>
          </cell>
          <cell r="R91">
            <v>14.946449995901888</v>
          </cell>
          <cell r="S91">
            <v>16.536361679797562</v>
          </cell>
          <cell r="T91">
            <v>8.9307649223103027</v>
          </cell>
        </row>
        <row r="92">
          <cell r="A92">
            <v>56.5</v>
          </cell>
          <cell r="B92">
            <v>4068</v>
          </cell>
          <cell r="C92">
            <v>1.70342231796268</v>
          </cell>
          <cell r="D92">
            <v>10.86340584244347</v>
          </cell>
          <cell r="E92">
            <v>12.481657044508015</v>
          </cell>
          <cell r="F92">
            <v>6.3774002065654951</v>
          </cell>
          <cell r="H92">
            <v>56.5</v>
          </cell>
          <cell r="I92">
            <v>4068</v>
          </cell>
          <cell r="J92">
            <v>1.7004218087021075</v>
          </cell>
          <cell r="K92">
            <v>13.835639137812052</v>
          </cell>
          <cell r="L92">
            <v>15.451039856079055</v>
          </cell>
          <cell r="M92">
            <v>8.1365923837288783</v>
          </cell>
          <cell r="O92">
            <v>56.5</v>
          </cell>
          <cell r="P92">
            <v>4068</v>
          </cell>
        </row>
        <row r="93">
          <cell r="A93">
            <v>57</v>
          </cell>
          <cell r="B93">
            <v>4104</v>
          </cell>
          <cell r="C93">
            <v>1.7234109469848979</v>
          </cell>
          <cell r="D93">
            <v>10.953293468190996</v>
          </cell>
          <cell r="E93">
            <v>12.590533867826649</v>
          </cell>
          <cell r="F93">
            <v>6.3555900508545271</v>
          </cell>
          <cell r="H93">
            <v>57</v>
          </cell>
          <cell r="I93">
            <v>4104</v>
          </cell>
          <cell r="J93">
            <v>1.7212935778955383</v>
          </cell>
          <cell r="K93">
            <v>13.947004837520856</v>
          </cell>
          <cell r="L93">
            <v>15.582233736521617</v>
          </cell>
          <cell r="M93">
            <v>8.1026299154456449</v>
          </cell>
          <cell r="O93">
            <v>57</v>
          </cell>
          <cell r="P93">
            <v>4104</v>
          </cell>
        </row>
        <row r="94">
          <cell r="A94">
            <v>57.5</v>
          </cell>
          <cell r="B94">
            <v>4140</v>
          </cell>
          <cell r="C94">
            <v>1.7435054310038456</v>
          </cell>
          <cell r="D94">
            <v>11.043026668840044</v>
          </cell>
          <cell r="E94">
            <v>12.699356828293695</v>
          </cell>
          <cell r="F94">
            <v>6.3338068654491533</v>
          </cell>
          <cell r="H94">
            <v>57.5</v>
          </cell>
          <cell r="I94">
            <v>4140</v>
          </cell>
          <cell r="J94">
            <v>1.7422777468137181</v>
          </cell>
          <cell r="K94">
            <v>14.058157379439509</v>
          </cell>
          <cell r="L94">
            <v>15.71332123891254</v>
          </cell>
          <cell r="M94">
            <v>8.0688382808935621</v>
          </cell>
          <cell r="O94">
            <v>57.5</v>
          </cell>
          <cell r="P94">
            <v>4140</v>
          </cell>
        </row>
        <row r="95">
          <cell r="A95">
            <v>58</v>
          </cell>
          <cell r="B95">
            <v>4176</v>
          </cell>
          <cell r="C95">
            <v>1.7637057499852473</v>
          </cell>
          <cell r="D95">
            <v>11.13260582586223</v>
          </cell>
          <cell r="E95">
            <v>12.808126288348214</v>
          </cell>
          <cell r="F95">
            <v>6.3120539386773276</v>
          </cell>
          <cell r="H95">
            <v>58</v>
          </cell>
          <cell r="I95">
            <v>4176</v>
          </cell>
          <cell r="J95">
            <v>1.763374270303228</v>
          </cell>
          <cell r="K95">
            <v>14.169097373837548</v>
          </cell>
          <cell r="L95">
            <v>15.844302930625615</v>
          </cell>
          <cell r="M95">
            <v>8.0352183949020901</v>
          </cell>
          <cell r="O95">
            <v>58</v>
          </cell>
          <cell r="P95">
            <v>4176</v>
          </cell>
        </row>
        <row r="96">
          <cell r="A96">
            <v>58.5</v>
          </cell>
          <cell r="B96">
            <v>4212</v>
          </cell>
          <cell r="C96">
            <v>1.7840118840802606</v>
          </cell>
          <cell r="D96">
            <v>11.222031319024458</v>
          </cell>
          <cell r="E96">
            <v>12.916842608900705</v>
          </cell>
          <cell r="F96">
            <v>6.2903343969650329</v>
          </cell>
          <cell r="H96">
            <v>58.5</v>
          </cell>
          <cell r="I96">
            <v>4212</v>
          </cell>
          <cell r="J96">
            <v>1.7845831035469859</v>
          </cell>
          <cell r="K96">
            <v>14.279825427994785</v>
          </cell>
          <cell r="L96">
            <v>15.975179376364421</v>
          </cell>
          <cell r="M96">
            <v>8.0017710576843495</v>
          </cell>
          <cell r="O96">
            <v>58.5</v>
          </cell>
          <cell r="P96">
            <v>4212</v>
          </cell>
        </row>
        <row r="97">
          <cell r="A97">
            <v>59</v>
          </cell>
          <cell r="B97">
            <v>4248</v>
          </cell>
          <cell r="C97">
            <v>1.8044238136244157</v>
          </cell>
          <cell r="D97">
            <v>11.311303526398692</v>
          </cell>
          <cell r="E97">
            <v>13.025506149341886</v>
          </cell>
          <cell r="F97">
            <v>6.2686512120888578</v>
          </cell>
          <cell r="H97">
            <v>59</v>
          </cell>
          <cell r="I97">
            <v>4248</v>
          </cell>
          <cell r="J97">
            <v>1.8059042020620593</v>
          </cell>
          <cell r="K97">
            <v>14.390342146220238</v>
          </cell>
          <cell r="L97">
            <v>16.105951138179194</v>
          </cell>
          <cell r="M97">
            <v>7.9684969611282401</v>
          </cell>
          <cell r="O97">
            <v>59</v>
          </cell>
          <cell r="P97">
            <v>4248</v>
          </cell>
        </row>
        <row r="98">
          <cell r="A98">
            <v>59.5</v>
          </cell>
          <cell r="B98">
            <v>4284</v>
          </cell>
          <cell r="C98">
            <v>1.8249415191365752</v>
          </cell>
          <cell r="D98">
            <v>11.400422824371606</v>
          </cell>
          <cell r="E98">
            <v>13.134117267551353</v>
          </cell>
          <cell r="F98">
            <v>6.2470072080805235</v>
          </cell>
          <cell r="H98">
            <v>59.5</v>
          </cell>
          <cell r="I98">
            <v>4284</v>
          </cell>
          <cell r="J98">
            <v>1.8273375216975074</v>
          </cell>
          <cell r="K98">
            <v>14.500648129870934</v>
          </cell>
          <cell r="L98">
            <v>16.236618775483567</v>
          </cell>
          <cell r="M98">
            <v>7.935396694749933</v>
          </cell>
          <cell r="O98">
            <v>59.5</v>
          </cell>
          <cell r="P98">
            <v>4284</v>
          </cell>
        </row>
        <row r="99">
          <cell r="A99">
            <v>60</v>
          </cell>
          <cell r="B99">
            <v>4320</v>
          </cell>
          <cell r="C99">
            <v>1.8455649813178854</v>
          </cell>
          <cell r="D99">
            <v>11.4893895876542</v>
          </cell>
          <cell r="E99">
            <v>13.242676319906192</v>
          </cell>
          <cell r="F99">
            <v>6.2254050678019635</v>
          </cell>
          <cell r="H99">
            <v>60</v>
          </cell>
          <cell r="I99">
            <v>4320</v>
          </cell>
          <cell r="J99">
            <v>1.8488830186322243</v>
          </cell>
          <cell r="K99">
            <v>14.610743977370525</v>
          </cell>
          <cell r="L99">
            <v>16.367182845071142</v>
          </cell>
          <cell r="M99">
            <v>7.9024707513292745</v>
          </cell>
          <cell r="O99">
            <v>60</v>
          </cell>
          <cell r="P99">
            <v>4320</v>
          </cell>
        </row>
        <row r="100">
          <cell r="A100">
            <v>60.5</v>
          </cell>
          <cell r="B100">
            <v>4356</v>
          </cell>
          <cell r="C100">
            <v>1.8662941810507507</v>
          </cell>
          <cell r="D100">
            <v>11.578204189291329</v>
          </cell>
          <cell r="E100">
            <v>13.351183661289541</v>
          </cell>
          <cell r="F100">
            <v>6.2038473392081368</v>
          </cell>
          <cell r="H100">
            <v>60.5</v>
          </cell>
          <cell r="I100">
            <v>4356</v>
          </cell>
          <cell r="J100">
            <v>1.8705406493728183</v>
          </cell>
          <cell r="K100">
            <v>14.720630284227813</v>
          </cell>
          <cell r="L100">
            <v>16.49764390113199</v>
          </cell>
          <cell r="M100">
            <v>7.8697195322451599</v>
          </cell>
          <cell r="O100">
            <v>60.5</v>
          </cell>
          <cell r="P100">
            <v>4356</v>
          </cell>
        </row>
        <row r="101">
          <cell r="A101">
            <v>61</v>
          </cell>
          <cell r="B101">
            <v>4392</v>
          </cell>
          <cell r="C101">
            <v>1.8871290993978029</v>
          </cell>
          <cell r="D101">
            <v>11.66686700067118</v>
          </cell>
          <cell r="E101">
            <v>13.459639645099093</v>
          </cell>
          <cell r="F101">
            <v>6.1823364413140389</v>
          </cell>
          <cell r="H101">
            <v>61</v>
          </cell>
          <cell r="I101">
            <v>4392</v>
          </cell>
          <cell r="J101">
            <v>1.8923103707514937</v>
          </cell>
          <cell r="K101">
            <v>14.83030764305507</v>
          </cell>
          <cell r="L101">
            <v>16.628002495268987</v>
          </cell>
          <cell r="M101">
            <v>7.8371433525281091</v>
          </cell>
          <cell r="O101">
            <v>61</v>
          </cell>
          <cell r="P101">
            <v>4392</v>
          </cell>
        </row>
        <row r="102">
          <cell r="A102">
            <v>61.5</v>
          </cell>
          <cell r="B102">
            <v>4428</v>
          </cell>
          <cell r="C102">
            <v>1.9080697176008876</v>
          </cell>
          <cell r="D102">
            <v>11.755378391534647</v>
          </cell>
          <cell r="E102">
            <v>13.56804462325549</v>
          </cell>
          <cell r="F102">
            <v>6.1608746698811814</v>
          </cell>
          <cell r="H102">
            <v>61.5</v>
          </cell>
          <cell r="I102">
            <v>4428</v>
          </cell>
          <cell r="J102">
            <v>1.9141921399239572</v>
          </cell>
          <cell r="K102">
            <v>14.939776643586248</v>
          </cell>
          <cell r="L102">
            <v>16.758259176514006</v>
          </cell>
          <cell r="M102">
            <v>7.8047424456458909</v>
          </cell>
          <cell r="O102">
            <v>61.5</v>
          </cell>
          <cell r="P102">
            <v>4428</v>
          </cell>
        </row>
        <row r="103">
          <cell r="A103">
            <v>62</v>
          </cell>
          <cell r="B103">
            <v>4464</v>
          </cell>
          <cell r="C103">
            <v>1.9291160170800532</v>
          </cell>
          <cell r="D103">
            <v>11.843738729984686</v>
          </cell>
          <cell r="E103">
            <v>13.676398946210737</v>
          </cell>
          <cell r="F103">
            <v>6.1394642028381448</v>
          </cell>
          <cell r="H103">
            <v>62</v>
          </cell>
          <cell r="I103">
            <v>4464</v>
          </cell>
          <cell r="O103">
            <v>62</v>
          </cell>
          <cell r="P103">
            <v>4464</v>
          </cell>
        </row>
        <row r="104">
          <cell r="A104">
            <v>62.5</v>
          </cell>
          <cell r="B104">
            <v>4500</v>
          </cell>
          <cell r="C104">
            <v>1.9502679794325488</v>
          </cell>
          <cell r="D104">
            <v>11.931948382495559</v>
          </cell>
          <cell r="E104">
            <v>13.784702962956477</v>
          </cell>
          <cell r="F104">
            <v>6.1181071054488019</v>
          </cell>
          <cell r="H104">
            <v>62.5</v>
          </cell>
          <cell r="I104">
            <v>4500</v>
          </cell>
          <cell r="O104">
            <v>62.5</v>
          </cell>
          <cell r="P104">
            <v>4500</v>
          </cell>
        </row>
        <row r="105">
          <cell r="A105">
            <v>63</v>
          </cell>
          <cell r="B105">
            <v>4536</v>
          </cell>
          <cell r="C105">
            <v>1.971525586431826</v>
          </cell>
          <cell r="D105">
            <v>12.020007713922043</v>
          </cell>
          <cell r="E105">
            <v>13.892957021032277</v>
          </cell>
          <cell r="F105">
            <v>6.0968053352411751</v>
          </cell>
          <cell r="H105">
            <v>63</v>
          </cell>
          <cell r="I105">
            <v>4536</v>
          </cell>
          <cell r="O105">
            <v>63</v>
          </cell>
          <cell r="P105">
            <v>4536</v>
          </cell>
        </row>
        <row r="106">
          <cell r="A106">
            <v>63.5</v>
          </cell>
          <cell r="B106">
            <v>4572</v>
          </cell>
          <cell r="C106">
            <v>1.9928888200265562</v>
          </cell>
          <cell r="D106">
            <v>12.107917087508573</v>
          </cell>
          <cell r="E106">
            <v>14.001161466533802</v>
          </cell>
          <cell r="F106">
            <v>6.075560746709006</v>
          </cell>
          <cell r="H106">
            <v>63.5</v>
          </cell>
          <cell r="I106">
            <v>4572</v>
          </cell>
          <cell r="O106">
            <v>63.5</v>
          </cell>
          <cell r="P106">
            <v>4572</v>
          </cell>
        </row>
        <row r="107">
          <cell r="A107">
            <v>64</v>
          </cell>
          <cell r="B107">
            <v>4608</v>
          </cell>
          <cell r="C107">
            <v>2.0143576623396449</v>
          </cell>
          <cell r="D107">
            <v>12.195676864898282</v>
          </cell>
          <cell r="E107">
            <v>14.109316644120945</v>
          </cell>
          <cell r="F107">
            <v>6.0543750957976323</v>
          </cell>
          <cell r="H107">
            <v>64</v>
          </cell>
          <cell r="I107">
            <v>4608</v>
          </cell>
          <cell r="O107">
            <v>64</v>
          </cell>
          <cell r="P107">
            <v>4608</v>
          </cell>
        </row>
        <row r="108">
          <cell r="A108">
            <v>64.5</v>
          </cell>
          <cell r="B108">
            <v>4644</v>
          </cell>
          <cell r="C108">
            <v>2.035932095667262</v>
          </cell>
          <cell r="D108">
            <v>12.283287406142021</v>
          </cell>
          <cell r="E108">
            <v>14.217422897025919</v>
          </cell>
          <cell r="F108">
            <v>6.0332500441849275</v>
          </cell>
          <cell r="H108">
            <v>64.5</v>
          </cell>
          <cell r="I108">
            <v>4644</v>
          </cell>
          <cell r="O108">
            <v>64.5</v>
          </cell>
          <cell r="P108">
            <v>4644</v>
          </cell>
        </row>
        <row r="109">
          <cell r="A109">
            <v>65</v>
          </cell>
          <cell r="B109">
            <v>4680</v>
          </cell>
          <cell r="C109">
            <v>2.0576121024778722</v>
          </cell>
          <cell r="D109">
            <v>12.370749069707303</v>
          </cell>
          <cell r="E109">
            <v>14.325480567061282</v>
          </cell>
          <cell r="F109">
            <v>6.0121871633676101</v>
          </cell>
          <cell r="H109">
            <v>65</v>
          </cell>
          <cell r="I109">
            <v>4680</v>
          </cell>
          <cell r="O109">
            <v>65</v>
          </cell>
          <cell r="P109">
            <v>4680</v>
          </cell>
        </row>
        <row r="110">
          <cell r="A110">
            <v>65.5</v>
          </cell>
          <cell r="B110">
            <v>4716</v>
          </cell>
          <cell r="C110">
            <v>2.0793976654112791</v>
          </cell>
          <cell r="D110">
            <v>12.458062212487171</v>
          </cell>
          <cell r="E110">
            <v>14.433489994627886</v>
          </cell>
          <cell r="F110">
            <v>5.9911879385625451</v>
          </cell>
          <cell r="H110">
            <v>65.5</v>
          </cell>
          <cell r="I110">
            <v>4716</v>
          </cell>
          <cell r="O110">
            <v>65.5</v>
          </cell>
          <cell r="P110">
            <v>4716</v>
          </cell>
        </row>
        <row r="111">
          <cell r="A111">
            <v>66</v>
          </cell>
          <cell r="B111">
            <v>4752</v>
          </cell>
          <cell r="C111">
            <v>2.1012887672776688</v>
          </cell>
          <cell r="D111">
            <v>12.545227189809008</v>
          </cell>
          <cell r="E111">
            <v>14.541451518722793</v>
          </cell>
          <cell r="F111">
            <v>5.9702537724322475</v>
          </cell>
          <cell r="H111">
            <v>66</v>
          </cell>
          <cell r="I111">
            <v>4752</v>
          </cell>
          <cell r="O111">
            <v>66</v>
          </cell>
          <cell r="P111">
            <v>4752</v>
          </cell>
        </row>
        <row r="112">
          <cell r="A112">
            <v>66.5</v>
          </cell>
          <cell r="B112">
            <v>4788</v>
          </cell>
          <cell r="C112">
            <v>2.123285391056668</v>
          </cell>
          <cell r="D112">
            <v>12.632244355443296</v>
          </cell>
          <cell r="E112">
            <v>14.64936547694713</v>
          </cell>
          <cell r="F112">
            <v>5.9493859886431801</v>
          </cell>
          <cell r="H112">
            <v>66.5</v>
          </cell>
          <cell r="I112">
            <v>4788</v>
          </cell>
          <cell r="O112">
            <v>66.5</v>
          </cell>
          <cell r="P112">
            <v>4788</v>
          </cell>
        </row>
        <row r="113">
          <cell r="A113">
            <v>67</v>
          </cell>
          <cell r="B113">
            <v>4824</v>
          </cell>
          <cell r="C113">
            <v>2.1453875198964028</v>
          </cell>
          <cell r="D113">
            <v>12.719114061612304</v>
          </cell>
          <cell r="E113">
            <v>14.757232205513887</v>
          </cell>
          <cell r="F113">
            <v>5.9285858352650846</v>
          </cell>
          <cell r="H113">
            <v>67</v>
          </cell>
          <cell r="I113">
            <v>4824</v>
          </cell>
          <cell r="O113">
            <v>67</v>
          </cell>
          <cell r="P113">
            <v>4824</v>
          </cell>
        </row>
        <row r="114">
          <cell r="A114">
            <v>67.5</v>
          </cell>
          <cell r="B114">
            <v>4860</v>
          </cell>
          <cell r="C114">
            <v>2.1675951371125688</v>
          </cell>
          <cell r="D114">
            <v>12.805836658998706</v>
          </cell>
          <cell r="E114">
            <v>14.865052039255646</v>
          </cell>
          <cell r="F114">
            <v>5.9078544880190256</v>
          </cell>
          <cell r="H114">
            <v>67.5</v>
          </cell>
          <cell r="I114">
            <v>4860</v>
          </cell>
          <cell r="O114">
            <v>67.5</v>
          </cell>
          <cell r="P114">
            <v>4860</v>
          </cell>
        </row>
        <row r="115">
          <cell r="A115">
            <v>68</v>
          </cell>
          <cell r="B115">
            <v>4896</v>
          </cell>
          <cell r="C115">
            <v>2.1899082261875042</v>
          </cell>
          <cell r="D115">
            <v>12.892412496754165</v>
          </cell>
          <cell r="E115">
            <v>14.972825311632294</v>
          </cell>
          <cell r="F115">
            <v>5.88719305338154</v>
          </cell>
          <cell r="H115">
            <v>68</v>
          </cell>
          <cell r="I115">
            <v>4896</v>
          </cell>
          <cell r="O115">
            <v>68</v>
          </cell>
          <cell r="P115">
            <v>4896</v>
          </cell>
        </row>
        <row r="116">
          <cell r="A116">
            <v>68.5</v>
          </cell>
          <cell r="B116">
            <v>4932</v>
          </cell>
          <cell r="C116">
            <v>2.2123267707692711</v>
          </cell>
          <cell r="D116">
            <v>12.978841922507836</v>
          </cell>
          <cell r="E116">
            <v>15.080552354738643</v>
          </cell>
          <cell r="F116">
            <v>5.8666025715517733</v>
          </cell>
          <cell r="H116">
            <v>68.5</v>
          </cell>
          <cell r="I116">
            <v>4932</v>
          </cell>
          <cell r="O116">
            <v>68.5</v>
          </cell>
          <cell r="P116">
            <v>4932</v>
          </cell>
        </row>
        <row r="117">
          <cell r="A117">
            <v>69</v>
          </cell>
          <cell r="B117">
            <v>4968</v>
          </cell>
          <cell r="C117">
            <v>2.2348507546707488</v>
          </cell>
          <cell r="D117">
            <v>13.065125282374794</v>
          </cell>
          <cell r="E117">
            <v>15.188233499312005</v>
          </cell>
          <cell r="F117">
            <v>5.8460840192881802</v>
          </cell>
          <cell r="H117">
            <v>69</v>
          </cell>
          <cell r="I117">
            <v>4968</v>
          </cell>
          <cell r="O117">
            <v>69</v>
          </cell>
          <cell r="P117">
            <v>4968</v>
          </cell>
        </row>
        <row r="118">
          <cell r="A118">
            <v>69.5</v>
          </cell>
          <cell r="B118">
            <v>5004</v>
          </cell>
          <cell r="C118">
            <v>2.2574801618687221</v>
          </cell>
          <cell r="D118">
            <v>13.151262920964449</v>
          </cell>
          <cell r="E118">
            <v>15.295869074739734</v>
          </cell>
          <cell r="F118">
            <v>5.8256383126210727</v>
          </cell>
          <cell r="H118">
            <v>69.5</v>
          </cell>
          <cell r="I118">
            <v>5004</v>
          </cell>
          <cell r="O118">
            <v>69.5</v>
          </cell>
          <cell r="P118">
            <v>5004</v>
          </cell>
        </row>
        <row r="119">
          <cell r="A119">
            <v>70</v>
          </cell>
          <cell r="B119">
            <v>5040</v>
          </cell>
          <cell r="C119">
            <v>2.2802149765029833</v>
          </cell>
          <cell r="D119">
            <v>13.237255181388871</v>
          </cell>
          <cell r="E119">
            <v>15.403459409066706</v>
          </cell>
          <cell r="F119">
            <v>5.8052663094468331</v>
          </cell>
          <cell r="H119">
            <v>70</v>
          </cell>
          <cell r="I119">
            <v>5040</v>
          </cell>
          <cell r="O119">
            <v>70</v>
          </cell>
          <cell r="P119">
            <v>5040</v>
          </cell>
        </row>
        <row r="120">
          <cell r="A120">
            <v>70.5</v>
          </cell>
          <cell r="B120">
            <v>5076</v>
          </cell>
          <cell r="C120">
            <v>2.3030551828754446</v>
          </cell>
          <cell r="D120">
            <v>13.32310240527104</v>
          </cell>
          <cell r="E120">
            <v>15.511004829002712</v>
          </cell>
          <cell r="F120">
            <v>5.7849688120093949</v>
          </cell>
          <cell r="H120">
            <v>70.5</v>
          </cell>
          <cell r="I120">
            <v>5076</v>
          </cell>
          <cell r="O120">
            <v>70.5</v>
          </cell>
          <cell r="P120">
            <v>5076</v>
          </cell>
        </row>
        <row r="121">
          <cell r="A121">
            <v>71</v>
          </cell>
          <cell r="B121">
            <v>5112</v>
          </cell>
          <cell r="C121">
            <v>2.3260007654492481</v>
          </cell>
          <cell r="D121">
            <v>13.408804932753087</v>
          </cell>
          <cell r="E121">
            <v>15.618505659929873</v>
          </cell>
          <cell r="F121">
            <v>5.7647465692743598</v>
          </cell>
          <cell r="H121">
            <v>71</v>
          </cell>
          <cell r="I121">
            <v>5112</v>
          </cell>
          <cell r="O121">
            <v>71</v>
          </cell>
          <cell r="P121">
            <v>5112</v>
          </cell>
        </row>
        <row r="122">
          <cell r="A122">
            <v>71.5</v>
          </cell>
          <cell r="B122">
            <v>5148</v>
          </cell>
          <cell r="C122">
            <v>2.3490517088478864</v>
          </cell>
          <cell r="D122">
            <v>13.494363102504435</v>
          </cell>
          <cell r="E122">
            <v>15.725962225909921</v>
          </cell>
          <cell r="F122">
            <v>5.7446002792006912</v>
          </cell>
          <cell r="H122">
            <v>71.5</v>
          </cell>
          <cell r="I122">
            <v>5148</v>
          </cell>
          <cell r="O122">
            <v>71.5</v>
          </cell>
          <cell r="P122">
            <v>5148</v>
          </cell>
        </row>
        <row r="123">
          <cell r="A123">
            <v>72</v>
          </cell>
          <cell r="B123">
            <v>5184</v>
          </cell>
          <cell r="C123">
            <v>2.3722079978543333</v>
          </cell>
          <cell r="D123">
            <v>13.579777251729901</v>
          </cell>
          <cell r="E123">
            <v>15.833374849691518</v>
          </cell>
          <cell r="F123">
            <v>5.7245305909148083</v>
          </cell>
          <cell r="H123">
            <v>72</v>
          </cell>
          <cell r="I123">
            <v>5184</v>
          </cell>
          <cell r="O123">
            <v>72</v>
          </cell>
          <cell r="P123">
            <v>5184</v>
          </cell>
        </row>
        <row r="124">
          <cell r="A124">
            <v>72.5</v>
          </cell>
          <cell r="B124">
            <v>5220</v>
          </cell>
          <cell r="C124">
            <v>2.3954696174101722</v>
          </cell>
          <cell r="D124">
            <v>13.66504771617776</v>
          </cell>
          <cell r="E124">
            <v>15.94074385271742</v>
          </cell>
          <cell r="F124">
            <v>5.7045381067915724</v>
          </cell>
          <cell r="H124">
            <v>72.5</v>
          </cell>
          <cell r="I124">
            <v>5220</v>
          </cell>
          <cell r="O124">
            <v>72.5</v>
          </cell>
          <cell r="P124">
            <v>5220</v>
          </cell>
        </row>
        <row r="125">
          <cell r="A125">
            <v>73</v>
          </cell>
          <cell r="B125">
            <v>5256</v>
          </cell>
          <cell r="C125">
            <v>2.4188365526147368</v>
          </cell>
          <cell r="D125">
            <v>13.750174830147682</v>
          </cell>
          <cell r="E125">
            <v>16.048069555131683</v>
          </cell>
          <cell r="F125">
            <v>5.6846233844464962</v>
          </cell>
          <cell r="H125">
            <v>73</v>
          </cell>
          <cell r="I125">
            <v>5256</v>
          </cell>
          <cell r="O125">
            <v>73</v>
          </cell>
          <cell r="P125">
            <v>5256</v>
          </cell>
        </row>
        <row r="126">
          <cell r="A126">
            <v>73.5</v>
          </cell>
          <cell r="B126">
            <v>5292</v>
          </cell>
          <cell r="C126">
            <v>2.4423087887242558</v>
          </cell>
          <cell r="D126">
            <v>13.835158926498734</v>
          </cell>
          <cell r="E126">
            <v>16.155352275786775</v>
          </cell>
          <cell r="F126">
            <v>5.6647869386432301</v>
          </cell>
          <cell r="H126">
            <v>73.5</v>
          </cell>
          <cell r="I126">
            <v>5292</v>
          </cell>
          <cell r="O126">
            <v>73.5</v>
          </cell>
          <cell r="P126">
            <v>5292</v>
          </cell>
        </row>
        <row r="127">
          <cell r="A127">
            <v>74</v>
          </cell>
          <cell r="B127">
            <v>5328</v>
          </cell>
          <cell r="C127">
            <v>2.4658863111510088</v>
          </cell>
          <cell r="D127">
            <v>13.920000336657202</v>
          </cell>
          <cell r="E127">
            <v>16.262592332250659</v>
          </cell>
          <cell r="F127">
            <v>5.6450292431201836</v>
          </cell>
          <cell r="H127">
            <v>74</v>
          </cell>
          <cell r="I127">
            <v>5328</v>
          </cell>
          <cell r="O127">
            <v>74</v>
          </cell>
          <cell r="P127">
            <v>5328</v>
          </cell>
        </row>
        <row r="128">
          <cell r="A128">
            <v>74.5</v>
          </cell>
          <cell r="B128">
            <v>5364</v>
          </cell>
          <cell r="C128">
            <v>2.4895691054624751</v>
          </cell>
          <cell r="D128">
            <v>14.004699390624436</v>
          </cell>
          <cell r="E128">
            <v>16.369790040813786</v>
          </cell>
          <cell r="F128">
            <v>5.6253507323400251</v>
          </cell>
          <cell r="H128">
            <v>74.5</v>
          </cell>
          <cell r="I128">
            <v>5364</v>
          </cell>
          <cell r="O128">
            <v>74.5</v>
          </cell>
          <cell r="P128">
            <v>5364</v>
          </cell>
        </row>
        <row r="129">
          <cell r="A129">
            <v>75</v>
          </cell>
          <cell r="B129">
            <v>5400</v>
          </cell>
          <cell r="C129">
            <v>2.5133571573805047</v>
          </cell>
          <cell r="D129">
            <v>14.089256416984634</v>
          </cell>
          <cell r="E129">
            <v>16.476945716496115</v>
          </cell>
          <cell r="F129">
            <v>5.6057518031654823</v>
          </cell>
          <cell r="H129">
            <v>75</v>
          </cell>
          <cell r="I129">
            <v>5400</v>
          </cell>
          <cell r="O129">
            <v>75</v>
          </cell>
          <cell r="P129">
            <v>5400</v>
          </cell>
        </row>
        <row r="130">
          <cell r="A130">
            <v>75.5</v>
          </cell>
          <cell r="B130">
            <v>5436</v>
          </cell>
          <cell r="C130">
            <v>2.5372504527804853</v>
          </cell>
          <cell r="D130">
            <v>14.173671742912518</v>
          </cell>
          <cell r="E130">
            <v>16.584059673053979</v>
          </cell>
          <cell r="F130">
            <v>5.5862328164647996</v>
          </cell>
          <cell r="H130">
            <v>75.5</v>
          </cell>
          <cell r="I130">
            <v>5436</v>
          </cell>
          <cell r="O130">
            <v>75.5</v>
          </cell>
          <cell r="P130">
            <v>5436</v>
          </cell>
        </row>
        <row r="131">
          <cell r="A131">
            <v>76</v>
          </cell>
          <cell r="B131">
            <v>5472</v>
          </cell>
          <cell r="C131">
            <v>2.5612489776905161</v>
          </cell>
          <cell r="D131">
            <v>14.257945694181039</v>
          </cell>
          <cell r="E131">
            <v>16.691132222987029</v>
          </cell>
          <cell r="F131">
            <v>5.5667940986500506</v>
          </cell>
          <cell r="H131">
            <v>76</v>
          </cell>
          <cell r="I131">
            <v>5472</v>
          </cell>
          <cell r="O131">
            <v>76</v>
          </cell>
          <cell r="P131">
            <v>5472</v>
          </cell>
        </row>
        <row r="132">
          <cell r="A132">
            <v>76.5</v>
          </cell>
          <cell r="B132">
            <v>5508</v>
          </cell>
          <cell r="C132">
            <v>2.58535271829059</v>
          </cell>
          <cell r="D132">
            <v>14.342078595168966</v>
          </cell>
          <cell r="E132">
            <v>16.798163677545027</v>
          </cell>
          <cell r="F132">
            <v>5.5474359431512337</v>
          </cell>
          <cell r="H132">
            <v>76.5</v>
          </cell>
          <cell r="I132">
            <v>5508</v>
          </cell>
          <cell r="O132">
            <v>76.5</v>
          </cell>
          <cell r="P132">
            <v>5508</v>
          </cell>
        </row>
        <row r="133">
          <cell r="A133">
            <v>77</v>
          </cell>
          <cell r="B133">
            <v>5544</v>
          </cell>
          <cell r="C133">
            <v>2.6095616609117811</v>
          </cell>
          <cell r="D133">
            <v>14.426070768868446</v>
          </cell>
          <cell r="E133">
            <v>16.905154346734637</v>
          </cell>
          <cell r="F133">
            <v>5.528158611829074</v>
          </cell>
          <cell r="H133">
            <v>77</v>
          </cell>
          <cell r="I133">
            <v>5544</v>
          </cell>
          <cell r="O133">
            <v>77</v>
          </cell>
          <cell r="P133">
            <v>5544</v>
          </cell>
        </row>
        <row r="134">
          <cell r="A134">
            <v>77.5</v>
          </cell>
          <cell r="B134">
            <v>5580</v>
          </cell>
          <cell r="C134">
            <v>2.6338757920354352</v>
          </cell>
          <cell r="D134">
            <v>14.509922536892518</v>
          </cell>
          <cell r="E134">
            <v>17.012104539326177</v>
          </cell>
          <cell r="F134">
            <v>5.5089623363292235</v>
          </cell>
          <cell r="H134">
            <v>77.5</v>
          </cell>
          <cell r="I134">
            <v>5580</v>
          </cell>
          <cell r="O134">
            <v>77.5</v>
          </cell>
          <cell r="P134">
            <v>5580</v>
          </cell>
        </row>
        <row r="135">
          <cell r="A135">
            <v>78</v>
          </cell>
          <cell r="B135">
            <v>5616</v>
          </cell>
          <cell r="C135">
            <v>2.6582950982923692</v>
          </cell>
          <cell r="D135">
            <v>14.593634219482556</v>
          </cell>
          <cell r="E135">
            <v>17.119014562860304</v>
          </cell>
          <cell r="F135">
            <v>5.4898473193804502</v>
          </cell>
          <cell r="H135">
            <v>78</v>
          </cell>
          <cell r="I135">
            <v>5616</v>
          </cell>
          <cell r="O135">
            <v>78</v>
          </cell>
          <cell r="P135">
            <v>5616</v>
          </cell>
        </row>
        <row r="136">
          <cell r="A136">
            <v>78.5</v>
          </cell>
          <cell r="B136">
            <v>5652</v>
          </cell>
          <cell r="C136">
            <v>2.6828195664620753</v>
          </cell>
          <cell r="D136">
            <v>14.677206135515677</v>
          </cell>
          <cell r="E136">
            <v>17.225884723654648</v>
          </cell>
          <cell r="F136">
            <v>5.4708137360392834</v>
          </cell>
          <cell r="H136">
            <v>78.5</v>
          </cell>
          <cell r="I136">
            <v>5652</v>
          </cell>
          <cell r="O136">
            <v>78.5</v>
          </cell>
          <cell r="P136">
            <v>5652</v>
          </cell>
        </row>
        <row r="137">
          <cell r="A137">
            <v>79</v>
          </cell>
          <cell r="B137">
            <v>5688</v>
          </cell>
          <cell r="C137">
            <v>2.7074491834719301</v>
          </cell>
          <cell r="D137">
            <v>14.760638602512103</v>
          </cell>
          <cell r="E137">
            <v>17.332715326810437</v>
          </cell>
          <cell r="F137">
            <v>5.451861734883467</v>
          </cell>
          <cell r="H137">
            <v>79</v>
          </cell>
          <cell r="I137">
            <v>5688</v>
          </cell>
          <cell r="O137">
            <v>79</v>
          </cell>
          <cell r="P137">
            <v>5688</v>
          </cell>
        </row>
        <row r="138">
          <cell r="A138">
            <v>79.5</v>
          </cell>
          <cell r="B138">
            <v>5724</v>
          </cell>
          <cell r="C138">
            <v>2.7321839363964098</v>
          </cell>
          <cell r="D138">
            <v>14.843931936642461</v>
          </cell>
          <cell r="E138">
            <v>17.43950667621905</v>
          </cell>
          <cell r="F138">
            <v>5.4329914391564484</v>
          </cell>
          <cell r="H138">
            <v>79.5</v>
          </cell>
          <cell r="I138">
            <v>5724</v>
          </cell>
          <cell r="O138">
            <v>79.5</v>
          </cell>
          <cell r="P138">
            <v>5724</v>
          </cell>
        </row>
        <row r="139">
          <cell r="A139">
            <v>80</v>
          </cell>
          <cell r="B139">
            <v>5760</v>
          </cell>
          <cell r="C139">
            <v>2.7570238124563109</v>
          </cell>
          <cell r="D139">
            <v>14.927086452735033</v>
          </cell>
          <cell r="E139">
            <v>17.546259074568525</v>
          </cell>
          <cell r="F139">
            <v>5.4142029478650251</v>
          </cell>
          <cell r="H139">
            <v>80</v>
          </cell>
          <cell r="I139">
            <v>5760</v>
          </cell>
          <cell r="O139">
            <v>80</v>
          </cell>
          <cell r="P139">
            <v>5760</v>
          </cell>
        </row>
        <row r="140">
          <cell r="A140">
            <v>80.5</v>
          </cell>
          <cell r="B140">
            <v>5796</v>
          </cell>
          <cell r="H140">
            <v>80.5</v>
          </cell>
          <cell r="I140">
            <v>5796</v>
          </cell>
          <cell r="O140">
            <v>80.5</v>
          </cell>
          <cell r="P140">
            <v>5796</v>
          </cell>
        </row>
        <row r="141">
          <cell r="A141">
            <v>81</v>
          </cell>
          <cell r="B141">
            <v>5832</v>
          </cell>
          <cell r="H141">
            <v>81</v>
          </cell>
          <cell r="I141">
            <v>5832</v>
          </cell>
          <cell r="O141">
            <v>81</v>
          </cell>
          <cell r="P141">
            <v>5832</v>
          </cell>
        </row>
        <row r="142">
          <cell r="A142">
            <v>81.5</v>
          </cell>
          <cell r="B142">
            <v>5868</v>
          </cell>
          <cell r="H142">
            <v>81.5</v>
          </cell>
          <cell r="I142">
            <v>5868</v>
          </cell>
          <cell r="O142">
            <v>81.5</v>
          </cell>
          <cell r="P142">
            <v>5868</v>
          </cell>
        </row>
        <row r="143">
          <cell r="A143">
            <v>82</v>
          </cell>
          <cell r="B143">
            <v>5904</v>
          </cell>
          <cell r="H143">
            <v>82</v>
          </cell>
          <cell r="I143">
            <v>5904</v>
          </cell>
          <cell r="O143">
            <v>82</v>
          </cell>
          <cell r="P143">
            <v>5904</v>
          </cell>
        </row>
        <row r="144">
          <cell r="A144">
            <v>82.5</v>
          </cell>
          <cell r="B144">
            <v>5940</v>
          </cell>
          <cell r="H144">
            <v>82.5</v>
          </cell>
          <cell r="I144">
            <v>5940</v>
          </cell>
          <cell r="O144">
            <v>82.5</v>
          </cell>
          <cell r="P144">
            <v>5940</v>
          </cell>
        </row>
        <row r="145">
          <cell r="A145">
            <v>83</v>
          </cell>
          <cell r="B145">
            <v>5976</v>
          </cell>
          <cell r="H145">
            <v>83</v>
          </cell>
          <cell r="I145">
            <v>5976</v>
          </cell>
          <cell r="O145">
            <v>83</v>
          </cell>
          <cell r="P145">
            <v>5976</v>
          </cell>
        </row>
        <row r="146">
          <cell r="A146">
            <v>83.5</v>
          </cell>
          <cell r="B146">
            <v>6012</v>
          </cell>
          <cell r="H146">
            <v>83.5</v>
          </cell>
          <cell r="I146">
            <v>6012</v>
          </cell>
          <cell r="O146">
            <v>83.5</v>
          </cell>
          <cell r="P146">
            <v>6012</v>
          </cell>
        </row>
        <row r="147">
          <cell r="A147">
            <v>84</v>
          </cell>
          <cell r="B147">
            <v>6048</v>
          </cell>
          <cell r="H147">
            <v>84</v>
          </cell>
          <cell r="I147">
            <v>6048</v>
          </cell>
          <cell r="O147">
            <v>84</v>
          </cell>
          <cell r="P147">
            <v>6048</v>
          </cell>
        </row>
        <row r="148">
          <cell r="A148">
            <v>84.5</v>
          </cell>
          <cell r="B148">
            <v>6084</v>
          </cell>
          <cell r="H148">
            <v>84.5</v>
          </cell>
          <cell r="I148">
            <v>6084</v>
          </cell>
          <cell r="O148">
            <v>84.5</v>
          </cell>
          <cell r="P148">
            <v>6084</v>
          </cell>
        </row>
        <row r="149">
          <cell r="A149">
            <v>85</v>
          </cell>
          <cell r="B149">
            <v>6120</v>
          </cell>
          <cell r="H149">
            <v>85</v>
          </cell>
          <cell r="I149">
            <v>6120</v>
          </cell>
          <cell r="O149">
            <v>85</v>
          </cell>
          <cell r="P149">
            <v>6120</v>
          </cell>
        </row>
        <row r="150">
          <cell r="A150">
            <v>85.5</v>
          </cell>
          <cell r="B150">
            <v>6156</v>
          </cell>
          <cell r="H150">
            <v>85.5</v>
          </cell>
          <cell r="I150">
            <v>6156</v>
          </cell>
          <cell r="O150">
            <v>85.5</v>
          </cell>
          <cell r="P150">
            <v>6156</v>
          </cell>
        </row>
        <row r="151">
          <cell r="A151">
            <v>86</v>
          </cell>
          <cell r="B151">
            <v>6192</v>
          </cell>
          <cell r="H151">
            <v>86</v>
          </cell>
          <cell r="I151">
            <v>6192</v>
          </cell>
          <cell r="O151">
            <v>86</v>
          </cell>
          <cell r="P151">
            <v>6192</v>
          </cell>
        </row>
        <row r="152">
          <cell r="A152">
            <v>86.5</v>
          </cell>
          <cell r="B152">
            <v>6228</v>
          </cell>
          <cell r="H152">
            <v>86.5</v>
          </cell>
          <cell r="I152">
            <v>6228</v>
          </cell>
          <cell r="O152">
            <v>86.5</v>
          </cell>
          <cell r="P152">
            <v>6228</v>
          </cell>
        </row>
        <row r="153">
          <cell r="A153">
            <v>87</v>
          </cell>
          <cell r="B153">
            <v>6264</v>
          </cell>
          <cell r="H153">
            <v>87</v>
          </cell>
          <cell r="I153">
            <v>6264</v>
          </cell>
          <cell r="O153">
            <v>87</v>
          </cell>
          <cell r="P153">
            <v>6264</v>
          </cell>
        </row>
        <row r="154">
          <cell r="A154">
            <v>87.5</v>
          </cell>
          <cell r="B154">
            <v>6300</v>
          </cell>
          <cell r="H154">
            <v>87.5</v>
          </cell>
          <cell r="I154">
            <v>6300</v>
          </cell>
          <cell r="O154">
            <v>87.5</v>
          </cell>
          <cell r="P154">
            <v>6300</v>
          </cell>
        </row>
        <row r="155">
          <cell r="A155">
            <v>88</v>
          </cell>
          <cell r="B155">
            <v>6336</v>
          </cell>
          <cell r="H155">
            <v>88</v>
          </cell>
          <cell r="I155">
            <v>6336</v>
          </cell>
          <cell r="O155">
            <v>88</v>
          </cell>
          <cell r="P155">
            <v>6336</v>
          </cell>
        </row>
        <row r="156">
          <cell r="A156">
            <v>88.5</v>
          </cell>
          <cell r="B156">
            <v>6372</v>
          </cell>
          <cell r="H156">
            <v>88.5</v>
          </cell>
          <cell r="I156">
            <v>6372</v>
          </cell>
          <cell r="O156">
            <v>88.5</v>
          </cell>
          <cell r="P156">
            <v>6372</v>
          </cell>
        </row>
        <row r="157">
          <cell r="A157">
            <v>89</v>
          </cell>
          <cell r="B157">
            <v>6408</v>
          </cell>
          <cell r="H157">
            <v>89</v>
          </cell>
          <cell r="I157">
            <v>6408</v>
          </cell>
          <cell r="O157">
            <v>89</v>
          </cell>
          <cell r="P157">
            <v>6408</v>
          </cell>
        </row>
        <row r="158">
          <cell r="A158">
            <v>89.5</v>
          </cell>
          <cell r="B158">
            <v>6444</v>
          </cell>
          <cell r="H158">
            <v>89.5</v>
          </cell>
          <cell r="I158">
            <v>6444</v>
          </cell>
          <cell r="O158">
            <v>89.5</v>
          </cell>
          <cell r="P158">
            <v>6444</v>
          </cell>
        </row>
        <row r="159">
          <cell r="A159">
            <v>90</v>
          </cell>
          <cell r="B159">
            <v>6480</v>
          </cell>
          <cell r="H159">
            <v>90</v>
          </cell>
          <cell r="I159">
            <v>6480</v>
          </cell>
          <cell r="O159">
            <v>90</v>
          </cell>
          <cell r="P159">
            <v>6480</v>
          </cell>
        </row>
        <row r="160">
          <cell r="A160">
            <v>90.5</v>
          </cell>
          <cell r="B160">
            <v>6516</v>
          </cell>
          <cell r="H160">
            <v>90.5</v>
          </cell>
          <cell r="I160">
            <v>6516</v>
          </cell>
          <cell r="O160">
            <v>90.5</v>
          </cell>
          <cell r="P160">
            <v>6516</v>
          </cell>
        </row>
        <row r="161">
          <cell r="A161">
            <v>91</v>
          </cell>
          <cell r="B161">
            <v>6552</v>
          </cell>
          <cell r="H161">
            <v>91</v>
          </cell>
          <cell r="I161">
            <v>6552</v>
          </cell>
          <cell r="O161">
            <v>91</v>
          </cell>
          <cell r="P161">
            <v>6552</v>
          </cell>
        </row>
        <row r="162">
          <cell r="A162">
            <v>91.5</v>
          </cell>
          <cell r="B162">
            <v>6588</v>
          </cell>
          <cell r="H162">
            <v>91.5</v>
          </cell>
          <cell r="I162">
            <v>6588</v>
          </cell>
          <cell r="O162">
            <v>91.5</v>
          </cell>
          <cell r="P162">
            <v>6588</v>
          </cell>
        </row>
        <row r="163">
          <cell r="A163">
            <v>92</v>
          </cell>
          <cell r="B163">
            <v>6624</v>
          </cell>
          <cell r="H163">
            <v>92</v>
          </cell>
          <cell r="I163">
            <v>6624</v>
          </cell>
          <cell r="O163">
            <v>92</v>
          </cell>
          <cell r="P163">
            <v>6624</v>
          </cell>
        </row>
        <row r="164">
          <cell r="A164">
            <v>92.5</v>
          </cell>
          <cell r="B164">
            <v>6660</v>
          </cell>
          <cell r="H164">
            <v>92.5</v>
          </cell>
          <cell r="I164">
            <v>6660</v>
          </cell>
          <cell r="O164">
            <v>92.5</v>
          </cell>
          <cell r="P164">
            <v>6660</v>
          </cell>
        </row>
        <row r="165">
          <cell r="A165">
            <v>93</v>
          </cell>
          <cell r="B165">
            <v>6696</v>
          </cell>
          <cell r="H165">
            <v>93</v>
          </cell>
          <cell r="I165">
            <v>6696</v>
          </cell>
          <cell r="O165">
            <v>93</v>
          </cell>
          <cell r="P165">
            <v>6696</v>
          </cell>
        </row>
        <row r="166">
          <cell r="A166">
            <v>93.5</v>
          </cell>
          <cell r="B166">
            <v>6732</v>
          </cell>
          <cell r="H166">
            <v>93.5</v>
          </cell>
          <cell r="I166">
            <v>6732</v>
          </cell>
          <cell r="O166">
            <v>93.5</v>
          </cell>
          <cell r="P166">
            <v>6732</v>
          </cell>
        </row>
        <row r="167">
          <cell r="A167">
            <v>94</v>
          </cell>
          <cell r="B167">
            <v>6768</v>
          </cell>
          <cell r="H167">
            <v>94</v>
          </cell>
          <cell r="I167">
            <v>6768</v>
          </cell>
          <cell r="O167">
            <v>94</v>
          </cell>
          <cell r="P167">
            <v>6768</v>
          </cell>
        </row>
        <row r="168">
          <cell r="A168">
            <v>94.5</v>
          </cell>
          <cell r="B168">
            <v>6804</v>
          </cell>
          <cell r="H168">
            <v>94.5</v>
          </cell>
          <cell r="I168">
            <v>6804</v>
          </cell>
          <cell r="O168">
            <v>94.5</v>
          </cell>
          <cell r="P168">
            <v>6804</v>
          </cell>
        </row>
        <row r="169">
          <cell r="A169">
            <v>95</v>
          </cell>
          <cell r="B169">
            <v>6840</v>
          </cell>
          <cell r="H169">
            <v>95</v>
          </cell>
          <cell r="I169">
            <v>6840</v>
          </cell>
          <cell r="O169">
            <v>95</v>
          </cell>
          <cell r="P169">
            <v>6840</v>
          </cell>
        </row>
        <row r="170">
          <cell r="A170">
            <v>95.5</v>
          </cell>
          <cell r="B170">
            <v>6876</v>
          </cell>
          <cell r="H170">
            <v>95.5</v>
          </cell>
          <cell r="I170">
            <v>6876</v>
          </cell>
          <cell r="O170">
            <v>95.5</v>
          </cell>
          <cell r="P170">
            <v>6876</v>
          </cell>
        </row>
        <row r="171">
          <cell r="A171">
            <v>96</v>
          </cell>
          <cell r="B171">
            <v>6912</v>
          </cell>
          <cell r="H171">
            <v>96</v>
          </cell>
          <cell r="I171">
            <v>6912</v>
          </cell>
          <cell r="O171">
            <v>96</v>
          </cell>
          <cell r="P171">
            <v>6912</v>
          </cell>
        </row>
        <row r="172">
          <cell r="A172">
            <v>96.5</v>
          </cell>
          <cell r="B172">
            <v>6948</v>
          </cell>
          <cell r="H172">
            <v>96.5</v>
          </cell>
          <cell r="I172">
            <v>6948</v>
          </cell>
          <cell r="O172">
            <v>96.5</v>
          </cell>
          <cell r="P172">
            <v>6948</v>
          </cell>
        </row>
        <row r="173">
          <cell r="A173">
            <v>97</v>
          </cell>
          <cell r="B173">
            <v>6984</v>
          </cell>
          <cell r="H173">
            <v>97</v>
          </cell>
          <cell r="I173">
            <v>6984</v>
          </cell>
          <cell r="O173">
            <v>97</v>
          </cell>
          <cell r="P173">
            <v>6984</v>
          </cell>
        </row>
        <row r="174">
          <cell r="A174">
            <v>97.5</v>
          </cell>
          <cell r="B174">
            <v>7020</v>
          </cell>
          <cell r="H174">
            <v>97.5</v>
          </cell>
          <cell r="I174">
            <v>7020</v>
          </cell>
          <cell r="O174">
            <v>97.5</v>
          </cell>
          <cell r="P174">
            <v>7020</v>
          </cell>
        </row>
        <row r="175">
          <cell r="A175">
            <v>98</v>
          </cell>
          <cell r="B175">
            <v>7056</v>
          </cell>
          <cell r="H175">
            <v>98</v>
          </cell>
          <cell r="I175">
            <v>7056</v>
          </cell>
          <cell r="O175">
            <v>98</v>
          </cell>
          <cell r="P175">
            <v>7056</v>
          </cell>
        </row>
        <row r="176">
          <cell r="A176">
            <v>98.5</v>
          </cell>
          <cell r="B176">
            <v>7092</v>
          </cell>
          <cell r="H176">
            <v>98.5</v>
          </cell>
          <cell r="I176">
            <v>7092</v>
          </cell>
          <cell r="O176">
            <v>98.5</v>
          </cell>
          <cell r="P176">
            <v>7092</v>
          </cell>
        </row>
        <row r="177">
          <cell r="A177">
            <v>99</v>
          </cell>
          <cell r="B177">
            <v>7128</v>
          </cell>
          <cell r="H177">
            <v>99</v>
          </cell>
          <cell r="I177">
            <v>7128</v>
          </cell>
          <cell r="O177">
            <v>99</v>
          </cell>
          <cell r="P177">
            <v>7128</v>
          </cell>
        </row>
        <row r="178">
          <cell r="A178">
            <v>99.5</v>
          </cell>
          <cell r="B178">
            <v>7164</v>
          </cell>
          <cell r="H178">
            <v>99.5</v>
          </cell>
          <cell r="I178">
            <v>7164</v>
          </cell>
          <cell r="O178">
            <v>99.5</v>
          </cell>
          <cell r="P178">
            <v>7164</v>
          </cell>
        </row>
        <row r="179">
          <cell r="A179">
            <v>100</v>
          </cell>
          <cell r="B179">
            <v>7200</v>
          </cell>
          <cell r="H179">
            <v>100</v>
          </cell>
          <cell r="I179">
            <v>7200</v>
          </cell>
          <cell r="O179">
            <v>100</v>
          </cell>
          <cell r="P179">
            <v>7200</v>
          </cell>
        </row>
      </sheetData>
      <sheetData sheetId="7">
        <row r="4">
          <cell r="A4">
            <v>12.5</v>
          </cell>
          <cell r="B4">
            <v>900</v>
          </cell>
          <cell r="C4">
            <v>0.49987701879251867</v>
          </cell>
          <cell r="D4">
            <v>2.1313463402538444</v>
          </cell>
          <cell r="E4">
            <v>2.606229508106737</v>
          </cell>
          <cell r="F4">
            <v>4.2637414006393666</v>
          </cell>
          <cell r="H4">
            <v>12.5</v>
          </cell>
          <cell r="I4">
            <v>900</v>
          </cell>
          <cell r="J4">
            <v>0.44424938082128335</v>
          </cell>
          <cell r="K4">
            <v>2.8418665776663947</v>
          </cell>
          <cell r="L4">
            <v>3.2639034894466139</v>
          </cell>
          <cell r="M4">
            <v>6.3970074024923544</v>
          </cell>
          <cell r="O4">
            <v>12.5</v>
          </cell>
          <cell r="P4">
            <v>900</v>
          </cell>
          <cell r="Q4">
            <v>0.42125542408444988</v>
          </cell>
          <cell r="R4">
            <v>3.1629411385966328</v>
          </cell>
          <cell r="S4">
            <v>3.5631337914768602</v>
          </cell>
          <cell r="T4">
            <v>7.5083689319156441</v>
          </cell>
        </row>
        <row r="5">
          <cell r="A5">
            <v>13</v>
          </cell>
          <cell r="B5">
            <v>936</v>
          </cell>
          <cell r="C5">
            <v>0.51376045881078614</v>
          </cell>
          <cell r="D5">
            <v>2.2277585650308249</v>
          </cell>
          <cell r="E5">
            <v>2.7158310009010718</v>
          </cell>
          <cell r="F5">
            <v>4.3361814379165571</v>
          </cell>
          <cell r="H5">
            <v>13</v>
          </cell>
          <cell r="I5">
            <v>936</v>
          </cell>
          <cell r="J5">
            <v>0.45859202130190097</v>
          </cell>
          <cell r="K5">
            <v>2.9648003633742452</v>
          </cell>
          <cell r="L5">
            <v>3.4004627836110513</v>
          </cell>
          <cell r="M5">
            <v>6.4650064232636391</v>
          </cell>
          <cell r="O5">
            <v>13</v>
          </cell>
          <cell r="P5">
            <v>936</v>
          </cell>
          <cell r="Q5">
            <v>0.43570427543679874</v>
          </cell>
          <cell r="R5">
            <v>3.2966369325920333</v>
          </cell>
          <cell r="S5">
            <v>3.7105559942569921</v>
          </cell>
          <cell r="T5">
            <v>7.5662258059944794</v>
          </cell>
        </row>
        <row r="6">
          <cell r="A6">
            <v>13.5</v>
          </cell>
          <cell r="B6">
            <v>972</v>
          </cell>
          <cell r="C6">
            <v>0.52775022230927005</v>
          </cell>
          <cell r="D6">
            <v>2.3239943435697978</v>
          </cell>
          <cell r="E6">
            <v>2.8253570547636042</v>
          </cell>
          <cell r="F6">
            <v>4.4035876165067727</v>
          </cell>
          <cell r="H6">
            <v>13.5</v>
          </cell>
          <cell r="I6">
            <v>972</v>
          </cell>
          <cell r="J6">
            <v>0.47304942196373306</v>
          </cell>
          <cell r="K6">
            <v>3.0874778464066446</v>
          </cell>
          <cell r="L6">
            <v>3.536874797272191</v>
          </cell>
          <cell r="M6">
            <v>6.5267553516709507</v>
          </cell>
          <cell r="O6">
            <v>13.5</v>
          </cell>
          <cell r="P6">
            <v>972</v>
          </cell>
          <cell r="Q6">
            <v>0.45027164250086843</v>
          </cell>
          <cell r="R6">
            <v>3.4300417349735226</v>
          </cell>
          <cell r="S6">
            <v>3.8577997953493477</v>
          </cell>
          <cell r="T6">
            <v>7.61771653200858</v>
          </cell>
        </row>
        <row r="7">
          <cell r="A7">
            <v>14</v>
          </cell>
          <cell r="B7">
            <v>1008</v>
          </cell>
          <cell r="C7">
            <v>0.54184627909971617</v>
          </cell>
          <cell r="D7">
            <v>2.4200541686086212</v>
          </cell>
          <cell r="E7">
            <v>2.9348081337533518</v>
          </cell>
          <cell r="F7">
            <v>4.4663113173529014</v>
          </cell>
          <cell r="H7">
            <v>14</v>
          </cell>
          <cell r="I7">
            <v>1008</v>
          </cell>
          <cell r="J7">
            <v>0.48762151518437408</v>
          </cell>
          <cell r="K7">
            <v>3.2098998733810915</v>
          </cell>
          <cell r="L7">
            <v>3.6731403128062468</v>
          </cell>
          <cell r="M7">
            <v>6.5827691630206262</v>
          </cell>
          <cell r="O7">
            <v>14</v>
          </cell>
          <cell r="P7">
            <v>1008</v>
          </cell>
          <cell r="Q7">
            <v>0.46495743913046644</v>
          </cell>
          <cell r="R7">
            <v>3.5631565586962886</v>
          </cell>
          <cell r="S7">
            <v>4.0048661258702323</v>
          </cell>
          <cell r="T7">
            <v>7.6634036985403986</v>
          </cell>
        </row>
        <row r="8">
          <cell r="A8">
            <v>14.5</v>
          </cell>
          <cell r="B8">
            <v>1044</v>
          </cell>
          <cell r="C8">
            <v>0.5560485992455555</v>
          </cell>
          <cell r="D8">
            <v>2.5159385304670714</v>
          </cell>
          <cell r="E8">
            <v>3.0441846997503501</v>
          </cell>
          <cell r="F8">
            <v>4.5246738034781266</v>
          </cell>
          <cell r="H8">
            <v>14.5</v>
          </cell>
          <cell r="I8">
            <v>1044</v>
          </cell>
          <cell r="J8">
            <v>0.50230823384416534</v>
          </cell>
          <cell r="K8">
            <v>3.3320672862609659</v>
          </cell>
          <cell r="L8">
            <v>3.8092601084129232</v>
          </cell>
          <cell r="M8">
            <v>6.6335111824877968</v>
          </cell>
          <cell r="O8">
            <v>14.5</v>
          </cell>
          <cell r="P8">
            <v>1044</v>
          </cell>
          <cell r="Q8">
            <v>0.4797615798169052</v>
          </cell>
          <cell r="R8">
            <v>3.6959824109319794</v>
          </cell>
          <cell r="S8">
            <v>4.1517559117580394</v>
          </cell>
          <cell r="T8">
            <v>7.7037898956863184</v>
          </cell>
        </row>
        <row r="9">
          <cell r="A9">
            <v>15</v>
          </cell>
          <cell r="B9">
            <v>1080</v>
          </cell>
          <cell r="C9">
            <v>0.57035715306030355</v>
          </cell>
          <cell r="D9">
            <v>2.6116479170621765</v>
          </cell>
          <cell r="E9">
            <v>3.1534872124694648</v>
          </cell>
          <cell r="F9">
            <v>4.5789693406125274</v>
          </cell>
          <cell r="H9">
            <v>15</v>
          </cell>
          <cell r="I9">
            <v>1080</v>
          </cell>
          <cell r="J9">
            <v>0.51710951132248417</v>
          </cell>
          <cell r="K9">
            <v>3.4539809223889191</v>
          </cell>
          <cell r="L9">
            <v>3.9452349581452788</v>
          </cell>
          <cell r="M9">
            <v>6.6793993279209261</v>
          </cell>
          <cell r="O9">
            <v>15</v>
          </cell>
          <cell r="P9">
            <v>1080</v>
          </cell>
          <cell r="Q9">
            <v>0.49468397968406735</v>
          </cell>
          <cell r="R9">
            <v>3.828520293111894</v>
          </cell>
          <cell r="S9">
            <v>4.2984700738117594</v>
          </cell>
          <cell r="T9">
            <v>7.7393254084294405</v>
          </cell>
        </row>
        <row r="10">
          <cell r="A10">
            <v>15.5</v>
          </cell>
          <cell r="B10">
            <v>1116</v>
          </cell>
          <cell r="C10">
            <v>0.58477191110597293</v>
          </cell>
          <cell r="D10">
            <v>2.7071828139234415</v>
          </cell>
          <cell r="E10">
            <v>3.262716129474116</v>
          </cell>
          <cell r="F10">
            <v>4.6294679387102828</v>
          </cell>
          <cell r="H10">
            <v>15.5</v>
          </cell>
          <cell r="I10">
            <v>1116</v>
          </cell>
          <cell r="J10">
            <v>0.53202528149407058</v>
          </cell>
          <cell r="K10">
            <v>3.5756416145199656</v>
          </cell>
          <cell r="L10">
            <v>4.0810656319393326</v>
          </cell>
          <cell r="M10">
            <v>6.720811470610192</v>
          </cell>
          <cell r="O10">
            <v>15.5</v>
          </cell>
          <cell r="P10">
            <v>1116</v>
          </cell>
          <cell r="Q10">
            <v>0.5097245544835205</v>
          </cell>
          <cell r="R10">
            <v>3.9607712009697602</v>
          </cell>
          <cell r="S10">
            <v>4.4450095277291046</v>
          </cell>
          <cell r="T10">
            <v>7.7704147585807792</v>
          </cell>
        </row>
        <row r="11">
          <cell r="A11">
            <v>16</v>
          </cell>
          <cell r="B11">
            <v>1152</v>
          </cell>
          <cell r="C11">
            <v>0.59929284419149909</v>
          </cell>
          <cell r="D11">
            <v>2.8025437042079386</v>
          </cell>
          <cell r="E11">
            <v>3.3718719061898628</v>
          </cell>
          <cell r="F11">
            <v>4.6764177669914062</v>
          </cell>
          <cell r="H11">
            <v>16</v>
          </cell>
          <cell r="I11">
            <v>1152</v>
          </cell>
          <cell r="J11">
            <v>0.54705547872538529</v>
          </cell>
          <cell r="K11">
            <v>3.6970501908542812</v>
          </cell>
          <cell r="L11">
            <v>4.2167528956433973</v>
          </cell>
          <cell r="M11">
            <v>6.7580900559998813</v>
          </cell>
          <cell r="O11">
            <v>16</v>
          </cell>
          <cell r="P11">
            <v>1152</v>
          </cell>
          <cell r="Q11">
            <v>0.52488322058967807</v>
          </cell>
          <cell r="R11">
            <v>4.0927361245841158</v>
          </cell>
          <cell r="S11">
            <v>4.5913751841443098</v>
          </cell>
          <cell r="T11">
            <v>7.7974222913549172</v>
          </cell>
        </row>
        <row r="12">
          <cell r="A12">
            <v>16.5</v>
          </cell>
          <cell r="B12">
            <v>1188</v>
          </cell>
          <cell r="C12">
            <v>0.61391992337117895</v>
          </cell>
          <cell r="D12">
            <v>2.8977310687152977</v>
          </cell>
          <cell r="E12">
            <v>3.4809549959179176</v>
          </cell>
          <cell r="F12">
            <v>4.720047286954256</v>
          </cell>
          <cell r="H12">
            <v>16.5</v>
          </cell>
          <cell r="I12">
            <v>1188</v>
          </cell>
          <cell r="J12">
            <v>0.56220003787100425</v>
          </cell>
          <cell r="K12">
            <v>3.8182074750697006</v>
          </cell>
          <cell r="L12">
            <v>4.3522975110471549</v>
          </cell>
          <cell r="M12">
            <v>6.7915461007951432</v>
          </cell>
          <cell r="O12">
            <v>16.5</v>
          </cell>
          <cell r="P12">
            <v>1188</v>
          </cell>
          <cell r="Q12">
            <v>0.54015989499500805</v>
          </cell>
          <cell r="R12">
            <v>4.224416048420288</v>
          </cell>
          <cell r="S12">
            <v>4.7375679486655455</v>
          </cell>
          <cell r="T12">
            <v>7.8206769653998993</v>
          </cell>
        </row>
        <row r="13">
          <cell r="A13">
            <v>17</v>
          </cell>
          <cell r="B13">
            <v>1224</v>
          </cell>
          <cell r="C13">
            <v>0.62865311994312312</v>
          </cell>
          <cell r="D13">
            <v>2.992745385902555</v>
          </cell>
          <cell r="E13">
            <v>3.5899658498485221</v>
          </cell>
          <cell r="F13">
            <v>4.7605671410225741</v>
          </cell>
          <cell r="H13">
            <v>17</v>
          </cell>
          <cell r="I13">
            <v>1224</v>
          </cell>
          <cell r="J13">
            <v>0.57745889427004382</v>
          </cell>
          <cell r="K13">
            <v>3.939114286353937</v>
          </cell>
          <cell r="L13">
            <v>4.487700235910479</v>
          </cell>
          <cell r="M13">
            <v>6.8214626624347101</v>
          </cell>
          <cell r="O13">
            <v>17</v>
          </cell>
          <cell r="P13">
            <v>1224</v>
          </cell>
          <cell r="Q13">
            <v>0.55555449530528667</v>
          </cell>
          <cell r="R13">
            <v>4.3558119513720026</v>
          </cell>
          <cell r="S13">
            <v>4.8835887219120249</v>
          </cell>
          <cell r="T13">
            <v>7.8404764756307292</v>
          </cell>
        </row>
        <row r="14">
          <cell r="A14">
            <v>17.5</v>
          </cell>
          <cell r="B14">
            <v>1260</v>
          </cell>
          <cell r="C14">
            <v>0.64349240544771857</v>
          </cell>
          <cell r="D14">
            <v>3.0875871318988994</v>
          </cell>
          <cell r="E14">
            <v>3.6989049170742323</v>
          </cell>
          <cell r="F14">
            <v>4.7981718288511406</v>
          </cell>
          <cell r="H14">
            <v>17.5</v>
          </cell>
          <cell r="I14">
            <v>1260</v>
          </cell>
          <cell r="J14">
            <v>0.59283198374262192</v>
          </cell>
          <cell r="K14">
            <v>4.0597714394364903</v>
          </cell>
          <cell r="L14">
            <v>4.6229618239919814</v>
          </cell>
          <cell r="M14">
            <v>6.8480978603864271</v>
          </cell>
          <cell r="O14">
            <v>17.5</v>
          </cell>
          <cell r="P14">
            <v>1260</v>
          </cell>
          <cell r="Q14">
            <v>0.5710669397348993</v>
          </cell>
          <cell r="R14">
            <v>4.4869248068025849</v>
          </cell>
          <cell r="S14">
            <v>5.029438399550739</v>
          </cell>
          <cell r="T14">
            <v>7.8570908147572069</v>
          </cell>
        </row>
        <row r="15">
          <cell r="A15">
            <v>18</v>
          </cell>
          <cell r="B15">
            <v>1296</v>
          </cell>
          <cell r="C15">
            <v>0.65843775166610541</v>
          </cell>
          <cell r="D15">
            <v>3.182256780520293</v>
          </cell>
          <cell r="E15">
            <v>3.8077726446030931</v>
          </cell>
          <cell r="F15">
            <v>4.8330411986067583</v>
          </cell>
          <cell r="H15">
            <v>18</v>
          </cell>
          <cell r="I15">
            <v>1296</v>
          </cell>
          <cell r="J15">
            <v>0.60831924258634862</v>
          </cell>
          <cell r="K15">
            <v>4.1801797446203057</v>
          </cell>
          <cell r="L15">
            <v>4.7580830250773385</v>
          </cell>
          <cell r="M15">
            <v>6.8716875153377162</v>
          </cell>
          <cell r="O15">
            <v>18</v>
          </cell>
          <cell r="P15">
            <v>1296</v>
          </cell>
          <cell r="Q15">
            <v>0.58669714710218612</v>
          </cell>
          <cell r="R15">
            <v>4.6177555825857937</v>
          </cell>
          <cell r="S15">
            <v>5.1751178723328701</v>
          </cell>
          <cell r="T15">
            <v>7.8707653606188588</v>
          </cell>
        </row>
        <row r="16">
          <cell r="A16">
            <v>18.5</v>
          </cell>
          <cell r="B16">
            <v>1332</v>
          </cell>
          <cell r="C16">
            <v>0.67348913061866633</v>
          </cell>
          <cell r="D16">
            <v>3.2767548032839899</v>
          </cell>
          <cell r="E16">
            <v>3.916569477371723</v>
          </cell>
          <cell r="F16">
            <v>4.8653417765984832</v>
          </cell>
          <cell r="H16">
            <v>18.5</v>
          </cell>
          <cell r="I16">
            <v>1332</v>
          </cell>
          <cell r="J16">
            <v>0.62392060757285184</v>
          </cell>
          <cell r="K16">
            <v>4.3003400078131246</v>
          </cell>
          <cell r="L16">
            <v>4.893064585007334</v>
          </cell>
          <cell r="M16">
            <v>6.8924474614520523</v>
          </cell>
          <cell r="O16">
            <v>18.5</v>
          </cell>
          <cell r="P16">
            <v>1332</v>
          </cell>
          <cell r="Q16">
            <v>0.6024450368248323</v>
          </cell>
          <cell r="R16">
            <v>4.7483052411462676</v>
          </cell>
          <cell r="S16">
            <v>5.3206280261298584</v>
          </cell>
          <cell r="T16">
            <v>7.8817235613261278</v>
          </cell>
        </row>
        <row r="17">
          <cell r="A17">
            <v>19</v>
          </cell>
          <cell r="B17">
            <v>1368</v>
          </cell>
          <cell r="C17">
            <v>0.68864651456352632</v>
          </cell>
          <cell r="D17">
            <v>3.3710816694229204</v>
          </cell>
          <cell r="E17">
            <v>4.0252958582582705</v>
          </cell>
          <cell r="F17">
            <v>4.8952279553168996</v>
          </cell>
          <cell r="H17">
            <v>19</v>
          </cell>
          <cell r="I17">
            <v>1368</v>
          </cell>
          <cell r="J17">
            <v>0.6396360159443335</v>
          </cell>
          <cell r="K17">
            <v>4.4202530305585519</v>
          </cell>
          <cell r="L17">
            <v>5.027907245705669</v>
          </cell>
          <cell r="M17">
            <v>6.9105755779443783</v>
          </cell>
          <cell r="O17">
            <v>19</v>
          </cell>
          <cell r="P17">
            <v>1368</v>
          </cell>
          <cell r="Q17">
            <v>0.61831052891530158</v>
          </cell>
          <cell r="R17">
            <v>4.8785747394996095</v>
          </cell>
          <cell r="S17">
            <v>5.465969741969146</v>
          </cell>
          <cell r="T17">
            <v>7.8901692779808617</v>
          </cell>
        </row>
        <row r="18">
          <cell r="A18">
            <v>19.5</v>
          </cell>
          <cell r="B18">
            <v>1404</v>
          </cell>
          <cell r="C18">
            <v>0.70390987599506716</v>
          </cell>
          <cell r="D18">
            <v>3.4652378458999782</v>
          </cell>
          <cell r="E18">
            <v>4.1339522280952918</v>
          </cell>
          <cell r="F18">
            <v>4.9228430571476478</v>
          </cell>
          <cell r="H18">
            <v>19.5</v>
          </cell>
          <cell r="I18">
            <v>1404</v>
          </cell>
          <cell r="J18">
            <v>0.6554654054101573</v>
          </cell>
          <cell r="K18">
            <v>4.5399196100668808</v>
          </cell>
          <cell r="L18">
            <v>5.1626117452065303</v>
          </cell>
          <cell r="M18">
            <v>6.9262535788994501</v>
          </cell>
          <cell r="O18">
            <v>19.5</v>
          </cell>
          <cell r="P18">
            <v>1404</v>
          </cell>
          <cell r="Q18">
            <v>0.63429354397631577</v>
          </cell>
          <cell r="R18">
            <v>5.008565029292094</v>
          </cell>
          <cell r="S18">
            <v>5.6111438960695939</v>
          </cell>
          <cell r="T18">
            <v>7.8962888348097575</v>
          </cell>
        </row>
        <row r="19">
          <cell r="A19">
            <v>20</v>
          </cell>
          <cell r="B19">
            <v>1440</v>
          </cell>
          <cell r="C19">
            <v>0.71927918764245069</v>
          </cell>
          <cell r="D19">
            <v>3.5592237974221872</v>
          </cell>
          <cell r="E19">
            <v>4.2425390256825155</v>
          </cell>
          <cell r="F19">
            <v>4.9483202886602298</v>
          </cell>
          <cell r="H19">
            <v>20</v>
          </cell>
          <cell r="I19">
            <v>1440</v>
          </cell>
          <cell r="J19">
            <v>0.67140871414346859</v>
          </cell>
          <cell r="K19">
            <v>4.6593405392456129</v>
          </cell>
          <cell r="L19">
            <v>5.2971788176819077</v>
          </cell>
          <cell r="M19">
            <v>6.9396485942093262</v>
          </cell>
          <cell r="O19">
            <v>20</v>
          </cell>
          <cell r="P19">
            <v>1440</v>
          </cell>
          <cell r="Q19">
            <v>0.65039400319637541</v>
          </cell>
          <cell r="R19">
            <v>5.1382770568400113</v>
          </cell>
          <cell r="S19">
            <v>5.7561513598765677</v>
          </cell>
          <cell r="T19">
            <v>7.9002528184267344</v>
          </cell>
        </row>
        <row r="20">
          <cell r="A20">
            <v>20.5</v>
          </cell>
          <cell r="B20">
            <v>1476</v>
          </cell>
          <cell r="C20">
            <v>0.73475442246815725</v>
          </cell>
          <cell r="D20">
            <v>3.6530399864547598</v>
          </cell>
          <cell r="E20">
            <v>4.3510566877995096</v>
          </cell>
          <cell r="F20">
            <v>4.9717835983669429</v>
          </cell>
          <cell r="H20">
            <v>20.5</v>
          </cell>
          <cell r="I20">
            <v>1476</v>
          </cell>
          <cell r="J20">
            <v>0.68746588077784421</v>
          </cell>
          <cell r="K20">
            <v>4.7785166067297258</v>
          </cell>
          <cell r="L20">
            <v>5.4316091934686774</v>
          </cell>
          <cell r="M20">
            <v>6.9509145694954304</v>
          </cell>
          <cell r="O20">
            <v>20.5</v>
          </cell>
          <cell r="P20">
            <v>1476</v>
          </cell>
          <cell r="Q20">
            <v>0.66661182834532429</v>
          </cell>
          <cell r="R20">
            <v>5.2677117631686565</v>
          </cell>
          <cell r="S20">
            <v>5.9009930000967143</v>
          </cell>
          <cell r="T20">
            <v>7.9022176612801251</v>
          </cell>
        </row>
        <row r="21">
          <cell r="A21">
            <v>21</v>
          </cell>
          <cell r="B21">
            <v>1512</v>
          </cell>
          <cell r="C21">
            <v>0.75033555366653326</v>
          </cell>
          <cell r="D21">
            <v>3.7466868732350465</v>
          </cell>
          <cell r="E21">
            <v>4.4595056492182525</v>
          </cell>
          <cell r="F21">
            <v>4.9933484491395461</v>
          </cell>
          <cell r="H21">
            <v>21</v>
          </cell>
          <cell r="I21">
            <v>1512</v>
          </cell>
          <cell r="J21">
            <v>0.70363684440397378</v>
          </cell>
          <cell r="K21">
            <v>4.8974485969116603</v>
          </cell>
          <cell r="L21">
            <v>5.5659035990954351</v>
          </cell>
          <cell r="M21">
            <v>6.9601935087127478</v>
          </cell>
          <cell r="O21">
            <v>21</v>
          </cell>
          <cell r="P21">
            <v>1512</v>
          </cell>
          <cell r="Q21">
            <v>0.68294694176995507</v>
          </cell>
          <cell r="R21">
            <v>5.3968700840509474</v>
          </cell>
          <cell r="S21">
            <v>6.0456696787324047</v>
          </cell>
          <cell r="T21">
            <v>7.9023270388533895</v>
          </cell>
        </row>
        <row r="22">
          <cell r="A22">
            <v>21.5</v>
          </cell>
          <cell r="B22">
            <v>1548</v>
          </cell>
          <cell r="C22">
            <v>0.76602255466235258</v>
          </cell>
          <cell r="D22">
            <v>3.8401649157863709</v>
          </cell>
          <cell r="E22">
            <v>4.5678863427156058</v>
          </cell>
          <cell r="F22">
            <v>5.0131225150139853</v>
          </cell>
          <cell r="H22">
            <v>21.5</v>
          </cell>
          <cell r="I22">
            <v>1548</v>
          </cell>
          <cell r="J22">
            <v>0.7199215445663697</v>
          </cell>
          <cell r="K22">
            <v>5.0161372899710717</v>
          </cell>
          <cell r="L22">
            <v>5.7000627573091229</v>
          </cell>
          <cell r="M22">
            <v>6.9676165796544423</v>
          </cell>
          <cell r="O22">
            <v>21.5</v>
          </cell>
          <cell r="P22">
            <v>1548</v>
          </cell>
          <cell r="Q22">
            <v>0.69939926638965799</v>
          </cell>
          <cell r="R22">
            <v>5.5257529500457059</v>
          </cell>
          <cell r="S22">
            <v>6.1901822531158812</v>
          </cell>
          <cell r="T22">
            <v>7.9007131056484834</v>
          </cell>
        </row>
        <row r="23">
          <cell r="A23">
            <v>22</v>
          </cell>
          <cell r="B23">
            <v>1584</v>
          </cell>
          <cell r="C23">
            <v>0.78181539910938669</v>
          </cell>
          <cell r="D23">
            <v>3.9334745699317644</v>
          </cell>
          <cell r="E23">
            <v>4.6761991990856817</v>
          </cell>
          <cell r="F23">
            <v>5.0312063108665086</v>
          </cell>
          <cell r="H23">
            <v>22</v>
          </cell>
          <cell r="I23">
            <v>1584</v>
          </cell>
          <cell r="J23">
            <v>0.73631992126010959</v>
          </cell>
          <cell r="K23">
            <v>5.1345834619042741</v>
          </cell>
          <cell r="L23">
            <v>5.8340873871013779</v>
          </cell>
          <cell r="M23">
            <v>6.9733050996598669</v>
          </cell>
          <cell r="O23">
            <v>22</v>
          </cell>
          <cell r="P23">
            <v>1584</v>
          </cell>
          <cell r="Q23">
            <v>0.7159687256921109</v>
          </cell>
          <cell r="R23">
            <v>5.6543612865355843</v>
          </cell>
          <cell r="S23">
            <v>6.3345315759430898</v>
          </cell>
          <cell r="T23">
            <v>7.8974975912106222</v>
          </cell>
        </row>
        <row r="24">
          <cell r="A24">
            <v>22.5</v>
          </cell>
          <cell r="B24">
            <v>1620</v>
          </cell>
          <cell r="C24">
            <v>0.79771406088898944</v>
          </cell>
          <cell r="D24">
            <v>4.0266162893075848</v>
          </cell>
          <cell r="E24">
            <v>4.7844446471521245</v>
          </cell>
          <cell r="F24">
            <v>5.0476937623742497</v>
          </cell>
          <cell r="H24">
            <v>22.5</v>
          </cell>
          <cell r="I24">
            <v>1620</v>
          </cell>
          <cell r="J24">
            <v>0.75283191492760515</v>
          </cell>
          <cell r="K24">
            <v>5.2527878845534746</v>
          </cell>
          <cell r="L24">
            <v>5.9679782037346998</v>
          </cell>
          <cell r="M24">
            <v>6.9773714163786487</v>
          </cell>
          <cell r="O24">
            <v>22.5</v>
          </cell>
          <cell r="P24">
            <v>1620</v>
          </cell>
          <cell r="Q24">
            <v>0.73265524372900759</v>
          </cell>
          <cell r="R24">
            <v>5.7826960137646441</v>
          </cell>
          <cell r="S24">
            <v>6.4787184953072012</v>
          </cell>
          <cell r="T24">
            <v>7.8927927743100019</v>
          </cell>
        </row>
        <row r="25">
          <cell r="A25">
            <v>23</v>
          </cell>
          <cell r="B25">
            <v>1656</v>
          </cell>
          <cell r="C25">
            <v>0.81371851410869078</v>
          </cell>
          <cell r="D25">
            <v>4.1195905253770366</v>
          </cell>
          <cell r="E25">
            <v>4.8926231137802931</v>
          </cell>
          <cell r="F25">
            <v>5.0626727227528345</v>
          </cell>
          <cell r="H25">
            <v>23</v>
          </cell>
          <cell r="I25">
            <v>1656</v>
          </cell>
          <cell r="J25">
            <v>0.76945746645540425</v>
          </cell>
          <cell r="K25">
            <v>5.3707513256357231</v>
          </cell>
          <cell r="L25">
            <v>6.1017359187683571</v>
          </cell>
          <cell r="M25">
            <v>6.9799196963760934</v>
          </cell>
          <cell r="O25">
            <v>23</v>
          </cell>
          <cell r="P25">
            <v>1656</v>
          </cell>
          <cell r="Q25">
            <v>0.74945874511183053</v>
          </cell>
          <cell r="R25">
            <v>5.9107580468755847</v>
          </cell>
          <cell r="S25">
            <v>6.6227438547318238</v>
          </cell>
          <cell r="T25">
            <v>7.8867023507659662</v>
          </cell>
        </row>
        <row r="26">
          <cell r="A26">
            <v>23.5</v>
          </cell>
          <cell r="B26">
            <v>1692</v>
          </cell>
          <cell r="C26">
            <v>0.82982873310080307</v>
          </cell>
          <cell r="D26">
            <v>4.2123977274435802</v>
          </cell>
          <cell r="E26">
            <v>5.0007350238893427</v>
          </cell>
          <cell r="F26">
            <v>5.0762254419694592</v>
          </cell>
          <cell r="H26">
            <v>23.5</v>
          </cell>
          <cell r="I26">
            <v>1692</v>
          </cell>
          <cell r="J26">
            <v>0.78619651717101713</v>
          </cell>
          <cell r="K26">
            <v>5.4884745487716167</v>
          </cell>
          <cell r="L26">
            <v>6.2353612400840825</v>
          </cell>
          <cell r="M26">
            <v>6.9810466326165859</v>
          </cell>
          <cell r="O26">
            <v>23.5</v>
          </cell>
          <cell r="P26">
            <v>1692</v>
          </cell>
          <cell r="Q26">
            <v>0.76637915500765919</v>
          </cell>
          <cell r="R26">
            <v>6.0385482959466614</v>
          </cell>
          <cell r="S26">
            <v>6.7666084932039388</v>
          </cell>
          <cell r="T26">
            <v>7.8793222081912093</v>
          </cell>
        </row>
        <row r="27">
          <cell r="A27">
            <v>24</v>
          </cell>
          <cell r="B27">
            <v>1728</v>
          </cell>
          <cell r="C27">
            <v>0.84604469242103664</v>
          </cell>
          <cell r="D27">
            <v>4.305038342664246</v>
          </cell>
          <cell r="E27">
            <v>5.1087808004642312</v>
          </cell>
          <cell r="F27">
            <v>5.0884289934435651</v>
          </cell>
          <cell r="H27">
            <v>24</v>
          </cell>
          <cell r="I27">
            <v>1728</v>
          </cell>
          <cell r="J27">
            <v>0.80304900883977548</v>
          </cell>
          <cell r="K27">
            <v>5.6059583135137485</v>
          </cell>
          <cell r="L27">
            <v>6.3688548719115357</v>
          </cell>
          <cell r="M27">
            <v>6.9808420803770028</v>
          </cell>
          <cell r="O27">
            <v>24</v>
          </cell>
          <cell r="P27">
            <v>1728</v>
          </cell>
          <cell r="Q27">
            <v>0.7834163991350217</v>
          </cell>
          <cell r="R27">
            <v>6.1660676660282414</v>
          </cell>
          <cell r="S27">
            <v>6.9103132452065124</v>
          </cell>
          <cell r="T27">
            <v>7.8707411190731538</v>
          </cell>
        </row>
        <row r="28">
          <cell r="A28">
            <v>24.5</v>
          </cell>
          <cell r="B28">
            <v>1764</v>
          </cell>
          <cell r="C28">
            <v>0.86236636684712975</v>
          </cell>
          <cell r="D28">
            <v>4.3975128160628243</v>
          </cell>
          <cell r="E28">
            <v>5.2167608645675987</v>
          </cell>
          <cell r="F28">
            <v>5.0993556626523269</v>
          </cell>
          <cell r="H28">
            <v>24.5</v>
          </cell>
          <cell r="I28">
            <v>1764</v>
          </cell>
          <cell r="J28">
            <v>0.82001488366171726</v>
          </cell>
          <cell r="K28">
            <v>5.7232033753749239</v>
          </cell>
          <cell r="L28">
            <v>6.5022175148535553</v>
          </cell>
          <cell r="M28">
            <v>6.9793896298788773</v>
          </cell>
          <cell r="O28">
            <v>24.5</v>
          </cell>
          <cell r="P28">
            <v>1764</v>
          </cell>
          <cell r="Q28">
            <v>0.80057040375978339</v>
          </cell>
          <cell r="R28">
            <v>6.2933170571790393</v>
          </cell>
          <cell r="S28">
            <v>7.0538589407508336</v>
          </cell>
          <cell r="T28">
            <v>7.8610413620379003</v>
          </cell>
        </row>
        <row r="29">
          <cell r="A29">
            <v>25</v>
          </cell>
          <cell r="B29">
            <v>1800</v>
          </cell>
          <cell r="C29">
            <v>0.87879373137748484</v>
          </cell>
          <cell r="D29">
            <v>4.4898215905429888</v>
          </cell>
          <cell r="E29">
            <v>5.3246756353515998</v>
          </cell>
          <cell r="F29">
            <v>5.1090733015417822</v>
          </cell>
          <cell r="H29">
            <v>25</v>
          </cell>
          <cell r="I29">
            <v>1800</v>
          </cell>
          <cell r="J29">
            <v>0.83709408426850207</v>
          </cell>
          <cell r="K29">
            <v>5.8402104858561135</v>
          </cell>
          <cell r="L29">
            <v>6.6354498659111902</v>
          </cell>
          <cell r="M29">
            <v>6.9767671228492842</v>
          </cell>
          <cell r="O29">
            <v>25</v>
          </cell>
          <cell r="P29">
            <v>1800</v>
          </cell>
          <cell r="Q29">
            <v>0.81784109569107222</v>
          </cell>
          <cell r="R29">
            <v>6.4202973645020291</v>
          </cell>
          <cell r="S29">
            <v>7.1972464054085474</v>
          </cell>
          <cell r="T29">
            <v>7.8502992798092466</v>
          </cell>
        </row>
        <row r="30">
          <cell r="A30">
            <v>25.5</v>
          </cell>
          <cell r="B30">
            <v>1836</v>
          </cell>
          <cell r="C30">
            <v>0.89532676122981991</v>
          </cell>
          <cell r="D30">
            <v>4.5819651069012792</v>
          </cell>
          <cell r="E30">
            <v>5.4325255300696078</v>
          </cell>
          <cell r="F30">
            <v>5.1176456521946205</v>
          </cell>
          <cell r="H30">
            <v>25.5</v>
          </cell>
          <cell r="I30">
            <v>1836</v>
          </cell>
          <cell r="J30">
            <v>0.85428655372035023</v>
          </cell>
          <cell r="K30">
            <v>5.9569803924741773</v>
          </cell>
          <cell r="L30">
            <v>6.7685526185085099</v>
          </cell>
          <cell r="M30">
            <v>6.9730471192973829</v>
          </cell>
          <cell r="O30">
            <v>25.5</v>
          </cell>
          <cell r="P30">
            <v>1836</v>
          </cell>
          <cell r="Q30">
            <v>0.83522840227724848</v>
          </cell>
          <cell r="R30">
            <v>6.5470094781800334</v>
          </cell>
          <cell r="S30">
            <v>7.3404764603434192</v>
          </cell>
          <cell r="T30">
            <v>7.838585781242144</v>
          </cell>
        </row>
        <row r="31">
          <cell r="A31">
            <v>26</v>
          </cell>
          <cell r="B31">
            <v>1872</v>
          </cell>
          <cell r="C31">
            <v>0.91196543183982748</v>
          </cell>
          <cell r="D31">
            <v>4.6739438038400101</v>
          </cell>
          <cell r="E31">
            <v>5.5403109640878458</v>
          </cell>
          <cell r="F31">
            <v>5.1251326428137194</v>
          </cell>
          <cell r="H31">
            <v>26</v>
          </cell>
          <cell r="I31">
            <v>1872</v>
          </cell>
          <cell r="J31">
            <v>0.87159223550301324</v>
          </cell>
          <cell r="K31">
            <v>6.073513838789335</v>
          </cell>
          <cell r="L31">
            <v>6.9015264625171975</v>
          </cell>
          <cell r="M31">
            <v>6.9682973200010085</v>
          </cell>
          <cell r="O31">
            <v>26</v>
          </cell>
          <cell r="P31">
            <v>1872</v>
          </cell>
          <cell r="Q31">
            <v>0.85273225140190423</v>
          </cell>
          <cell r="R31">
            <v>6.6734542835109787</v>
          </cell>
          <cell r="S31">
            <v>7.4835499223427879</v>
          </cell>
          <cell r="T31">
            <v>7.8259667938438149</v>
          </cell>
        </row>
        <row r="32">
          <cell r="A32">
            <v>26.5</v>
          </cell>
          <cell r="B32">
            <v>1908</v>
          </cell>
          <cell r="C32">
            <v>0.92870971885984654</v>
          </cell>
          <cell r="D32">
            <v>4.7657581179800736</v>
          </cell>
          <cell r="E32">
            <v>5.6480323508969281</v>
          </cell>
          <cell r="F32">
            <v>5.1315906587376672</v>
          </cell>
          <cell r="H32">
            <v>26.5</v>
          </cell>
          <cell r="I32">
            <v>1908</v>
          </cell>
          <cell r="J32">
            <v>0.88901107352476949</v>
          </cell>
          <cell r="K32">
            <v>6.1898115644324205</v>
          </cell>
          <cell r="L32">
            <v>7.0343720842809514</v>
          </cell>
          <cell r="M32">
            <v>6.962580949516104</v>
          </cell>
          <cell r="O32">
            <v>26.5</v>
          </cell>
          <cell r="P32">
            <v>1908</v>
          </cell>
          <cell r="Q32">
            <v>0.87035257147990619</v>
          </cell>
          <cell r="R32">
            <v>6.7996326609428595</v>
          </cell>
          <cell r="S32">
            <v>7.62646760384877</v>
          </cell>
          <cell r="T32">
            <v>7.8125036723693331</v>
          </cell>
        </row>
        <row r="33">
          <cell r="A33">
            <v>27</v>
          </cell>
          <cell r="B33">
            <v>1944</v>
          </cell>
          <cell r="C33">
            <v>0.94555959815754298</v>
          </cell>
          <cell r="D33">
            <v>4.8574084838736429</v>
          </cell>
          <cell r="E33">
            <v>5.7556901021233084</v>
          </cell>
          <cell r="F33">
            <v>5.1370727909044325</v>
          </cell>
          <cell r="H33">
            <v>27</v>
          </cell>
          <cell r="I33">
            <v>1944</v>
          </cell>
          <cell r="J33">
            <v>0.90654301211344746</v>
          </cell>
          <cell r="K33">
            <v>6.3058743051318746</v>
          </cell>
          <cell r="L33">
            <v>7.1670901666396496</v>
          </cell>
          <cell r="M33">
            <v>6.9559571039335735</v>
          </cell>
          <cell r="O33">
            <v>27</v>
          </cell>
          <cell r="P33">
            <v>1944</v>
          </cell>
          <cell r="Q33">
            <v>0.88808929145347149</v>
          </cell>
          <cell r="R33">
            <v>6.9255454861083674</v>
          </cell>
          <cell r="S33">
            <v>7.7692303129891656</v>
          </cell>
          <cell r="T33">
            <v>7.7982535683701668</v>
          </cell>
        </row>
        <row r="34">
          <cell r="A34">
            <v>27.5</v>
          </cell>
          <cell r="B34">
            <v>1980</v>
          </cell>
          <cell r="C34">
            <v>0.96251504581460012</v>
          </cell>
          <cell r="D34">
            <v>4.9488953340167638</v>
          </cell>
          <cell r="E34">
            <v>5.8632846275406338</v>
          </cell>
          <cell r="F34">
            <v>5.1416290639159747</v>
          </cell>
          <cell r="H34">
            <v>27.5</v>
          </cell>
          <cell r="I34">
            <v>1980</v>
          </cell>
          <cell r="J34">
            <v>0.92418799601347368</v>
          </cell>
          <cell r="K34">
            <v>6.421702792740529</v>
          </cell>
          <cell r="L34">
            <v>7.2996813889533287</v>
          </cell>
          <cell r="M34">
            <v>6.9484810670998023</v>
          </cell>
          <cell r="O34">
            <v>27.5</v>
          </cell>
          <cell r="P34">
            <v>1980</v>
          </cell>
          <cell r="Q34">
            <v>0.90594234078828417</v>
          </cell>
          <cell r="R34">
            <v>7.0511936298592133</v>
          </cell>
          <cell r="S34">
            <v>7.9118388536080833</v>
          </cell>
          <cell r="T34">
            <v>7.7832697649651577</v>
          </cell>
        </row>
        <row r="35">
          <cell r="A35">
            <v>28</v>
          </cell>
          <cell r="B35">
            <v>2016</v>
          </cell>
          <cell r="C35">
            <v>0.97957603812542293</v>
          </cell>
          <cell r="D35">
            <v>5.0402190988618862</v>
          </cell>
          <cell r="E35">
            <v>5.9708163350810395</v>
          </cell>
          <cell r="F35">
            <v>5.1453066456251442</v>
          </cell>
          <cell r="H35">
            <v>28</v>
          </cell>
          <cell r="I35">
            <v>2016</v>
          </cell>
          <cell r="J35">
            <v>0.94194597038295158</v>
          </cell>
          <cell r="K35">
            <v>6.5372977552621379</v>
          </cell>
          <cell r="L35">
            <v>7.4321464271259421</v>
          </cell>
          <cell r="M35">
            <v>6.9402045985762593</v>
          </cell>
          <cell r="O35">
            <v>28</v>
          </cell>
          <cell r="P35">
            <v>2016</v>
          </cell>
          <cell r="Q35">
            <v>0.92391164946964222</v>
          </cell>
          <cell r="R35">
            <v>7.1765779583001548</v>
          </cell>
          <cell r="S35">
            <v>8.0542940252963149</v>
          </cell>
          <cell r="T35">
            <v>7.7676019805787302</v>
          </cell>
        </row>
        <row r="36">
          <cell r="A36">
            <v>28.5</v>
          </cell>
          <cell r="B36">
            <v>2052</v>
          </cell>
          <cell r="C36">
            <v>0.99674255159584824</v>
          </cell>
          <cell r="D36">
            <v>5.1313802068302588</v>
          </cell>
          <cell r="E36">
            <v>6.0782856308463149</v>
          </cell>
          <cell r="F36">
            <v>5.1481500399622675</v>
          </cell>
          <cell r="H36">
            <v>28.5</v>
          </cell>
          <cell r="I36">
            <v>2052</v>
          </cell>
          <cell r="J36">
            <v>0.95981688079075866</v>
          </cell>
          <cell r="K36">
            <v>6.6526599168777061</v>
          </cell>
          <cell r="L36">
            <v>7.5644859536289264</v>
          </cell>
          <cell r="M36">
            <v>6.9311761962311174</v>
          </cell>
          <cell r="O36">
            <v>28.5</v>
          </cell>
          <cell r="P36">
            <v>2052</v>
          </cell>
          <cell r="Q36">
            <v>0.94199714799864609</v>
          </cell>
          <cell r="R36">
            <v>7.3016993328227162</v>
          </cell>
          <cell r="S36">
            <v>8.1965966234214296</v>
          </cell>
          <cell r="T36">
            <v>7.7512966449376242</v>
          </cell>
        </row>
        <row r="37">
          <cell r="A37">
            <v>29</v>
          </cell>
          <cell r="B37">
            <v>2088</v>
          </cell>
          <cell r="C37">
            <v>1.0140145629418682</v>
          </cell>
          <cell r="D37">
            <v>5.2223790843242526</v>
          </cell>
          <cell r="E37">
            <v>6.1856929191190275</v>
          </cell>
          <cell r="F37">
            <v>5.1502012645390804</v>
          </cell>
          <cell r="H37">
            <v>29</v>
          </cell>
          <cell r="I37">
            <v>2088</v>
          </cell>
          <cell r="J37">
            <v>0.97780067321367836</v>
          </cell>
          <cell r="K37">
            <v>6.7677899979715725</v>
          </cell>
          <cell r="L37">
            <v>7.6967006375245672</v>
          </cell>
          <cell r="M37">
            <v>6.9214413360222862</v>
          </cell>
          <cell r="O37">
            <v>29</v>
          </cell>
          <cell r="P37">
            <v>2088</v>
          </cell>
          <cell r="Q37">
            <v>0.96019876738841814</v>
          </cell>
          <cell r="R37">
            <v>7.4265586101386027</v>
          </cell>
          <cell r="S37">
            <v>8.3387474391576006</v>
          </cell>
          <cell r="T37">
            <v>7.7343971502250666</v>
          </cell>
        </row>
        <row r="38">
          <cell r="A38">
            <v>29.5</v>
          </cell>
          <cell r="B38">
            <v>2124</v>
          </cell>
          <cell r="C38">
            <v>1.0313920490883612</v>
          </cell>
          <cell r="D38">
            <v>5.3132161557395818</v>
          </cell>
          <cell r="E38">
            <v>6.2930386023735245</v>
          </cell>
          <cell r="F38">
            <v>5.1515000144085743</v>
          </cell>
          <cell r="H38">
            <v>29.5</v>
          </cell>
          <cell r="I38">
            <v>2124</v>
          </cell>
          <cell r="J38">
            <v>0.99589729403354998</v>
          </cell>
          <cell r="K38">
            <v>6.8826887151572738</v>
          </cell>
          <cell r="L38">
            <v>7.8287911444891467</v>
          </cell>
          <cell r="M38">
            <v>6.9110426912410192</v>
          </cell>
          <cell r="O38">
            <v>29.5</v>
          </cell>
          <cell r="P38">
            <v>2124</v>
          </cell>
          <cell r="Q38">
            <v>0.97851643916035735</v>
          </cell>
          <cell r="R38">
            <v>7.5511566423128098</v>
          </cell>
          <cell r="S38">
            <v>8.4807472595151498</v>
          </cell>
          <cell r="T38">
            <v>7.7169440799505473</v>
          </cell>
        </row>
        <row r="39">
          <cell r="A39">
            <v>30</v>
          </cell>
          <cell r="B39">
            <v>2160</v>
          </cell>
          <cell r="C39">
            <v>1.0488749871678353</v>
          </cell>
          <cell r="D39">
            <v>5.4038918434774468</v>
          </cell>
          <cell r="E39">
            <v>6.4003230812868912</v>
          </cell>
          <cell r="F39">
            <v>5.1520838132187681</v>
          </cell>
          <cell r="H39">
            <v>30</v>
          </cell>
          <cell r="I39">
            <v>2160</v>
          </cell>
          <cell r="J39">
            <v>1.0141066900344484</v>
          </cell>
          <cell r="K39">
            <v>6.9973567813032034</v>
          </cell>
          <cell r="L39">
            <v>7.9607581368359295</v>
          </cell>
          <cell r="M39">
            <v>6.9000203332309233</v>
          </cell>
          <cell r="O39">
            <v>30</v>
          </cell>
          <cell r="P39">
            <v>2160</v>
          </cell>
          <cell r="Q39">
            <v>0.99695009534043344</v>
          </cell>
          <cell r="R39">
            <v>7.6754942767964804</v>
          </cell>
          <cell r="S39">
            <v>8.6225968673698929</v>
          </cell>
          <cell r="T39">
            <v>7.6989754177971079</v>
          </cell>
        </row>
        <row r="40">
          <cell r="A40">
            <v>30.5</v>
          </cell>
          <cell r="B40">
            <v>2196</v>
          </cell>
          <cell r="C40">
            <v>1.0664633545191784</v>
          </cell>
          <cell r="D40">
            <v>5.4944065679565579</v>
          </cell>
          <cell r="E40">
            <v>6.507546754749777</v>
          </cell>
          <cell r="F40">
            <v>5.1519881528735185</v>
          </cell>
          <cell r="H40">
            <v>30.5</v>
          </cell>
          <cell r="I40">
            <v>2196</v>
          </cell>
          <cell r="J40">
            <v>1.0324288083998854</v>
          </cell>
          <cell r="K40">
            <v>7.1117949055580141</v>
          </cell>
          <cell r="L40">
            <v>8.0926022735379046</v>
          </cell>
          <cell r="M40">
            <v>6.888411915374836</v>
          </cell>
          <cell r="O40">
            <v>30.5</v>
          </cell>
          <cell r="P40">
            <v>2196</v>
          </cell>
          <cell r="Q40">
            <v>1.0154996684555067</v>
          </cell>
          <cell r="R40">
            <v>7.7995723564594073</v>
          </cell>
          <cell r="S40">
            <v>8.7642970414921386</v>
          </cell>
          <cell r="T40">
            <v>7.6805267384497817</v>
          </cell>
        </row>
        <row r="41">
          <cell r="A41">
            <v>31</v>
          </cell>
          <cell r="B41">
            <v>2232</v>
          </cell>
          <cell r="C41">
            <v>1.0841571286864216</v>
          </cell>
          <cell r="D41">
            <v>5.5847607476250856</v>
          </cell>
          <cell r="E41">
            <v>6.6147100198771858</v>
          </cell>
          <cell r="F41">
            <v>5.151246622702792</v>
          </cell>
          <cell r="H41">
            <v>31</v>
          </cell>
          <cell r="I41">
            <v>2232</v>
          </cell>
          <cell r="J41">
            <v>1.0508635967100388</v>
          </cell>
          <cell r="K41">
            <v>7.226003793375857</v>
          </cell>
          <cell r="L41">
            <v>8.2243242102503942</v>
          </cell>
          <cell r="M41">
            <v>6.8762528419468154</v>
          </cell>
          <cell r="O41">
            <v>31</v>
          </cell>
          <cell r="P41">
            <v>2232</v>
          </cell>
          <cell r="Q41">
            <v>1.0341650915296898</v>
          </cell>
          <cell r="R41">
            <v>7.9233917196223107</v>
          </cell>
          <cell r="S41">
            <v>8.9058485565755152</v>
          </cell>
          <cell r="T41">
            <v>7.6616313821832751</v>
          </cell>
        </row>
        <row r="42">
          <cell r="A42">
            <v>31.5</v>
          </cell>
          <cell r="B42">
            <v>2268</v>
          </cell>
          <cell r="C42">
            <v>1.1019562874175091</v>
          </cell>
          <cell r="D42">
            <v>5.6749547989725206</v>
          </cell>
          <cell r="E42">
            <v>6.7218132720191539</v>
          </cell>
          <cell r="F42">
            <v>5.1498910290462314</v>
          </cell>
          <cell r="H42">
            <v>31.5</v>
          </cell>
          <cell r="I42">
            <v>2268</v>
          </cell>
          <cell r="J42">
            <v>1.0694110029390047</v>
          </cell>
          <cell r="K42">
            <v>7.339984146541366</v>
          </cell>
          <cell r="L42">
            <v>8.3559245993334201</v>
          </cell>
          <cell r="M42">
            <v>6.8635764232547469</v>
          </cell>
          <cell r="O42">
            <v>31.5</v>
          </cell>
          <cell r="P42">
            <v>2268</v>
          </cell>
          <cell r="Q42">
            <v>1.0529462980807385</v>
          </cell>
          <cell r="R42">
            <v>8.0469532000887973</v>
          </cell>
          <cell r="S42">
            <v>9.0472521832654991</v>
          </cell>
          <cell r="T42">
            <v>7.6423206147895764</v>
          </cell>
        </row>
        <row r="43">
          <cell r="A43">
            <v>32</v>
          </cell>
          <cell r="B43">
            <v>2304</v>
          </cell>
          <cell r="C43">
            <v>1.1198608086630792</v>
          </cell>
          <cell r="D43">
            <v>5.7649891365414394</v>
          </cell>
          <cell r="E43">
            <v>6.8288569047713645</v>
          </cell>
          <cell r="F43">
            <v>5.1479515060660468</v>
          </cell>
          <cell r="H43">
            <v>32</v>
          </cell>
          <cell r="I43">
            <v>2304</v>
          </cell>
          <cell r="J43">
            <v>1.0880709754520712</v>
          </cell>
          <cell r="K43">
            <v>7.4537366631944328</v>
          </cell>
          <cell r="L43">
            <v>8.4874040898739</v>
          </cell>
          <cell r="M43">
            <v>6.8504140183479834</v>
          </cell>
          <cell r="O43">
            <v>32</v>
          </cell>
          <cell r="P43">
            <v>2304</v>
          </cell>
          <cell r="Q43">
            <v>1.0718432221164744</v>
          </cell>
          <cell r="R43">
            <v>8.1702576271770244</v>
          </cell>
          <cell r="S43">
            <v>9.1885086881876745</v>
          </cell>
          <cell r="T43">
            <v>7.6226237742530447</v>
          </cell>
        </row>
        <row r="44">
          <cell r="A44">
            <v>32.5</v>
          </cell>
          <cell r="B44">
            <v>2340</v>
          </cell>
          <cell r="C44">
            <v>1.1378706705752561</v>
          </cell>
          <cell r="D44">
            <v>5.8548641729391822</v>
          </cell>
          <cell r="E44">
            <v>6.9358413099856753</v>
          </cell>
          <cell r="F44">
            <v>5.1454566185269774</v>
          </cell>
          <cell r="H44">
            <v>32.5</v>
          </cell>
          <cell r="I44">
            <v>2340</v>
          </cell>
          <cell r="J44">
            <v>1.1068434630030206</v>
          </cell>
          <cell r="K44">
            <v>7.5672620378548006</v>
          </cell>
          <cell r="L44">
            <v>8.6187633277076703</v>
          </cell>
          <cell r="M44">
            <v>6.836795166431</v>
          </cell>
          <cell r="O44">
            <v>32.5</v>
          </cell>
          <cell r="P44">
            <v>2340</v>
          </cell>
          <cell r="Q44">
            <v>1.0908557981312452</v>
          </cell>
          <cell r="R44">
            <v>8.2933058257511458</v>
          </cell>
          <cell r="S44">
            <v>9.3296188339758288</v>
          </cell>
          <cell r="T44">
            <v>7.6025684054285465</v>
          </cell>
        </row>
        <row r="45">
          <cell r="A45">
            <v>33</v>
          </cell>
          <cell r="B45">
            <v>2376</v>
          </cell>
          <cell r="C45">
            <v>1.1559858515064472</v>
          </cell>
          <cell r="D45">
            <v>5.9445803188494315</v>
          </cell>
          <cell r="E45">
            <v>7.0427668777805561</v>
          </cell>
          <cell r="F45">
            <v>5.142433457211113</v>
          </cell>
          <cell r="H45">
            <v>33</v>
          </cell>
          <cell r="I45">
            <v>2376</v>
          </cell>
          <cell r="J45">
            <v>1.125728414731453</v>
          </cell>
          <cell r="K45">
            <v>7.6805609614464183</v>
          </cell>
          <cell r="L45">
            <v>8.7500029554412979</v>
          </cell>
          <cell r="M45">
            <v>6.8227477080061503</v>
          </cell>
          <cell r="O45">
            <v>33</v>
          </cell>
          <cell r="P45">
            <v>2376</v>
          </cell>
          <cell r="Q45">
            <v>1.1099839611024116</v>
          </cell>
          <cell r="R45">
            <v>8.4160986162524019</v>
          </cell>
          <cell r="S45">
            <v>9.4705833792996934</v>
          </cell>
          <cell r="T45">
            <v>7.5821803838442117</v>
          </cell>
        </row>
        <row r="46">
          <cell r="A46">
            <v>33.5</v>
          </cell>
          <cell r="B46">
            <v>2412</v>
          </cell>
          <cell r="C46">
            <v>1.1742063300081524</v>
          </cell>
          <cell r="D46">
            <v>6.0341379830437347</v>
          </cell>
          <cell r="E46">
            <v>7.1496339965514792</v>
          </cell>
          <cell r="F46">
            <v>5.138907727572751</v>
          </cell>
          <cell r="H46">
            <v>33.5</v>
          </cell>
          <cell r="I46">
            <v>2412</v>
          </cell>
          <cell r="J46">
            <v>1.1447257801601334</v>
          </cell>
          <cell r="K46">
            <v>7.7936341213216043</v>
          </cell>
          <cell r="L46">
            <v>8.8811236124737309</v>
          </cell>
          <cell r="M46">
            <v>6.8082978966642722</v>
          </cell>
          <cell r="O46">
            <v>33.5</v>
          </cell>
          <cell r="P46">
            <v>2412</v>
          </cell>
          <cell r="Q46">
            <v>1.1292276464868711</v>
          </cell>
          <cell r="R46">
            <v>8.5386368147300065</v>
          </cell>
          <cell r="S46">
            <v>9.6114030788925344</v>
          </cell>
          <cell r="T46">
            <v>7.5614840296325321</v>
          </cell>
        </row>
        <row r="47">
          <cell r="A47">
            <v>34</v>
          </cell>
          <cell r="B47">
            <v>2448</v>
          </cell>
          <cell r="C47">
            <v>1.192532084829784</v>
          </cell>
          <cell r="D47">
            <v>6.1235375723928955</v>
          </cell>
          <cell r="E47">
            <v>7.2564430529811927</v>
          </cell>
          <cell r="F47">
            <v>5.1349038321823777</v>
          </cell>
          <cell r="H47">
            <v>34</v>
          </cell>
          <cell r="I47">
            <v>2448</v>
          </cell>
          <cell r="J47">
            <v>1.1638355091923587</v>
          </cell>
          <cell r="K47">
            <v>7.9064822012850033</v>
          </cell>
          <cell r="L47">
            <v>9.0121259350177443</v>
          </cell>
          <cell r="M47">
            <v>6.793470502349332</v>
          </cell>
          <cell r="O47">
            <v>34</v>
          </cell>
          <cell r="P47">
            <v>2448</v>
          </cell>
          <cell r="Q47">
            <v>1.1485867902176092</v>
          </cell>
          <cell r="R47">
            <v>8.6609212328717256</v>
          </cell>
          <cell r="S47">
            <v>9.7520786835784534</v>
          </cell>
          <cell r="T47">
            <v>7.5405022124891774</v>
          </cell>
        </row>
        <row r="48">
          <cell r="A48">
            <v>34.5</v>
          </cell>
          <cell r="B48">
            <v>2484</v>
          </cell>
          <cell r="C48">
            <v>1.2109630949174912</v>
          </cell>
          <cell r="D48">
            <v>6.212779491878325</v>
          </cell>
          <cell r="E48">
            <v>7.3631944320499416</v>
          </cell>
          <cell r="F48">
            <v>5.1304449474586438</v>
          </cell>
          <cell r="H48">
            <v>34.5</v>
          </cell>
          <cell r="I48">
            <v>2484</v>
          </cell>
          <cell r="J48">
            <v>1.183057552109356</v>
          </cell>
          <cell r="K48">
            <v>8.0191058816173602</v>
          </cell>
          <cell r="L48">
            <v>9.1430105561212489</v>
          </cell>
          <cell r="M48">
            <v>6.7782889068410368</v>
          </cell>
          <cell r="O48">
            <v>34.5</v>
          </cell>
          <cell r="P48">
            <v>2484</v>
          </cell>
          <cell r="Q48">
            <v>1.1680613287002848</v>
          </cell>
          <cell r="R48">
            <v>8.7829526780342029</v>
          </cell>
          <cell r="S48">
            <v>9.8926109402994733</v>
          </cell>
          <cell r="T48">
            <v>7.5192564484667042</v>
          </cell>
        </row>
        <row r="49">
          <cell r="A49">
            <v>35</v>
          </cell>
          <cell r="B49">
            <v>2520</v>
          </cell>
          <cell r="C49">
            <v>1.2294993394129992</v>
          </cell>
          <cell r="D49">
            <v>6.3018641446032673</v>
          </cell>
          <cell r="E49">
            <v>7.469888517045618</v>
          </cell>
          <cell r="F49">
            <v>5.1255530951419406</v>
          </cell>
          <cell r="H49">
            <v>35</v>
          </cell>
          <cell r="I49">
            <v>2520</v>
          </cell>
          <cell r="J49">
            <v>1.2023918595676941</v>
          </cell>
          <cell r="K49">
            <v>8.1315058390990504</v>
          </cell>
          <cell r="L49">
            <v>9.2737781056883595</v>
          </cell>
          <cell r="M49">
            <v>6.7627751921263322</v>
          </cell>
          <cell r="O49">
            <v>35</v>
          </cell>
          <cell r="P49">
            <v>2520</v>
          </cell>
          <cell r="Q49">
            <v>1.1876511988098464</v>
          </cell>
          <cell r="R49">
            <v>8.9047319532730125</v>
          </cell>
          <cell r="S49">
            <v>10.033000592142367</v>
          </cell>
          <cell r="T49">
            <v>7.497766989328607</v>
          </cell>
        </row>
        <row r="50">
          <cell r="A50">
            <v>35.5</v>
          </cell>
          <cell r="B50">
            <v>2556</v>
          </cell>
          <cell r="C50">
            <v>1.2481407976524512</v>
          </cell>
          <cell r="D50">
            <v>6.3907919318039728</v>
          </cell>
          <cell r="E50">
            <v>7.5765256895738009</v>
          </cell>
          <cell r="F50">
            <v>5.1202492089225888</v>
          </cell>
          <cell r="H50">
            <v>35.5</v>
          </cell>
          <cell r="I50">
            <v>2556</v>
          </cell>
          <cell r="J50">
            <v>1.2218383825967245</v>
          </cell>
          <cell r="K50">
            <v>8.2436827470334428</v>
          </cell>
          <cell r="L50">
            <v>9.4044292105003304</v>
          </cell>
          <cell r="M50">
            <v>6.746950222265462</v>
          </cell>
          <cell r="O50">
            <v>35.5</v>
          </cell>
          <cell r="P50">
            <v>2556</v>
          </cell>
          <cell r="Q50">
            <v>1.2073563378871757</v>
          </cell>
          <cell r="R50">
            <v>9.0262598573724588</v>
          </cell>
          <cell r="S50">
            <v>10.173248378365276</v>
          </cell>
          <cell r="T50">
            <v>7.4760529051166831</v>
          </cell>
        </row>
        <row r="51">
          <cell r="A51">
            <v>36</v>
          </cell>
          <cell r="B51">
            <v>2592</v>
          </cell>
          <cell r="C51">
            <v>1.2668874491652655</v>
          </cell>
          <cell r="D51">
            <v>6.479563252860765</v>
          </cell>
          <cell r="E51">
            <v>7.6831063295677673</v>
          </cell>
          <cell r="F51">
            <v>5.1145531966001077</v>
          </cell>
          <cell r="H51">
            <v>36</v>
          </cell>
          <cell r="I51">
            <v>2592</v>
          </cell>
          <cell r="J51">
            <v>1.2413970725960399</v>
          </cell>
          <cell r="K51">
            <v>8.3556372752700909</v>
          </cell>
          <cell r="L51">
            <v>9.5349644942363287</v>
          </cell>
          <cell r="M51">
            <v>6.7308337193002865</v>
          </cell>
          <cell r="O51">
            <v>36</v>
          </cell>
          <cell r="P51">
            <v>2592</v>
          </cell>
          <cell r="Q51">
            <v>1.2271766837357641</v>
          </cell>
          <cell r="R51">
            <v>9.1475371848751177</v>
          </cell>
          <cell r="S51">
            <v>10.313355034424095</v>
          </cell>
          <cell r="T51">
            <v>7.4541321605200652</v>
          </cell>
        </row>
        <row r="52">
          <cell r="A52">
            <v>36.5</v>
          </cell>
          <cell r="B52">
            <v>2628</v>
          </cell>
          <cell r="C52">
            <v>1.2857392736729953</v>
          </cell>
          <cell r="D52">
            <v>6.5681785053090422</v>
          </cell>
          <cell r="E52">
            <v>7.7896308152983877</v>
          </cell>
          <cell r="F52">
            <v>5.1084839981169781</v>
          </cell>
          <cell r="H52">
            <v>36.5</v>
          </cell>
          <cell r="I52">
            <v>2628</v>
          </cell>
          <cell r="J52">
            <v>1.261067881332957</v>
          </cell>
          <cell r="K52">
            <v>8.4673700902276874</v>
          </cell>
          <cell r="L52">
            <v>9.6653845774939988</v>
          </cell>
          <cell r="M52">
            <v>6.7144443337004374</v>
          </cell>
          <cell r="O52">
            <v>36.5</v>
          </cell>
          <cell r="P52">
            <v>2628</v>
          </cell>
          <cell r="Q52">
            <v>1.2471121746184228</v>
          </cell>
          <cell r="R52">
            <v>9.2685647261111246</v>
          </cell>
          <cell r="S52">
            <v>10.453321291998627</v>
          </cell>
          <cell r="T52">
            <v>7.4320216855769328</v>
          </cell>
        </row>
        <row r="53">
          <cell r="A53">
            <v>37</v>
          </cell>
          <cell r="B53">
            <v>2664</v>
          </cell>
          <cell r="C53">
            <v>1.3046962510882021</v>
          </cell>
          <cell r="D53">
            <v>6.6566380848501847</v>
          </cell>
          <cell r="E53">
            <v>7.8960995233839766</v>
          </cell>
          <cell r="F53">
            <v>5.1020596397806104</v>
          </cell>
          <cell r="H53">
            <v>37</v>
          </cell>
          <cell r="I53">
            <v>2664</v>
          </cell>
          <cell r="J53">
            <v>1.2808507609400215</v>
          </cell>
          <cell r="K53">
            <v>8.5788818549168298</v>
          </cell>
          <cell r="L53">
            <v>9.7956900778098497</v>
          </cell>
          <cell r="M53">
            <v>6.6977997097966</v>
          </cell>
          <cell r="O53">
            <v>37</v>
          </cell>
          <cell r="P53">
            <v>2664</v>
          </cell>
          <cell r="Q53">
            <v>1.2671627492540123</v>
          </cell>
          <cell r="R53">
            <v>9.3893432672271899</v>
          </cell>
          <cell r="S53">
            <v>10.593147879018503</v>
          </cell>
          <cell r="T53">
            <v>7.4097374411888</v>
          </cell>
        </row>
        <row r="54">
          <cell r="A54">
            <v>37.5</v>
          </cell>
          <cell r="B54">
            <v>2700</v>
          </cell>
          <cell r="C54">
            <v>1.3237583615133348</v>
          </cell>
          <cell r="D54">
            <v>6.7449423853623829</v>
          </cell>
          <cell r="E54">
            <v>8.0025128288000502</v>
          </cell>
          <cell r="F54">
            <v>5.0952972849602949</v>
          </cell>
          <cell r="H54">
            <v>37.5</v>
          </cell>
          <cell r="I54">
            <v>2700</v>
          </cell>
          <cell r="J54">
            <v>1.3007456639125314</v>
          </cell>
          <cell r="K54">
            <v>8.690173228962621</v>
          </cell>
          <cell r="L54">
            <v>9.925881609679525</v>
          </cell>
          <cell r="M54">
            <v>6.6809165466086009</v>
          </cell>
          <cell r="O54">
            <v>37.5</v>
          </cell>
          <cell r="P54">
            <v>2700</v>
          </cell>
          <cell r="Q54">
            <v>1.2873283468142125</v>
          </cell>
          <cell r="R54">
            <v>9.5098735902153848</v>
          </cell>
          <cell r="S54">
            <v>10.732835519688889</v>
          </cell>
          <cell r="T54">
            <v>7.3872944798813274</v>
          </cell>
        </row>
        <row r="55">
          <cell r="A55">
            <v>38</v>
          </cell>
          <cell r="B55">
            <v>2736</v>
          </cell>
          <cell r="C55">
            <v>1.3429255852396205</v>
          </cell>
          <cell r="D55">
            <v>6.8330917989113935</v>
          </cell>
          <cell r="E55">
            <v>8.1088711048890332</v>
          </cell>
          <cell r="F55">
            <v>5.0882132815215915</v>
          </cell>
          <cell r="H55">
            <v>38</v>
          </cell>
          <cell r="I55">
            <v>2736</v>
          </cell>
          <cell r="J55">
            <v>1.3207525431060887</v>
          </cell>
          <cell r="K55">
            <v>8.8012448686270837</v>
          </cell>
          <cell r="L55">
            <v>10.055959784577871</v>
          </cell>
          <cell r="M55">
            <v>6.6638106544384916</v>
          </cell>
          <cell r="O55">
            <v>38</v>
          </cell>
          <cell r="P55">
            <v>2736</v>
          </cell>
          <cell r="Q55">
            <v>1.3076089069203127</v>
          </cell>
          <cell r="R55">
            <v>9.6301564729416818</v>
          </cell>
          <cell r="S55">
            <v>10.872384934515981</v>
          </cell>
          <cell r="T55">
            <v>7.3647070022050229</v>
          </cell>
        </row>
        <row r="56">
          <cell r="A56">
            <v>38.5</v>
          </cell>
          <cell r="B56">
            <v>2772</v>
          </cell>
          <cell r="C56">
            <v>1.362197902745957</v>
          </cell>
          <cell r="D56">
            <v>6.9210867157611959</v>
          </cell>
          <cell r="E56">
            <v>8.2151747233698558</v>
          </cell>
          <cell r="F56">
            <v>5.0808232062385903</v>
          </cell>
          <cell r="H56">
            <v>38.5</v>
          </cell>
          <cell r="I56">
            <v>2772</v>
          </cell>
          <cell r="J56">
            <v>1.3408713517341602</v>
          </cell>
          <cell r="K56">
            <v>8.912097426831366</v>
          </cell>
          <cell r="L56">
            <v>10.185925210978818</v>
          </cell>
          <cell r="M56">
            <v>6.6464970075654728</v>
          </cell>
          <cell r="O56">
            <v>38.5</v>
          </cell>
          <cell r="P56">
            <v>2772</v>
          </cell>
          <cell r="Q56">
            <v>1.3280043696400381</v>
          </cell>
          <cell r="R56">
            <v>9.7501926891742325</v>
          </cell>
          <cell r="S56">
            <v>11.011796840332268</v>
          </cell>
          <cell r="T56">
            <v>7.3419884091323198</v>
          </cell>
        </row>
        <row r="57">
          <cell r="A57">
            <v>39</v>
          </cell>
          <cell r="B57">
            <v>2808</v>
          </cell>
          <cell r="C57">
            <v>1.3815752946978244</v>
          </cell>
          <cell r="D57">
            <v>7.0089275243846103</v>
          </cell>
          <cell r="E57">
            <v>8.3214240543475437</v>
          </cell>
          <cell r="F57">
            <v>5.0731419064044498</v>
          </cell>
          <cell r="H57">
            <v>39</v>
          </cell>
          <cell r="I57">
            <v>2808</v>
          </cell>
          <cell r="J57">
            <v>1.3611020433656733</v>
          </cell>
          <cell r="K57">
            <v>9.0227315531777617</v>
          </cell>
          <cell r="L57">
            <v>10.31577849437515</v>
          </cell>
          <cell r="M57">
            <v>6.6289897933491799</v>
          </cell>
          <cell r="O57">
            <v>39</v>
          </cell>
          <cell r="P57">
            <v>2808</v>
          </cell>
          <cell r="Q57">
            <v>1.3485146754843977</v>
          </cell>
          <cell r="R57">
            <v>9.8699830086114133</v>
          </cell>
          <cell r="S57">
            <v>11.15107195032159</v>
          </cell>
          <cell r="T57">
            <v>7.3191513507749058</v>
          </cell>
        </row>
        <row r="58">
          <cell r="A58">
            <v>39.5</v>
          </cell>
          <cell r="B58">
            <v>2844</v>
          </cell>
          <cell r="C58">
            <v>1.4010577419461925</v>
          </cell>
          <cell r="D58">
            <v>7.0966146114737727</v>
          </cell>
          <cell r="E58">
            <v>8.4276194663226551</v>
          </cell>
          <cell r="F58">
            <v>5.0651835388425539</v>
          </cell>
          <cell r="H58">
            <v>39.5</v>
          </cell>
          <cell r="I58">
            <v>2844</v>
          </cell>
          <cell r="J58">
            <v>1.3814445719226209</v>
          </cell>
          <cell r="K58">
            <v>9.1331478939715858</v>
          </cell>
          <cell r="L58">
            <v>10.44552023729808</v>
          </cell>
          <cell r="M58">
            <v>6.6113024580208535</v>
          </cell>
          <cell r="O58">
            <v>39.5</v>
          </cell>
          <cell r="P58">
            <v>2844</v>
          </cell>
          <cell r="Q58">
            <v>1.3691397654045654</v>
          </cell>
          <cell r="R58">
            <v>9.9895281969096086</v>
          </cell>
          <cell r="S58">
            <v>11.290210974043946</v>
          </cell>
          <cell r="T58">
            <v>7.2962077717155598</v>
          </cell>
        </row>
        <row r="59">
          <cell r="A59">
            <v>40</v>
          </cell>
          <cell r="B59">
            <v>2880</v>
          </cell>
          <cell r="C59">
            <v>1.4206452255264479</v>
          </cell>
          <cell r="D59">
            <v>7.1841483619505961</v>
          </cell>
          <cell r="E59">
            <v>8.5337613262007217</v>
          </cell>
          <cell r="F59">
            <v>5.0569616065040934</v>
          </cell>
          <cell r="H59">
            <v>40</v>
          </cell>
          <cell r="I59">
            <v>2880</v>
          </cell>
          <cell r="J59">
            <v>1.4018988916776935</v>
          </cell>
          <cell r="K59">
            <v>9.2433470922428107</v>
          </cell>
          <cell r="L59">
            <v>10.575151039336619</v>
          </cell>
          <cell r="M59">
            <v>6.5934477494172397</v>
          </cell>
          <cell r="O59">
            <v>40</v>
          </cell>
          <cell r="P59">
            <v>2880</v>
          </cell>
          <cell r="Q59">
            <v>1.3898795807887854</v>
          </cell>
          <cell r="R59">
            <v>10.108829015710818</v>
          </cell>
          <cell r="S59">
            <v>11.429214617460163</v>
          </cell>
          <cell r="T59">
            <v>7.2731689532224424</v>
          </cell>
        </row>
        <row r="60">
          <cell r="A60">
            <v>40.5</v>
          </cell>
          <cell r="B60">
            <v>2916</v>
          </cell>
          <cell r="C60">
            <v>1.4403377266573216</v>
          </cell>
          <cell r="D60">
            <v>7.2715291589771249</v>
          </cell>
          <cell r="E60">
            <v>8.63984999930158</v>
          </cell>
          <cell r="F60">
            <v>5.0484889928229544</v>
          </cell>
          <cell r="H60">
            <v>40.5</v>
          </cell>
          <cell r="I60">
            <v>2916</v>
          </cell>
          <cell r="J60">
            <v>1.4224649572519283</v>
          </cell>
          <cell r="K60">
            <v>9.3533297877675956</v>
          </cell>
          <cell r="L60">
            <v>10.704671497156927</v>
          </cell>
          <cell r="M60">
            <v>6.5754377568902438</v>
          </cell>
          <cell r="O60">
            <v>40.5</v>
          </cell>
          <cell r="P60">
            <v>2916</v>
          </cell>
          <cell r="Q60">
            <v>1.4107340634593075</v>
          </cell>
          <cell r="R60">
            <v>10.227886222669953</v>
          </cell>
          <cell r="S60">
            <v>11.568083582956296</v>
          </cell>
          <cell r="T60">
            <v>7.2500455525897038</v>
          </cell>
        </row>
        <row r="61">
          <cell r="A61">
            <v>41</v>
          </cell>
          <cell r="B61">
            <v>2952</v>
          </cell>
          <cell r="C61">
            <v>1.460135226739828</v>
          </cell>
          <cell r="D61">
            <v>7.3587573839658029</v>
          </cell>
          <cell r="E61">
            <v>8.7458858493686389</v>
          </cell>
          <cell r="F61">
            <v>5.0397779939850817</v>
          </cell>
          <cell r="H61">
            <v>41</v>
          </cell>
          <cell r="I61">
            <v>2952</v>
          </cell>
          <cell r="J61">
            <v>1.4431427236123808</v>
          </cell>
          <cell r="K61">
            <v>9.4630966170895725</v>
          </cell>
          <cell r="L61">
            <v>10.834082204521334</v>
          </cell>
          <cell r="M61">
            <v>6.5572839486050043</v>
          </cell>
          <cell r="O61">
            <v>41</v>
          </cell>
          <cell r="P61">
            <v>2952</v>
          </cell>
          <cell r="Q61">
            <v>1.4317031556693476</v>
          </cell>
          <cell r="R61">
            <v>10.346700571481939</v>
          </cell>
          <cell r="S61">
            <v>11.706818569367819</v>
          </cell>
          <cell r="T61">
            <v>7.2268476398270325</v>
          </cell>
        </row>
        <row r="62">
          <cell r="A62">
            <v>41.5</v>
          </cell>
          <cell r="B62">
            <v>2988</v>
          </cell>
          <cell r="C62">
            <v>1.4800377073562099</v>
          </cell>
          <cell r="D62">
            <v>7.4458334165896911</v>
          </cell>
          <cell r="E62">
            <v>8.8518692385780895</v>
          </cell>
          <cell r="F62">
            <v>5.0308403492571667</v>
          </cell>
          <cell r="H62">
            <v>41.5</v>
          </cell>
          <cell r="I62">
            <v>2988</v>
          </cell>
          <cell r="J62">
            <v>1.4639321460698129</v>
          </cell>
          <cell r="K62">
            <v>9.5726482135409903</v>
          </cell>
          <cell r="L62">
            <v>10.963383752307312</v>
          </cell>
          <cell r="M62">
            <v>6.5389972064213993</v>
          </cell>
          <cell r="O62">
            <v>41.5</v>
          </cell>
          <cell r="P62">
            <v>2988</v>
          </cell>
          <cell r="Q62">
            <v>1.4527868001000779</v>
          </cell>
          <cell r="R62">
            <v>10.46527281190858</v>
          </cell>
          <cell r="S62">
            <v>11.845420272003654</v>
          </cell>
          <cell r="T62">
            <v>7.2035847319012403</v>
          </cell>
        </row>
        <row r="63">
          <cell r="A63">
            <v>42</v>
          </cell>
          <cell r="B63">
            <v>3024</v>
          </cell>
          <cell r="C63">
            <v>1.5000451502688954</v>
          </cell>
          <cell r="D63">
            <v>7.5327576347925937</v>
          </cell>
          <cell r="E63">
            <v>8.957800527548045</v>
          </cell>
          <cell r="F63">
            <v>5.0216872695080443</v>
          </cell>
          <cell r="H63">
            <v>42</v>
          </cell>
          <cell r="I63">
            <v>3024</v>
          </cell>
          <cell r="J63">
            <v>1.4848331802764028</v>
          </cell>
          <cell r="K63">
            <v>9.6819852072636881</v>
          </cell>
          <cell r="L63">
            <v>11.092576728526272</v>
          </cell>
          <cell r="M63">
            <v>6.5205878585373336</v>
          </cell>
          <cell r="O63">
            <v>42</v>
          </cell>
          <cell r="P63">
            <v>3024</v>
          </cell>
          <cell r="Q63">
            <v>1.4739849398576401</v>
          </cell>
          <cell r="R63">
            <v>10.583603689805217</v>
          </cell>
          <cell r="S63">
            <v>11.983889382669975</v>
          </cell>
          <cell r="T63">
            <v>7.1802658247155495</v>
          </cell>
        </row>
        <row r="64">
          <cell r="A64">
            <v>42.5</v>
          </cell>
          <cell r="B64">
            <v>3060</v>
          </cell>
          <cell r="C64">
            <v>1.5201575374194576</v>
          </cell>
          <cell r="D64">
            <v>7.6195304147991019</v>
          </cell>
          <cell r="E64">
            <v>9.0636800753475875</v>
          </cell>
          <cell r="F64">
            <v>5.0123294640459637</v>
          </cell>
          <cell r="H64">
            <v>42.5</v>
          </cell>
          <cell r="I64">
            <v>3060</v>
          </cell>
          <cell r="J64">
            <v>1.5058457822234768</v>
          </cell>
          <cell r="K64">
            <v>9.7911082252298876</v>
          </cell>
          <cell r="L64">
            <v>11.22166171834219</v>
          </cell>
          <cell r="M64">
            <v>6.5020657100574377</v>
          </cell>
          <cell r="O64">
            <v>42.5</v>
          </cell>
          <cell r="P64">
            <v>3060</v>
          </cell>
          <cell r="Q64">
            <v>1.4952975184701871</v>
          </cell>
          <cell r="R64">
            <v>10.701693947147108</v>
          </cell>
          <cell r="S64">
            <v>12.122226589693788</v>
          </cell>
          <cell r="T64">
            <v>7.156899422996319</v>
          </cell>
        </row>
        <row r="65">
          <cell r="A65">
            <v>43</v>
          </cell>
          <cell r="B65">
            <v>3096</v>
          </cell>
          <cell r="C65">
            <v>1.5403748509275859</v>
          </cell>
          <cell r="D65">
            <v>7.7061521311246075</v>
          </cell>
          <cell r="E65">
            <v>9.1695082395058147</v>
          </cell>
          <cell r="F65">
            <v>5.0027771658853704</v>
          </cell>
          <cell r="H65">
            <v>43</v>
          </cell>
          <cell r="I65">
            <v>3096</v>
          </cell>
          <cell r="J65">
            <v>1.5269699082392534</v>
          </cell>
          <cell r="K65">
            <v>9.9000178912628058</v>
          </cell>
          <cell r="L65">
            <v>11.350639304090096</v>
          </cell>
          <cell r="M65">
            <v>6.4834400716373652</v>
          </cell>
          <cell r="O65">
            <v>43</v>
          </cell>
          <cell r="P65">
            <v>3096</v>
          </cell>
          <cell r="Q65">
            <v>1.5167244798849508</v>
          </cell>
          <cell r="R65">
            <v>10.819544322055645</v>
          </cell>
          <cell r="S65">
            <v>12.260432577946348</v>
          </cell>
          <cell r="T65">
            <v>7.1334935682427618</v>
          </cell>
        </row>
        <row r="66">
          <cell r="A66">
            <v>43.5</v>
          </cell>
          <cell r="B66">
            <v>3132</v>
          </cell>
          <cell r="C66">
            <v>1.5606970730900611</v>
          </cell>
          <cell r="D66">
            <v>7.7926231565851793</v>
          </cell>
          <cell r="E66">
            <v>9.2752853760207365</v>
          </cell>
          <cell r="F66">
            <v>4.993040155548174</v>
          </cell>
          <cell r="H66">
            <v>43.5</v>
          </cell>
          <cell r="I66">
            <v>3132</v>
          </cell>
          <cell r="J66">
            <v>1.5482055149866136</v>
          </cell>
          <cell r="K66">
            <v>10.008714826057133</v>
          </cell>
          <cell r="L66">
            <v>11.479510065294416</v>
          </cell>
          <cell r="M66">
            <v>6.4647197863415906</v>
          </cell>
          <cell r="O66">
            <v>43.5</v>
          </cell>
          <cell r="P66">
            <v>3132</v>
          </cell>
          <cell r="Q66">
            <v>1.5382657684653354</v>
          </cell>
          <cell r="R66">
            <v>10.9371555488243</v>
          </cell>
          <cell r="S66">
            <v>12.398508028866368</v>
          </cell>
          <cell r="T66">
            <v>7.1100558648820815</v>
          </cell>
        </row>
        <row r="67">
          <cell r="A67">
            <v>44</v>
          </cell>
          <cell r="B67">
            <v>3168</v>
          </cell>
          <cell r="C67">
            <v>1.5811241863797452</v>
          </cell>
          <cell r="D67">
            <v>7.8789438623074162</v>
          </cell>
          <cell r="E67">
            <v>9.3810118393681741</v>
          </cell>
          <cell r="F67">
            <v>4.9831277834966325</v>
          </cell>
          <cell r="H67">
            <v>44</v>
          </cell>
          <cell r="I67">
            <v>3168</v>
          </cell>
          <cell r="J67">
            <v>1.5695525594608855</v>
          </cell>
          <cell r="K67">
            <v>10.117199647199302</v>
          </cell>
          <cell r="L67">
            <v>11.608274578687139</v>
          </cell>
          <cell r="M67">
            <v>6.4459132548414839</v>
          </cell>
          <cell r="O67">
            <v>44</v>
          </cell>
          <cell r="P67">
            <v>3168</v>
          </cell>
          <cell r="Q67">
            <v>1.5599213289880365</v>
          </cell>
          <cell r="R67">
            <v>11.054528357944381</v>
          </cell>
          <cell r="S67">
            <v>12.536453620483016</v>
          </cell>
          <cell r="T67">
            <v>7.0865935047607529</v>
          </cell>
        </row>
        <row r="68">
          <cell r="A68">
            <v>44.5</v>
          </cell>
          <cell r="B68">
            <v>3204</v>
          </cell>
          <cell r="C68">
            <v>1.6016561734445702</v>
          </cell>
          <cell r="D68">
            <v>7.9651146177381982</v>
          </cell>
          <cell r="E68">
            <v>9.4866879825105404</v>
          </cell>
          <cell r="F68">
            <v>4.9730489912876754</v>
          </cell>
          <cell r="H68">
            <v>44.5</v>
          </cell>
          <cell r="I68">
            <v>3204</v>
          </cell>
          <cell r="J68">
            <v>1.59101099898765</v>
          </cell>
          <cell r="K68">
            <v>10.225472969187603</v>
          </cell>
          <cell r="L68">
            <v>11.73693341822587</v>
          </cell>
          <cell r="M68">
            <v>6.4270284590703683</v>
          </cell>
          <cell r="O68">
            <v>44.5</v>
          </cell>
          <cell r="P68">
            <v>3204</v>
          </cell>
          <cell r="Q68">
            <v>1.5816911066401835</v>
          </cell>
          <cell r="R68">
            <v>11.171663476130556</v>
          </cell>
          <cell r="S68">
            <v>12.67427002743873</v>
          </cell>
          <cell r="T68">
            <v>7.0631132900919704</v>
          </cell>
        </row>
        <row r="69">
          <cell r="A69">
            <v>45</v>
          </cell>
          <cell r="B69">
            <v>3240</v>
          </cell>
          <cell r="C69">
            <v>1.6222930171065391</v>
          </cell>
          <cell r="D69">
            <v>8.0511357906544045</v>
          </cell>
          <cell r="E69">
            <v>9.5923141569056156</v>
          </cell>
          <cell r="F69">
            <v>4.9628123315318886</v>
          </cell>
          <cell r="H69">
            <v>45</v>
          </cell>
          <cell r="I69">
            <v>3240</v>
          </cell>
          <cell r="J69">
            <v>1.6125807912205639</v>
          </cell>
          <cell r="K69">
            <v>10.333535403452188</v>
          </cell>
          <cell r="L69">
            <v>11.865487155111724</v>
          </cell>
          <cell r="M69">
            <v>6.4080729844429847</v>
          </cell>
          <cell r="O69">
            <v>45</v>
          </cell>
          <cell r="P69">
            <v>3240</v>
          </cell>
          <cell r="Q69">
            <v>1.6035750470165093</v>
          </cell>
          <cell r="R69">
            <v>11.288561626346192</v>
          </cell>
          <cell r="S69">
            <v>12.811957921011876</v>
          </cell>
          <cell r="T69">
            <v>7.0396216549695243</v>
          </cell>
        </row>
        <row r="70">
          <cell r="A70">
            <v>45.5</v>
          </cell>
          <cell r="B70">
            <v>3276</v>
          </cell>
          <cell r="C70">
            <v>1.643034700360736</v>
          </cell>
          <cell r="D70">
            <v>8.1370077471725146</v>
          </cell>
          <cell r="E70">
            <v>9.6978907125152141</v>
          </cell>
          <cell r="F70">
            <v>4.9524259867341796</v>
          </cell>
          <cell r="H70">
            <v>45.5</v>
          </cell>
          <cell r="I70">
            <v>3276</v>
          </cell>
          <cell r="J70">
            <v>1.6342618941392006</v>
          </cell>
          <cell r="K70">
            <v>10.441387558374824</v>
          </cell>
          <cell r="L70">
            <v>11.993936357807065</v>
          </cell>
          <cell r="M70">
            <v>6.389054040738384</v>
          </cell>
          <cell r="O70">
            <v>45.5</v>
          </cell>
          <cell r="P70">
            <v>3276</v>
          </cell>
          <cell r="Q70">
            <v>1.6255730961165447</v>
          </cell>
          <cell r="R70">
            <v>11.405223527828419</v>
          </cell>
          <cell r="S70">
            <v>12.949517969139135</v>
          </cell>
          <cell r="T70">
            <v>7.0161246855494994</v>
          </cell>
        </row>
        <row r="71">
          <cell r="A71">
            <v>46</v>
          </cell>
          <cell r="B71">
            <v>3312</v>
          </cell>
          <cell r="C71">
            <v>1.6638812063743391</v>
          </cell>
          <cell r="D71">
            <v>8.2227308517581736</v>
          </cell>
          <cell r="E71">
            <v>9.8034179978137956</v>
          </cell>
          <cell r="F71">
            <v>4.9418977870877088</v>
          </cell>
          <cell r="H71">
            <v>46</v>
          </cell>
          <cell r="I71">
            <v>3312</v>
          </cell>
          <cell r="J71">
            <v>1.6560542660469106</v>
          </cell>
          <cell r="K71">
            <v>10.549030039308548</v>
          </cell>
          <cell r="L71">
            <v>12.122281592053113</v>
          </cell>
          <cell r="M71">
            <v>6.3699784817375829</v>
          </cell>
          <cell r="O71">
            <v>46</v>
          </cell>
          <cell r="P71">
            <v>3312</v>
          </cell>
          <cell r="Q71">
            <v>1.6476852003418347</v>
          </cell>
          <cell r="R71">
            <v>11.521649896113065</v>
          </cell>
          <cell r="S71">
            <v>13.086950836437808</v>
          </cell>
          <cell r="T71">
            <v>6.9926281389932621</v>
          </cell>
        </row>
        <row r="72">
          <cell r="A72">
            <v>46.5</v>
          </cell>
          <cell r="B72">
            <v>3348</v>
          </cell>
          <cell r="C72">
            <v>1.684832518485645</v>
          </cell>
          <cell r="D72">
            <v>8.3083054672356518</v>
          </cell>
          <cell r="E72">
            <v>9.9088963597970139</v>
          </cell>
          <cell r="F72">
            <v>4.9312352272873348</v>
          </cell>
          <cell r="H72">
            <v>46.5</v>
          </cell>
          <cell r="I72">
            <v>3348</v>
          </cell>
          <cell r="J72">
            <v>1.6779578655686982</v>
          </cell>
          <cell r="K72">
            <v>10.656463448597155</v>
          </cell>
          <cell r="L72">
            <v>12.25052342088742</v>
          </cell>
          <cell r="M72">
            <v>6.3508528237003361</v>
          </cell>
          <cell r="O72">
            <v>46.5</v>
          </cell>
          <cell r="P72">
            <v>3348</v>
          </cell>
          <cell r="Q72">
            <v>1.6699113064931834</v>
          </cell>
          <cell r="R72">
            <v>11.637841443059314</v>
          </cell>
          <cell r="S72">
            <v>13.224257184227838</v>
          </cell>
          <cell r="T72">
            <v>6.9691374612576285</v>
          </cell>
        </row>
        <row r="73">
          <cell r="A73">
            <v>47</v>
          </cell>
          <cell r="B73">
            <v>3384</v>
          </cell>
          <cell r="C73">
            <v>1.7058886202030963</v>
          </cell>
          <cell r="D73">
            <v>8.3937319547973086</v>
          </cell>
          <cell r="E73">
            <v>10.01432614399025</v>
          </cell>
          <cell r="F73">
            <v>4.9204454824242774</v>
          </cell>
          <cell r="H73">
            <v>47</v>
          </cell>
          <cell r="I73">
            <v>3384</v>
          </cell>
          <cell r="J73">
            <v>1.6999726516491185</v>
          </cell>
          <cell r="K73">
            <v>10.763688385594506</v>
          </cell>
          <cell r="L73">
            <v>12.378662404661169</v>
          </cell>
          <cell r="M73">
            <v>6.3316832627588511</v>
          </cell>
          <cell r="O73">
            <v>47</v>
          </cell>
          <cell r="P73">
            <v>3384</v>
          </cell>
          <cell r="Q73">
            <v>1.6922513617679178</v>
          </cell>
          <cell r="R73">
            <v>11.753798876874177</v>
          </cell>
          <cell r="S73">
            <v>13.3614376705537</v>
          </cell>
          <cell r="T73">
            <v>6.9456578038116197</v>
          </cell>
        </row>
        <row r="74">
          <cell r="A74">
            <v>47.5</v>
          </cell>
          <cell r="B74">
            <v>3420</v>
          </cell>
          <cell r="C74">
            <v>1.7270494952043205</v>
          </cell>
          <cell r="D74">
            <v>8.4790106740128888</v>
          </cell>
          <cell r="E74">
            <v>10.119707694456993</v>
          </cell>
          <cell r="F74">
            <v>4.9095354230191131</v>
          </cell>
          <cell r="H74">
            <v>47.5</v>
          </cell>
          <cell r="I74">
            <v>3420</v>
          </cell>
          <cell r="J74">
            <v>1.7220985835501865</v>
          </cell>
          <cell r="K74">
            <v>10.870705446683703</v>
          </cell>
          <cell r="L74">
            <v>12.506699101056382</v>
          </cell>
          <cell r="M74">
            <v>6.3124756913005751</v>
          </cell>
          <cell r="O74">
            <v>47.5</v>
          </cell>
          <cell r="P74">
            <v>3420</v>
          </cell>
          <cell r="Q74">
            <v>1.7147053137571795</v>
          </cell>
          <cell r="R74">
            <v>11.869522902136804</v>
          </cell>
          <cell r="S74">
            <v>13.498492950206124</v>
          </cell>
          <cell r="T74">
            <v>6.9221940393529655</v>
          </cell>
        </row>
        <row r="75">
          <cell r="A75">
            <v>48</v>
          </cell>
          <cell r="B75">
            <v>3456</v>
          </cell>
          <cell r="C75">
            <v>1.7483151273351725</v>
          </cell>
          <cell r="D75">
            <v>8.5641419828388248</v>
          </cell>
          <cell r="E75">
            <v>10.225041353807239</v>
          </cell>
          <cell r="F75">
            <v>4.898511629246447</v>
          </cell>
          <cell r="H75">
            <v>48</v>
          </cell>
          <cell r="I75">
            <v>3456</v>
          </cell>
          <cell r="J75">
            <v>1.7443356208493126</v>
          </cell>
          <cell r="K75">
            <v>10.977515225296109</v>
          </cell>
          <cell r="L75">
            <v>12.634634065102956</v>
          </cell>
          <cell r="M75">
            <v>6.293235713406566</v>
          </cell>
          <cell r="O75">
            <v>48</v>
          </cell>
          <cell r="P75">
            <v>3456</v>
          </cell>
          <cell r="Q75">
            <v>1.7372731104432362</v>
          </cell>
          <cell r="R75">
            <v>11.985014219822514</v>
          </cell>
          <cell r="S75">
            <v>13.635423674743588</v>
          </cell>
          <cell r="T75">
            <v>6.8987507765919069</v>
          </cell>
        </row>
        <row r="76">
          <cell r="A76">
            <v>48.5</v>
          </cell>
          <cell r="B76">
            <v>3492</v>
          </cell>
          <cell r="C76">
            <v>1.7696855006087893</v>
          </cell>
          <cell r="D76">
            <v>8.6491262376274598</v>
          </cell>
          <cell r="E76">
            <v>10.33032746320581</v>
          </cell>
          <cell r="F76">
            <v>4.8873804044007114</v>
          </cell>
          <cell r="H76">
            <v>48.5</v>
          </cell>
          <cell r="I76">
            <v>3492</v>
          </cell>
          <cell r="J76">
            <v>1.7666837234372459</v>
          </cell>
          <cell r="K76">
            <v>11.084118311930192</v>
          </cell>
          <cell r="L76">
            <v>12.762467849195575</v>
          </cell>
          <cell r="M76">
            <v>6.2739686594072532</v>
          </cell>
          <cell r="O76">
            <v>48.5</v>
          </cell>
          <cell r="P76">
            <v>3492</v>
          </cell>
          <cell r="Q76">
            <v>1.7599547001968212</v>
          </cell>
          <cell r="R76">
            <v>12.100273527326697</v>
          </cell>
          <cell r="S76">
            <v>13.772230492513676</v>
          </cell>
          <cell r="T76">
            <v>6.8753323741647918</v>
          </cell>
        </row>
        <row r="77">
          <cell r="A77">
            <v>49</v>
          </cell>
          <cell r="B77">
            <v>3528</v>
          </cell>
          <cell r="C77">
            <v>1.7911605992046422</v>
          </cell>
          <cell r="D77">
            <v>8.7339637931361622</v>
          </cell>
          <cell r="E77">
            <v>10.435566362380573</v>
          </cell>
          <cell r="F77">
            <v>4.8761477876492174</v>
          </cell>
          <cell r="H77">
            <v>49</v>
          </cell>
          <cell r="I77">
            <v>3528</v>
          </cell>
          <cell r="J77">
            <v>1.7891428515160392</v>
          </cell>
          <cell r="K77">
            <v>11.190515294170238</v>
          </cell>
          <cell r="L77">
            <v>12.890201003110475</v>
          </cell>
          <cell r="M77">
            <v>6.2546795996126852</v>
          </cell>
          <cell r="O77">
            <v>49</v>
          </cell>
          <cell r="P77">
            <v>3528</v>
          </cell>
          <cell r="Q77">
            <v>1.7827500317744893</v>
          </cell>
          <cell r="R77">
            <v>12.215301518488472</v>
          </cell>
          <cell r="S77">
            <v>13.908914048674237</v>
          </cell>
          <cell r="T77">
            <v>6.8519429537352314</v>
          </cell>
        </row>
        <row r="78">
          <cell r="A78">
            <v>49.5</v>
          </cell>
          <cell r="B78">
            <v>3564</v>
          </cell>
          <cell r="C78">
            <v>1.8127404074676094</v>
          </cell>
          <cell r="D78">
            <v>8.8186550025364401</v>
          </cell>
          <cell r="E78">
            <v>10.540758389630673</v>
          </cell>
          <cell r="F78">
            <v>4.8648195661154077</v>
          </cell>
          <cell r="H78">
            <v>49.5</v>
          </cell>
          <cell r="I78">
            <v>3564</v>
          </cell>
          <cell r="J78">
            <v>1.8117129655970325</v>
          </cell>
          <cell r="K78">
            <v>11.296706756704928</v>
          </cell>
          <cell r="L78">
            <v>13.01783407402211</v>
          </cell>
          <cell r="M78">
            <v>6.2353733572703156</v>
          </cell>
          <cell r="O78">
            <v>49.5</v>
          </cell>
          <cell r="P78">
            <v>3564</v>
          </cell>
          <cell r="Q78">
            <v>1.805659054316004</v>
          </cell>
          <cell r="R78">
            <v>12.330098883614161</v>
          </cell>
          <cell r="S78">
            <v>14.045474985214366</v>
          </cell>
          <cell r="T78">
            <v>6.828586412336235</v>
          </cell>
        </row>
        <row r="79">
          <cell r="A79">
            <v>50</v>
          </cell>
          <cell r="B79">
            <v>3600</v>
          </cell>
          <cell r="C79">
            <v>1.8344249099070409</v>
          </cell>
          <cell r="D79">
            <v>8.9032002174229383</v>
          </cell>
          <cell r="E79">
            <v>10.645903881834627</v>
          </cell>
          <cell r="F79">
            <v>4.8534012863323506</v>
          </cell>
          <cell r="H79">
            <v>50</v>
          </cell>
          <cell r="I79">
            <v>3600</v>
          </cell>
          <cell r="J79">
            <v>1.8343940264988485</v>
          </cell>
          <cell r="K79">
            <v>11.402693281345735</v>
          </cell>
          <cell r="L79">
            <v>13.145367606519642</v>
          </cell>
          <cell r="M79">
            <v>6.2160545207994833</v>
          </cell>
          <cell r="O79">
            <v>50</v>
          </cell>
          <cell r="P79">
            <v>3600</v>
          </cell>
          <cell r="Q79">
            <v>1.8286817173417378</v>
          </cell>
          <cell r="R79">
            <v>12.444666309500597</v>
          </cell>
          <cell r="S79">
            <v>14.181913940975248</v>
          </cell>
          <cell r="T79">
            <v>6.8052664340029496</v>
          </cell>
        </row>
        <row r="80">
          <cell r="A80">
            <v>50.5</v>
          </cell>
          <cell r="B80">
            <v>3636</v>
          </cell>
          <cell r="C80">
            <v>1.8562140911958422</v>
          </cell>
          <cell r="D80">
            <v>8.9875997878223846</v>
          </cell>
          <cell r="E80">
            <v>10.751003174458436</v>
          </cell>
          <cell r="F80">
            <v>4.8418982651038061</v>
          </cell>
          <cell r="H80">
            <v>50.5</v>
          </cell>
          <cell r="I80">
            <v>3636</v>
          </cell>
          <cell r="J80">
            <v>1.857185995345408</v>
          </cell>
          <cell r="K80">
            <v>11.508475447045159</v>
          </cell>
          <cell r="L80">
            <v>13.272802142623297</v>
          </cell>
          <cell r="M80">
            <v>6.1967274553482508</v>
          </cell>
          <cell r="O80">
            <v>50.5</v>
          </cell>
          <cell r="P80">
            <v>3636</v>
          </cell>
          <cell r="Q80">
            <v>1.8518179707501019</v>
          </cell>
          <cell r="R80">
            <v>12.55900447945819</v>
          </cell>
          <cell r="S80">
            <v>14.318231551670786</v>
          </cell>
          <cell r="T80">
            <v>6.7819865007417599</v>
          </cell>
        </row>
        <row r="81">
          <cell r="A81">
            <v>51</v>
          </cell>
          <cell r="B81">
            <v>3672</v>
          </cell>
          <cell r="C81">
            <v>1.8781079361695585</v>
          </cell>
          <cell r="D81">
            <v>9.0718540622024797</v>
          </cell>
          <cell r="E81">
            <v>10.85605660156356</v>
          </cell>
          <cell r="F81">
            <v>4.830315599807709</v>
          </cell>
          <cell r="H81">
            <v>51</v>
          </cell>
          <cell r="I81">
            <v>3672</v>
          </cell>
          <cell r="J81">
            <v>1.8800888335639627</v>
          </cell>
          <cell r="K81">
            <v>11.614053829914921</v>
          </cell>
          <cell r="L81">
            <v>13.400138221800685</v>
          </cell>
          <cell r="M81">
            <v>6.1773963137150867</v>
          </cell>
          <cell r="O81">
            <v>51</v>
          </cell>
          <cell r="P81">
            <v>3672</v>
          </cell>
          <cell r="Q81">
            <v>1.8750677648149952</v>
          </cell>
          <cell r="R81">
            <v>12.673114073333831</v>
          </cell>
          <cell r="S81">
            <v>14.454428449908077</v>
          </cell>
          <cell r="T81">
            <v>6.7587499028784341</v>
          </cell>
        </row>
        <row r="82">
          <cell r="A82">
            <v>51.5</v>
          </cell>
          <cell r="B82">
            <v>3708</v>
          </cell>
          <cell r="C82">
            <v>1.9001064298254668</v>
          </cell>
          <cell r="D82">
            <v>9.1559633874807371</v>
          </cell>
          <cell r="E82">
            <v>10.961064495814931</v>
          </cell>
          <cell r="F82">
            <v>4.8186581781746574</v>
          </cell>
          <cell r="H82">
            <v>51.5</v>
          </cell>
          <cell r="I82">
            <v>3708</v>
          </cell>
          <cell r="J82">
            <v>1.9031025028831388</v>
          </cell>
          <cell r="K82">
            <v>11.71942900324385</v>
          </cell>
          <cell r="L82">
            <v>13.527376380982831</v>
          </cell>
          <cell r="M82">
            <v>6.1580650466747286</v>
          </cell>
          <cell r="O82">
            <v>51.5</v>
          </cell>
          <cell r="P82">
            <v>3708</v>
          </cell>
          <cell r="Q82">
            <v>1.8984310501832744</v>
          </cell>
          <cell r="R82">
            <v>12.786995767533622</v>
          </cell>
          <cell r="S82">
            <v>14.590505265207732</v>
          </cell>
          <cell r="T82">
            <v>6.7355597488247811</v>
          </cell>
        </row>
        <row r="83">
          <cell r="A83">
            <v>52</v>
          </cell>
          <cell r="B83">
            <v>3744</v>
          </cell>
          <cell r="C83">
            <v>1.9222095573216733</v>
          </cell>
          <cell r="D83">
            <v>9.2399281090332153</v>
          </cell>
          <cell r="E83">
            <v>11.066027188488805</v>
          </cell>
          <cell r="F83">
            <v>4.8069306875717261</v>
          </cell>
          <cell r="H83">
            <v>52</v>
          </cell>
          <cell r="I83">
            <v>3744</v>
          </cell>
          <cell r="J83">
            <v>1.9262269653310031</v>
          </cell>
          <cell r="K83">
            <v>11.824601537515786</v>
          </cell>
          <cell r="L83">
            <v>13.654517154580239</v>
          </cell>
          <cell r="M83">
            <v>6.1387374127450469</v>
          </cell>
          <cell r="O83">
            <v>52</v>
          </cell>
          <cell r="P83">
            <v>3744</v>
          </cell>
          <cell r="Q83">
            <v>1.9219077778722482</v>
          </cell>
          <cell r="R83">
            <v>12.900650235045383</v>
          </cell>
          <cell r="S83">
            <v>14.726462624024018</v>
          </cell>
          <cell r="T83">
            <v>6.7124189743004967</v>
          </cell>
        </row>
        <row r="84">
          <cell r="A84">
            <v>52.5</v>
          </cell>
          <cell r="B84">
            <v>3780</v>
          </cell>
          <cell r="C84">
            <v>1.9444173039762231</v>
          </cell>
          <cell r="D84">
            <v>9.3237485707032395</v>
          </cell>
          <cell r="E84">
            <v>11.170945009480651</v>
          </cell>
          <cell r="F84">
            <v>4.7951376238201036</v>
          </cell>
          <cell r="H84">
            <v>52.5</v>
          </cell>
          <cell r="I84">
            <v>3780</v>
          </cell>
          <cell r="J84">
            <v>1.9494621832331407</v>
          </cell>
          <cell r="K84">
            <v>11.929572000427218</v>
          </cell>
          <cell r="L84">
            <v>13.7815610744987</v>
          </cell>
          <cell r="M84">
            <v>6.1194169874289539</v>
          </cell>
          <cell r="O84">
            <v>52.5</v>
          </cell>
          <cell r="P84">
            <v>3780</v>
          </cell>
          <cell r="Q84">
            <v>1.9454978992671903</v>
          </cell>
          <cell r="R84">
            <v>13.014078145461005</v>
          </cell>
          <cell r="S84">
            <v>14.862301149764836</v>
          </cell>
          <cell r="T84">
            <v>6.6893303510443323</v>
          </cell>
        </row>
        <row r="85">
          <cell r="A85">
            <v>53</v>
          </cell>
          <cell r="B85">
            <v>3816</v>
          </cell>
          <cell r="C85">
            <v>1.9667296552662095</v>
          </cell>
          <cell r="D85">
            <v>9.4074251148100068</v>
          </cell>
          <cell r="E85">
            <v>11.275818287312905</v>
          </cell>
          <cell r="F85">
            <v>4.7832832995730934</v>
          </cell>
          <cell r="H85">
            <v>53</v>
          </cell>
          <cell r="I85">
            <v>3816</v>
          </cell>
          <cell r="J85">
            <v>1.9728081192107518</v>
          </cell>
          <cell r="K85">
            <v>12.034340956904877</v>
          </cell>
          <cell r="L85">
            <v>13.908508670155092</v>
          </cell>
          <cell r="M85">
            <v>6.1001071719632698</v>
          </cell>
          <cell r="O85">
            <v>53</v>
          </cell>
          <cell r="P85">
            <v>3816</v>
          </cell>
          <cell r="Q85">
            <v>1.9692013661188743</v>
          </cell>
          <cell r="R85">
            <v>13.127280164998593</v>
          </cell>
          <cell r="S85">
            <v>14.998021462811524</v>
          </cell>
          <cell r="T85">
            <v>6.6662964950462777</v>
          </cell>
        </row>
        <row r="86">
          <cell r="A86">
            <v>53.5</v>
          </cell>
          <cell r="B86">
            <v>3852</v>
          </cell>
          <cell r="C86">
            <v>1.9891465968268915</v>
          </cell>
          <cell r="D86">
            <v>9.4909580821571993</v>
          </cell>
          <cell r="E86">
            <v>11.380647349142746</v>
          </cell>
          <cell r="F86">
            <v>4.7713718522794046</v>
          </cell>
          <cell r="H86">
            <v>53.5</v>
          </cell>
          <cell r="I86">
            <v>3852</v>
          </cell>
          <cell r="J86">
            <v>1.996264736178758</v>
          </cell>
          <cell r="K86">
            <v>12.138908969123115</v>
          </cell>
          <cell r="L86">
            <v>14.035360468492936</v>
          </cell>
          <cell r="M86">
            <v>6.0808112016041349</v>
          </cell>
          <cell r="O86">
            <v>53.5</v>
          </cell>
          <cell r="P86">
            <v>3852</v>
          </cell>
          <cell r="Q86">
            <v>1.9930181305411316</v>
          </cell>
          <cell r="R86">
            <v>13.240256956524476</v>
          </cell>
          <cell r="S86">
            <v>15.133624180538551</v>
          </cell>
          <cell r="T86">
            <v>6.6433198743302784</v>
          </cell>
        </row>
        <row r="87">
          <cell r="A87">
            <v>54</v>
          </cell>
          <cell r="B87">
            <v>3888</v>
          </cell>
          <cell r="C87">
            <v>2.0116681144508211</v>
          </cell>
          <cell r="D87">
            <v>9.5743478120414718</v>
          </cell>
          <cell r="E87">
            <v>11.485432520769752</v>
          </cell>
          <cell r="F87">
            <v>4.7594072517549639</v>
          </cell>
          <cell r="H87">
            <v>54</v>
          </cell>
          <cell r="I87">
            <v>3888</v>
          </cell>
          <cell r="J87">
            <v>2.0198319973439336</v>
          </cell>
          <cell r="K87">
            <v>12.243276596521195</v>
          </cell>
          <cell r="L87">
            <v>14.162116993997932</v>
          </cell>
          <cell r="M87">
            <v>6.0615321534766391</v>
          </cell>
          <cell r="O87">
            <v>54</v>
          </cell>
          <cell r="P87">
            <v>3888</v>
          </cell>
          <cell r="Q87">
            <v>2.0169481450084263</v>
          </cell>
          <cell r="R87">
            <v>13.353009179574947</v>
          </cell>
          <cell r="S87">
            <v>15.269109917332951</v>
          </cell>
          <cell r="T87">
            <v>6.6204028163149236</v>
          </cell>
        </row>
        <row r="88">
          <cell r="A88">
            <v>54.5</v>
          </cell>
          <cell r="B88">
            <v>3924</v>
          </cell>
          <cell r="C88">
            <v>2.0342941940869741</v>
          </cell>
          <cell r="D88">
            <v>9.6575946422608894</v>
          </cell>
          <cell r="E88">
            <v>11.590174126643516</v>
          </cell>
          <cell r="F88">
            <v>4.7473933073851118</v>
          </cell>
          <cell r="H88">
            <v>54.5</v>
          </cell>
          <cell r="I88">
            <v>3924</v>
          </cell>
          <cell r="J88">
            <v>2.043509866203042</v>
          </cell>
          <cell r="K88">
            <v>12.347444395820435</v>
          </cell>
          <cell r="L88">
            <v>14.288778768713325</v>
          </cell>
          <cell r="M88">
            <v>6.0422729540145026</v>
          </cell>
          <cell r="O88">
            <v>54.5</v>
          </cell>
          <cell r="P88">
            <v>3924</v>
          </cell>
          <cell r="Q88">
            <v>2.0409913623534544</v>
          </cell>
          <cell r="R88">
            <v>13.465537490377953</v>
          </cell>
          <cell r="S88">
            <v>15.404479284613734</v>
          </cell>
          <cell r="T88">
            <v>6.5975475147777827</v>
          </cell>
        </row>
        <row r="89">
          <cell r="A89">
            <v>55</v>
          </cell>
          <cell r="B89">
            <v>3960</v>
          </cell>
          <cell r="C89">
            <v>2.0570248218398879</v>
          </cell>
          <cell r="D89">
            <v>9.7406989091233616</v>
          </cell>
          <cell r="E89">
            <v>11.694872489871255</v>
          </cell>
          <cell r="F89">
            <v>4.7353336749776691</v>
          </cell>
          <cell r="H89">
            <v>55</v>
          </cell>
          <cell r="I89">
            <v>3960</v>
          </cell>
          <cell r="J89">
            <v>2.0672983065409944</v>
          </cell>
          <cell r="K89">
            <v>12.451412921041186</v>
          </cell>
          <cell r="L89">
            <v>14.415346312255132</v>
          </cell>
          <cell r="M89">
            <v>6.0230363860138318</v>
          </cell>
          <cell r="O89">
            <v>55</v>
          </cell>
          <cell r="P89">
            <v>3960</v>
          </cell>
          <cell r="Q89">
            <v>2.0651477357647607</v>
          </cell>
          <cell r="R89">
            <v>13.577842541874478</v>
          </cell>
          <cell r="S89">
            <v>15.539732890851001</v>
          </cell>
          <cell r="T89">
            <v>6.5747560364471278</v>
          </cell>
        </row>
        <row r="90">
          <cell r="A90">
            <v>55.5</v>
          </cell>
          <cell r="B90">
            <v>3996</v>
          </cell>
          <cell r="C90">
            <v>2.0798599839688046</v>
          </cell>
          <cell r="D90">
            <v>9.8236609474549379</v>
          </cell>
          <cell r="E90">
            <v>11.799527932225303</v>
          </cell>
          <cell r="F90">
            <v>4.723231863285986</v>
          </cell>
          <cell r="H90">
            <v>55.5</v>
          </cell>
          <cell r="I90">
            <v>3996</v>
          </cell>
          <cell r="J90">
            <v>2.0911972824290226</v>
          </cell>
          <cell r="K90">
            <v>12.555182723519733</v>
          </cell>
          <cell r="L90">
            <v>14.541820141827305</v>
          </cell>
          <cell r="M90">
            <v>6.0038250953235304</v>
          </cell>
          <cell r="O90">
            <v>55.5</v>
          </cell>
          <cell r="P90">
            <v>3996</v>
          </cell>
          <cell r="Q90">
            <v>2.0894172187843778</v>
          </cell>
          <cell r="R90">
            <v>13.689924983739859</v>
          </cell>
          <cell r="S90">
            <v>15.674871341585018</v>
          </cell>
          <cell r="T90">
            <v>6.5520303272434273</v>
          </cell>
        </row>
        <row r="91">
          <cell r="A91">
            <v>56</v>
          </cell>
          <cell r="B91">
            <v>4032</v>
          </cell>
          <cell r="C91">
            <v>2.1027996668868205</v>
          </cell>
          <cell r="D91">
            <v>9.9064810906081107</v>
          </cell>
          <cell r="E91">
            <v>11.904140774150592</v>
          </cell>
          <cell r="F91">
            <v>4.7110912402200373</v>
          </cell>
          <cell r="H91">
            <v>56</v>
          </cell>
          <cell r="I91">
            <v>4032</v>
          </cell>
          <cell r="J91">
            <v>2.1152067582228606</v>
          </cell>
          <cell r="K91">
            <v>12.658754351925019</v>
          </cell>
          <cell r="L91">
            <v>14.668200772236737</v>
          </cell>
          <cell r="M91">
            <v>5.9846415971933453</v>
          </cell>
          <cell r="O91">
            <v>56</v>
          </cell>
          <cell r="P91">
            <v>4032</v>
          </cell>
          <cell r="Q91">
            <v>2.1137997653054819</v>
          </cell>
          <cell r="R91">
            <v>13.801785462404835</v>
          </cell>
          <cell r="S91">
            <v>15.809895239445042</v>
          </cell>
          <cell r="T91">
            <v>6.5293722181912672</v>
          </cell>
        </row>
        <row r="92">
          <cell r="A92">
            <v>56.5</v>
          </cell>
          <cell r="B92">
            <v>4068</v>
          </cell>
          <cell r="C92">
            <v>2.1258438571600453</v>
          </cell>
          <cell r="D92">
            <v>9.9891596704700145</v>
          </cell>
          <cell r="E92">
            <v>12.008711334772057</v>
          </cell>
          <cell r="F92">
            <v>4.6989150387624052</v>
          </cell>
          <cell r="H92">
            <v>56.5</v>
          </cell>
          <cell r="I92">
            <v>4068</v>
          </cell>
          <cell r="J92">
            <v>2.1393266985609505</v>
          </cell>
          <cell r="K92">
            <v>12.762128352275242</v>
          </cell>
          <cell r="L92">
            <v>14.794488715908145</v>
          </cell>
          <cell r="M92">
            <v>5.9654882822992281</v>
          </cell>
          <cell r="O92">
            <v>56.5</v>
          </cell>
          <cell r="P92">
            <v>4068</v>
          </cell>
          <cell r="Q92">
            <v>2.138295329570072</v>
          </cell>
          <cell r="R92">
            <v>13.913424621076535</v>
          </cell>
          <cell r="S92">
            <v>15.944805184168104</v>
          </cell>
          <cell r="T92">
            <v>6.5067834310211881</v>
          </cell>
        </row>
        <row r="93">
          <cell r="A93">
            <v>57</v>
          </cell>
          <cell r="B93">
            <v>4104</v>
          </cell>
          <cell r="C93">
            <v>2.1489925415067606</v>
          </cell>
          <cell r="D93">
            <v>10.071697017470578</v>
          </cell>
          <cell r="E93">
            <v>12.113239931902001</v>
          </cell>
          <cell r="F93">
            <v>4.6867063626050713</v>
          </cell>
          <cell r="H93">
            <v>57</v>
          </cell>
          <cell r="I93">
            <v>4104</v>
          </cell>
          <cell r="J93">
            <v>2.1635570683626528</v>
          </cell>
          <cell r="K93">
            <v>12.865305267954353</v>
          </cell>
          <cell r="L93">
            <v>14.920684482898874</v>
          </cell>
          <cell r="M93">
            <v>5.9463674224644425</v>
          </cell>
          <cell r="O93">
            <v>57</v>
          </cell>
          <cell r="P93">
            <v>4104</v>
          </cell>
          <cell r="Q93">
            <v>2.1629038661666655</v>
          </cell>
          <cell r="R93">
            <v>14.024843099759179</v>
          </cell>
          <cell r="S93">
            <v>16.079601772617512</v>
          </cell>
          <cell r="T93">
            <v>6.4842655834794627</v>
          </cell>
        </row>
        <row r="94">
          <cell r="A94">
            <v>57.5</v>
          </cell>
          <cell r="B94">
            <v>4140</v>
          </cell>
          <cell r="C94">
            <v>2.1722457067965912</v>
          </cell>
          <cell r="D94">
            <v>10.154093460590644</v>
          </cell>
          <cell r="E94">
            <v>12.217726882047407</v>
          </cell>
          <cell r="F94">
            <v>4.6744681915218864</v>
          </cell>
          <cell r="H94">
            <v>57.5</v>
          </cell>
          <cell r="I94">
            <v>4140</v>
          </cell>
          <cell r="J94">
            <v>2.1878978328264824</v>
          </cell>
          <cell r="K94">
            <v>12.968285639728377</v>
          </cell>
          <cell r="L94">
            <v>15.046788580913535</v>
          </cell>
          <cell r="M94">
            <v>5.9272811760935937</v>
          </cell>
          <cell r="O94">
            <v>57.5</v>
          </cell>
          <cell r="P94">
            <v>4140</v>
          </cell>
          <cell r="Q94">
            <v>2.1876253300280188</v>
          </cell>
          <cell r="R94">
            <v>14.136041535274694</v>
          </cell>
          <cell r="S94">
            <v>16.214285598801311</v>
          </cell>
          <cell r="T94">
            <v>6.4618201943628257</v>
          </cell>
        </row>
        <row r="95">
          <cell r="A95">
            <v>58</v>
          </cell>
          <cell r="B95">
            <v>4176</v>
          </cell>
          <cell r="C95">
            <v>2.1956033400496806</v>
          </cell>
          <cell r="D95">
            <v>10.236349327369998</v>
          </cell>
          <cell r="E95">
            <v>12.322172500417196</v>
          </cell>
          <cell r="F95">
            <v>4.6622033864907388</v>
          </cell>
          <cell r="H95">
            <v>58</v>
          </cell>
          <cell r="I95">
            <v>4176</v>
          </cell>
          <cell r="J95">
            <v>2.212348957428349</v>
          </cell>
          <cell r="K95">
            <v>13.071070005761674</v>
          </cell>
          <cell r="L95">
            <v>15.172801515318605</v>
          </cell>
          <cell r="M95">
            <v>5.9082315933357927</v>
          </cell>
          <cell r="O95">
            <v>58</v>
          </cell>
          <cell r="P95">
            <v>4176</v>
          </cell>
          <cell r="Q95">
            <v>2.2124596764288578</v>
          </cell>
          <cell r="R95">
            <v>14.24702056128314</v>
          </cell>
          <cell r="S95">
            <v>16.348857253890554</v>
          </cell>
          <cell r="T95">
            <v>6.4394486882939841</v>
          </cell>
        </row>
        <row r="96">
          <cell r="A96">
            <v>58.5</v>
          </cell>
          <cell r="B96">
            <v>4212</v>
          </cell>
          <cell r="C96">
            <v>2.2190654284358651</v>
          </cell>
          <cell r="D96">
            <v>10.318464943915364</v>
          </cell>
          <cell r="E96">
            <v>12.426577100929435</v>
          </cell>
          <cell r="F96">
            <v>4.6499146945786354</v>
          </cell>
          <cell r="H96">
            <v>58.5</v>
          </cell>
          <cell r="I96">
            <v>4212</v>
          </cell>
          <cell r="J96">
            <v>2.2369104079198112</v>
          </cell>
          <cell r="K96">
            <v>13.173658901632985</v>
          </cell>
          <cell r="L96">
            <v>15.298723789156806</v>
          </cell>
          <cell r="M96">
            <v>5.8892206209920026</v>
          </cell>
          <cell r="O96">
            <v>58.5</v>
          </cell>
          <cell r="P96">
            <v>4212</v>
          </cell>
          <cell r="Q96">
            <v>2.2374068609836346</v>
          </cell>
          <cell r="R96">
            <v>14.357780808302953</v>
          </cell>
          <cell r="S96">
            <v>16.483317326237405</v>
          </cell>
          <cell r="T96">
            <v>6.4171524002526841</v>
          </cell>
        </row>
        <row r="97">
          <cell r="A97">
            <v>59</v>
          </cell>
          <cell r="B97">
            <v>4248</v>
          </cell>
          <cell r="C97">
            <v>2.2426319592738686</v>
          </cell>
          <cell r="D97">
            <v>10.400440634908337</v>
          </cell>
          <cell r="E97">
            <v>12.530940996218511</v>
          </cell>
          <cell r="F97">
            <v>4.6376047536020346</v>
          </cell>
          <cell r="H97">
            <v>59</v>
          </cell>
          <cell r="I97">
            <v>4248</v>
          </cell>
          <cell r="J97">
            <v>2.2615821503263596</v>
          </cell>
          <cell r="K97">
            <v>13.276052860351445</v>
          </cell>
          <cell r="L97">
            <v>15.424555903161487</v>
          </cell>
          <cell r="M97">
            <v>5.8702501071807776</v>
          </cell>
          <cell r="O97">
            <v>59</v>
          </cell>
          <cell r="P97">
            <v>4248</v>
          </cell>
          <cell r="Q97">
            <v>2.2624668396443006</v>
          </cell>
          <cell r="R97">
            <v>14.468322903731067</v>
          </cell>
          <cell r="S97">
            <v>16.617666401393151</v>
          </cell>
          <cell r="T97">
            <v>6.3949325798762828</v>
          </cell>
        </row>
        <row r="98">
          <cell r="A98">
            <v>59.5</v>
          </cell>
          <cell r="B98">
            <v>4284</v>
          </cell>
          <cell r="C98">
            <v>2.2663029200304869</v>
          </cell>
          <cell r="D98">
            <v>10.48227672361325</v>
          </cell>
          <cell r="E98">
            <v>12.635264497642213</v>
          </cell>
          <cell r="F98">
            <v>4.6252760965741686</v>
          </cell>
          <cell r="H98">
            <v>59.5</v>
          </cell>
          <cell r="I98">
            <v>4284</v>
          </cell>
          <cell r="J98">
            <v>2.2863641509456922</v>
          </cell>
          <cell r="K98">
            <v>13.378252412372404</v>
          </cell>
          <cell r="L98">
            <v>15.550298355770812</v>
          </cell>
          <cell r="M98">
            <v>5.8513218057757141</v>
          </cell>
          <cell r="O98">
            <v>59.5</v>
          </cell>
          <cell r="P98">
            <v>4284</v>
          </cell>
          <cell r="Q98">
            <v>2.2876395686980988</v>
          </cell>
          <cell r="R98">
            <v>14.57864747186281</v>
          </cell>
          <cell r="S98">
            <v>16.751905062126003</v>
          </cell>
          <cell r="T98">
            <v>6.3727903955427534</v>
          </cell>
        </row>
        <row r="99">
          <cell r="A99">
            <v>60</v>
          </cell>
          <cell r="B99">
            <v>4320</v>
          </cell>
          <cell r="C99">
            <v>2.29007829831979</v>
          </cell>
          <cell r="D99">
            <v>10.563973531885004</v>
          </cell>
          <cell r="E99">
            <v>12.739547915288805</v>
          </cell>
          <cell r="F99">
            <v>4.6129311559502995</v>
          </cell>
          <cell r="H99">
            <v>60</v>
          </cell>
          <cell r="I99">
            <v>4320</v>
          </cell>
          <cell r="J99">
            <v>2.3112563763460217</v>
          </cell>
          <cell r="K99">
            <v>13.480258085613151</v>
          </cell>
          <cell r="L99">
            <v>15.675951643141872</v>
          </cell>
          <cell r="M99">
            <v>5.8324373806270469</v>
          </cell>
          <cell r="O99">
            <v>60</v>
          </cell>
          <cell r="P99">
            <v>4320</v>
          </cell>
          <cell r="Q99">
            <v>2.3129250047653738</v>
          </cell>
          <cell r="R99">
            <v>14.688755133911743</v>
          </cell>
          <cell r="S99">
            <v>16.886033888438849</v>
          </cell>
          <cell r="T99">
            <v>6.3507269382483891</v>
          </cell>
        </row>
        <row r="100">
          <cell r="A100">
            <v>60.5</v>
          </cell>
          <cell r="B100">
            <v>4356</v>
          </cell>
          <cell r="C100">
            <v>2.3139580819023258</v>
          </cell>
          <cell r="D100">
            <v>10.645531380176823</v>
          </cell>
          <cell r="E100">
            <v>12.843791557984037</v>
          </cell>
          <cell r="F100">
            <v>4.6005722676812884</v>
          </cell>
          <cell r="H100">
            <v>60.5</v>
          </cell>
          <cell r="I100">
            <v>4356</v>
          </cell>
          <cell r="J100">
            <v>2.3362587933643839</v>
          </cell>
          <cell r="K100">
            <v>13.58207040546853</v>
          </cell>
          <cell r="L100">
            <v>15.801516259164698</v>
          </cell>
          <cell r="M100">
            <v>5.8135984095791704</v>
          </cell>
          <cell r="O100">
            <v>60.5</v>
          </cell>
          <cell r="P100">
            <v>4356</v>
          </cell>
          <cell r="Q100">
            <v>2.3383231047973991</v>
          </cell>
          <cell r="R100">
            <v>14.79864650802921</v>
          </cell>
          <cell r="S100">
            <v>17.020053457586737</v>
          </cell>
          <cell r="T100">
            <v>6.3287432252915359</v>
          </cell>
        </row>
        <row r="101">
          <cell r="A101">
            <v>61</v>
          </cell>
          <cell r="B101">
            <v>4392</v>
          </cell>
          <cell r="C101">
            <v>2.3379422586843255</v>
          </cell>
          <cell r="D101">
            <v>10.726950587547998</v>
          </cell>
          <cell r="E101">
            <v>12.947995733298107</v>
          </cell>
          <cell r="F101">
            <v>4.5882016750852426</v>
          </cell>
          <cell r="H101">
            <v>61</v>
          </cell>
          <cell r="I101">
            <v>4392</v>
          </cell>
          <cell r="J101">
            <v>2.3613713691049676</v>
          </cell>
          <cell r="K101">
            <v>13.683689894826408</v>
          </cell>
          <cell r="L101">
            <v>15.926992695476127</v>
          </cell>
          <cell r="M101">
            <v>5.7948063882950134</v>
          </cell>
          <cell r="O101">
            <v>61</v>
          </cell>
          <cell r="P101">
            <v>4392</v>
          </cell>
          <cell r="Q101">
            <v>2.3638338260742247</v>
          </cell>
          <cell r="R101">
            <v>14.90832220932384</v>
          </cell>
          <cell r="S101">
            <v>17.153964344094355</v>
          </cell>
          <cell r="T101">
            <v>6.306840203773155</v>
          </cell>
        </row>
        <row r="102">
          <cell r="A102">
            <v>61.5</v>
          </cell>
          <cell r="B102">
            <v>4428</v>
          </cell>
          <cell r="C102">
            <v>2.3620308167169228</v>
          </cell>
          <cell r="D102">
            <v>10.808231471671492</v>
          </cell>
          <cell r="E102">
            <v>13.05216074755257</v>
          </cell>
          <cell r="F102">
            <v>4.5758215325464162</v>
          </cell>
          <cell r="H102">
            <v>61.5</v>
          </cell>
          <cell r="I102">
            <v>4428</v>
          </cell>
          <cell r="J102">
            <v>2.3865940709374556</v>
          </cell>
          <cell r="K102">
            <v>13.785117074083047</v>
          </cell>
          <cell r="L102">
            <v>16.052381441473628</v>
          </cell>
          <cell r="M102">
            <v>5.7760627338977022</v>
          </cell>
          <cell r="O102">
            <v>61.5</v>
          </cell>
          <cell r="P102">
            <v>4428</v>
          </cell>
        </row>
        <row r="103">
          <cell r="A103">
            <v>62</v>
          </cell>
          <cell r="B103">
            <v>4464</v>
          </cell>
          <cell r="C103">
            <v>2.3862237441953735</v>
          </cell>
          <cell r="D103">
            <v>10.88937434884159</v>
          </cell>
          <cell r="E103">
            <v>13.156286905827194</v>
          </cell>
          <cell r="F103">
            <v>4.5634339090500715</v>
          </cell>
          <cell r="H103">
            <v>62</v>
          </cell>
          <cell r="I103">
            <v>4464</v>
          </cell>
          <cell r="J103">
            <v>2.4119268664953752</v>
          </cell>
          <cell r="K103">
            <v>13.886352461158333</v>
          </cell>
          <cell r="L103">
            <v>16.177682984328943</v>
          </cell>
          <cell r="M103">
            <v>5.7573687884391589</v>
          </cell>
          <cell r="O103">
            <v>62</v>
          </cell>
          <cell r="P103">
            <v>4464</v>
          </cell>
        </row>
        <row r="104">
          <cell r="A104">
            <v>62.5</v>
          </cell>
          <cell r="B104">
            <v>4500</v>
          </cell>
          <cell r="C104">
            <v>2.4105210294582791</v>
          </cell>
          <cell r="D104">
            <v>10.97037953398144</v>
          </cell>
          <cell r="E104">
            <v>13.260374511966805</v>
          </cell>
          <cell r="F104">
            <v>4.5510407915614968</v>
          </cell>
          <cell r="H104">
            <v>62.5</v>
          </cell>
          <cell r="I104">
            <v>4500</v>
          </cell>
          <cell r="J104">
            <v>2.4373697236744669</v>
          </cell>
          <cell r="K104">
            <v>13.987396571510928</v>
          </cell>
          <cell r="L104">
            <v>16.302897809001671</v>
          </cell>
          <cell r="M104">
            <v>5.7387258222048354</v>
          </cell>
          <cell r="O104">
            <v>62.5</v>
          </cell>
          <cell r="P104">
            <v>4500</v>
          </cell>
        </row>
        <row r="105">
          <cell r="A105">
            <v>63</v>
          </cell>
          <cell r="B105">
            <v>4536</v>
          </cell>
          <cell r="C105">
            <v>2.4349226609868189</v>
          </cell>
          <cell r="D105">
            <v>11.051247340650551</v>
          </cell>
          <cell r="E105">
            <v>13.364423868588029</v>
          </cell>
          <cell r="F105">
            <v>4.5386440882568859</v>
          </cell>
          <cell r="H105">
            <v>63</v>
          </cell>
          <cell r="I105">
            <v>4536</v>
          </cell>
          <cell r="J105">
            <v>2.4629226106310647</v>
          </cell>
          <cell r="K105">
            <v>14.08824991815324</v>
          </cell>
          <cell r="L105">
            <v>16.428026398252751</v>
          </cell>
          <cell r="M105">
            <v>5.7201350368631623</v>
          </cell>
          <cell r="O105">
            <v>63</v>
          </cell>
          <cell r="P105">
            <v>4536</v>
          </cell>
        </row>
        <row r="106">
          <cell r="A106">
            <v>63.5</v>
          </cell>
          <cell r="B106">
            <v>4572</v>
          </cell>
          <cell r="C106">
            <v>2.4594286274039918</v>
          </cell>
          <cell r="D106">
            <v>11.131978081052226</v>
          </cell>
          <cell r="E106">
            <v>13.468435277086019</v>
          </cell>
          <cell r="F106">
            <v>4.5262456316133868</v>
          </cell>
          <cell r="H106">
            <v>63.5</v>
          </cell>
          <cell r="I106">
            <v>4572</v>
          </cell>
          <cell r="J106">
            <v>2.4885854957804874</v>
          </cell>
          <cell r="K106">
            <v>14.188913011666376</v>
          </cell>
          <cell r="L106">
            <v>16.55306923265784</v>
          </cell>
          <cell r="M106">
            <v>5.7015975684678457</v>
          </cell>
          <cell r="O106">
            <v>63.5</v>
          </cell>
          <cell r="P106">
            <v>4572</v>
          </cell>
        </row>
        <row r="107">
          <cell r="A107">
            <v>64</v>
          </cell>
          <cell r="B107">
            <v>4608</v>
          </cell>
          <cell r="C107">
            <v>2.484038917473852</v>
          </cell>
          <cell r="D107">
            <v>11.212572066041007</v>
          </cell>
          <cell r="E107">
            <v>13.572409037641167</v>
          </cell>
          <cell r="F107">
            <v>4.5138471813652794</v>
          </cell>
          <cell r="H107">
            <v>64</v>
          </cell>
          <cell r="I107">
            <v>4608</v>
          </cell>
          <cell r="J107">
            <v>2.5143583477954436</v>
          </cell>
          <cell r="K107">
            <v>14.289386360214868</v>
          </cell>
          <cell r="L107">
            <v>16.678026790620539</v>
          </cell>
          <cell r="M107">
            <v>5.6831144903206079</v>
          </cell>
          <cell r="O107">
            <v>64</v>
          </cell>
          <cell r="P107">
            <v>4608</v>
          </cell>
        </row>
        <row r="108">
          <cell r="A108">
            <v>64.5</v>
          </cell>
          <cell r="B108">
            <v>4644</v>
          </cell>
          <cell r="C108">
            <v>2.5087535201007598</v>
          </cell>
          <cell r="D108">
            <v>11.293029605129954</v>
          </cell>
          <cell r="E108">
            <v>13.676345449225675</v>
          </cell>
          <cell r="F108">
            <v>4.5014504273326894</v>
          </cell>
          <cell r="H108">
            <v>64.5</v>
          </cell>
          <cell r="I108">
            <v>4644</v>
          </cell>
          <cell r="J108">
            <v>2.5402411356044499</v>
          </cell>
          <cell r="K108">
            <v>14.389670469561366</v>
          </cell>
          <cell r="L108">
            <v>16.802899548385593</v>
          </cell>
          <cell r="M108">
            <v>5.6646868157015922</v>
          </cell>
          <cell r="O108">
            <v>64.5</v>
          </cell>
          <cell r="P108">
            <v>4644</v>
          </cell>
        </row>
        <row r="109">
          <cell r="A109">
            <v>65</v>
          </cell>
          <cell r="B109">
            <v>4680</v>
          </cell>
          <cell r="C109">
            <v>2.5335724243286362</v>
          </cell>
          <cell r="D109">
            <v>11.373351006497995</v>
          </cell>
          <cell r="E109">
            <v>13.780244809610199</v>
          </cell>
          <cell r="F109">
            <v>4.4890569921291217</v>
          </cell>
          <cell r="H109">
            <v>65</v>
          </cell>
          <cell r="I109">
            <v>4680</v>
          </cell>
          <cell r="J109">
            <v>2.566233828390263</v>
          </cell>
          <cell r="K109">
            <v>14.489765843081209</v>
          </cell>
          <cell r="L109">
            <v>16.927687980051957</v>
          </cell>
          <cell r="M109">
            <v>5.6463155004742074</v>
          </cell>
          <cell r="O109">
            <v>65</v>
          </cell>
          <cell r="P109">
            <v>4680</v>
          </cell>
        </row>
        <row r="110">
          <cell r="A110">
            <v>65.5</v>
          </cell>
          <cell r="B110">
            <v>4716</v>
          </cell>
          <cell r="C110">
            <v>2.5584956193402157</v>
          </cell>
          <cell r="D110">
            <v>11.453536576997154</v>
          </cell>
          <cell r="E110">
            <v>13.884107415370359</v>
          </cell>
          <cell r="F110">
            <v>4.476668433753578</v>
          </cell>
          <cell r="H110">
            <v>65.5</v>
          </cell>
          <cell r="I110">
            <v>4716</v>
          </cell>
          <cell r="J110">
            <v>2.5923363955883185</v>
          </cell>
          <cell r="K110">
            <v>14.58967298177684</v>
          </cell>
          <cell r="L110">
            <v>17.05239255758574</v>
          </cell>
          <cell r="M110">
            <v>5.6280014455707947</v>
          </cell>
          <cell r="O110">
            <v>65.5</v>
          </cell>
          <cell r="P110">
            <v>4716</v>
          </cell>
        </row>
        <row r="111">
          <cell r="A111">
            <v>66</v>
          </cell>
          <cell r="B111">
            <v>4752</v>
          </cell>
          <cell r="C111">
            <v>2.5835230944563174</v>
          </cell>
          <cell r="D111">
            <v>11.533586622159728</v>
          </cell>
          <cell r="E111">
            <v>13.987933561893231</v>
          </cell>
          <cell r="F111">
            <v>4.4642862480727636</v>
          </cell>
          <cell r="H111">
            <v>66</v>
          </cell>
          <cell r="I111">
            <v>4752</v>
          </cell>
          <cell r="J111">
            <v>2.6185488068851903</v>
          </cell>
          <cell r="K111">
            <v>14.689392384292164</v>
          </cell>
          <cell r="L111">
            <v>17.177013750833094</v>
          </cell>
          <cell r="M111">
            <v>5.6097454993651441</v>
          </cell>
          <cell r="O111">
            <v>66</v>
          </cell>
          <cell r="P111">
            <v>4752</v>
          </cell>
        </row>
        <row r="112">
          <cell r="A112">
            <v>66.5</v>
          </cell>
          <cell r="B112">
            <v>4788</v>
          </cell>
          <cell r="C112">
            <v>2.6086548391351099</v>
          </cell>
          <cell r="D112">
            <v>11.613501446205476</v>
          </cell>
          <cell r="E112">
            <v>14.09172354338383</v>
          </cell>
          <cell r="F112">
            <v>4.4519118711986785</v>
          </cell>
          <cell r="H112">
            <v>66.5</v>
          </cell>
          <cell r="I112">
            <v>4788</v>
          </cell>
          <cell r="J112">
            <v>2.644871032217055</v>
          </cell>
          <cell r="K112">
            <v>14.788924546926783</v>
          </cell>
          <cell r="L112">
            <v>17.301552027532985</v>
          </cell>
          <cell r="M112">
            <v>5.5915484599375764</v>
          </cell>
          <cell r="O112">
            <v>66.5</v>
          </cell>
          <cell r="P112">
            <v>4788</v>
          </cell>
        </row>
        <row r="113">
          <cell r="A113">
            <v>67</v>
          </cell>
          <cell r="B113">
            <v>4824</v>
          </cell>
          <cell r="C113">
            <v>2.6338908429713825</v>
          </cell>
          <cell r="D113">
            <v>11.693281352048656</v>
          </cell>
          <cell r="E113">
            <v>14.195477652871469</v>
          </cell>
          <cell r="F113">
            <v>4.4395466817664566</v>
          </cell>
          <cell r="H113">
            <v>67</v>
          </cell>
          <cell r="I113">
            <v>4824</v>
          </cell>
          <cell r="J113">
            <v>2.6713030417681702</v>
          </cell>
          <cell r="K113">
            <v>14.888269963650076</v>
          </cell>
          <cell r="L113">
            <v>17.426007853329839</v>
          </cell>
          <cell r="M113">
            <v>5.573411077237922</v>
          </cell>
          <cell r="O113">
            <v>67</v>
          </cell>
          <cell r="P113">
            <v>4824</v>
          </cell>
        </row>
        <row r="114">
          <cell r="A114">
            <v>67.5</v>
          </cell>
          <cell r="B114">
            <v>4860</v>
          </cell>
          <cell r="C114">
            <v>2.65923109569583</v>
          </cell>
          <cell r="D114">
            <v>11.772926641305135</v>
          </cell>
          <cell r="E114">
            <v>14.299196182216173</v>
          </cell>
          <cell r="F114">
            <v>4.4271920031171872</v>
          </cell>
          <cell r="H114">
            <v>67.5</v>
          </cell>
          <cell r="I114">
            <v>4860</v>
          </cell>
          <cell r="J114">
            <v>2.6978448059693694</v>
          </cell>
          <cell r="K114">
            <v>14.987429126115263</v>
          </cell>
          <cell r="L114">
            <v>17.550381691786164</v>
          </cell>
          <cell r="M114">
            <v>5.5553340551515129</v>
          </cell>
          <cell r="O114">
            <v>67.5</v>
          </cell>
          <cell r="P114">
            <v>4860</v>
          </cell>
        </row>
        <row r="115">
          <cell r="A115">
            <v>68</v>
          </cell>
          <cell r="B115">
            <v>4896</v>
          </cell>
          <cell r="C115">
            <v>2.6846755871743304</v>
          </cell>
          <cell r="D115">
            <v>11.852437614299346</v>
          </cell>
          <cell r="E115">
            <v>14.40287942211496</v>
          </cell>
          <cell r="F115">
            <v>4.4148491053901413</v>
          </cell>
          <cell r="H115">
            <v>68</v>
          </cell>
          <cell r="I115">
            <v>4896</v>
          </cell>
          <cell r="O115">
            <v>68</v>
          </cell>
          <cell r="P115">
            <v>4896</v>
          </cell>
        </row>
        <row r="116">
          <cell r="A116">
            <v>68.5</v>
          </cell>
          <cell r="B116">
            <v>4932</v>
          </cell>
          <cell r="C116">
            <v>2.7102243074072399</v>
          </cell>
          <cell r="D116">
            <v>11.931814570071277</v>
          </cell>
          <cell r="E116">
            <v>14.506527662108155</v>
          </cell>
          <cell r="F116">
            <v>4.4025192075286022</v>
          </cell>
          <cell r="H116">
            <v>68.5</v>
          </cell>
          <cell r="I116">
            <v>4932</v>
          </cell>
          <cell r="O116">
            <v>68.5</v>
          </cell>
          <cell r="P116">
            <v>4932</v>
          </cell>
        </row>
        <row r="117">
          <cell r="A117">
            <v>69</v>
          </cell>
          <cell r="B117">
            <v>4968</v>
          </cell>
          <cell r="C117">
            <v>2.7358772465286836</v>
          </cell>
          <cell r="D117">
            <v>12.011057806383324</v>
          </cell>
          <cell r="E117">
            <v>14.610141190585571</v>
          </cell>
          <cell r="F117">
            <v>4.390203479203282</v>
          </cell>
          <cell r="H117">
            <v>69</v>
          </cell>
          <cell r="I117">
            <v>4968</v>
          </cell>
          <cell r="O117">
            <v>69</v>
          </cell>
          <cell r="P117">
            <v>4968</v>
          </cell>
        </row>
        <row r="118">
          <cell r="A118">
            <v>69.5</v>
          </cell>
          <cell r="B118">
            <v>5004</v>
          </cell>
          <cell r="C118">
            <v>2.7616343948058515</v>
          </cell>
          <cell r="D118">
            <v>12.090167619727207</v>
          </cell>
          <cell r="E118">
            <v>14.713720294792767</v>
          </cell>
          <cell r="F118">
            <v>4.3779030426571621</v>
          </cell>
          <cell r="H118">
            <v>69.5</v>
          </cell>
          <cell r="I118">
            <v>5004</v>
          </cell>
          <cell r="O118">
            <v>69.5</v>
          </cell>
          <cell r="P118">
            <v>5004</v>
          </cell>
        </row>
        <row r="119">
          <cell r="A119">
            <v>70</v>
          </cell>
          <cell r="B119">
            <v>5040</v>
          </cell>
          <cell r="C119">
            <v>2.7874957426383129</v>
          </cell>
          <cell r="D119">
            <v>12.169144305330756</v>
          </cell>
          <cell r="E119">
            <v>14.817265260837154</v>
          </cell>
          <cell r="F119">
            <v>4.3656189744752352</v>
          </cell>
          <cell r="H119">
            <v>70</v>
          </cell>
          <cell r="I119">
            <v>5040</v>
          </cell>
          <cell r="O119">
            <v>70</v>
          </cell>
          <cell r="P119">
            <v>5040</v>
          </cell>
        </row>
        <row r="120">
          <cell r="A120">
            <v>70.5</v>
          </cell>
          <cell r="B120">
            <v>5076</v>
          </cell>
          <cell r="C120">
            <v>2.8134612805573109</v>
          </cell>
          <cell r="D120">
            <v>12.247988157164668</v>
          </cell>
          <cell r="E120">
            <v>14.920776373694114</v>
          </cell>
          <cell r="F120">
            <v>4.3533523072826856</v>
          </cell>
          <cell r="H120">
            <v>70.5</v>
          </cell>
          <cell r="I120">
            <v>5076</v>
          </cell>
          <cell r="O120">
            <v>70.5</v>
          </cell>
          <cell r="P120">
            <v>5076</v>
          </cell>
        </row>
        <row r="121">
          <cell r="A121">
            <v>71</v>
          </cell>
          <cell r="B121">
            <v>5112</v>
          </cell>
          <cell r="C121">
            <v>2.839530999225087</v>
          </cell>
          <cell r="D121">
            <v>12.326699467949229</v>
          </cell>
          <cell r="E121">
            <v>15.024253917213063</v>
          </cell>
          <cell r="F121">
            <v>4.3411040313746208</v>
          </cell>
          <cell r="H121">
            <v>71</v>
          </cell>
          <cell r="I121">
            <v>5112</v>
          </cell>
          <cell r="O121">
            <v>71</v>
          </cell>
          <cell r="P121">
            <v>5112</v>
          </cell>
        </row>
        <row r="122">
          <cell r="A122">
            <v>71.5</v>
          </cell>
          <cell r="B122">
            <v>5148</v>
          </cell>
          <cell r="C122">
            <v>2.8657048894341925</v>
          </cell>
          <cell r="D122">
            <v>12.405278529161013</v>
          </cell>
          <cell r="E122">
            <v>15.127698174123495</v>
          </cell>
          <cell r="F122">
            <v>4.3288750962805258</v>
          </cell>
          <cell r="H122">
            <v>71.5</v>
          </cell>
          <cell r="I122">
            <v>5148</v>
          </cell>
          <cell r="O122">
            <v>71.5</v>
          </cell>
          <cell r="P122">
            <v>5148</v>
          </cell>
        </row>
        <row r="123">
          <cell r="A123">
            <v>72</v>
          </cell>
          <cell r="B123">
            <v>5184</v>
          </cell>
          <cell r="C123">
            <v>2.8919829421068166</v>
          </cell>
          <cell r="D123">
            <v>12.483725631039471</v>
          </cell>
          <cell r="E123">
            <v>15.231109426040947</v>
          </cell>
          <cell r="F123">
            <v>4.3166664122662652</v>
          </cell>
          <cell r="H123">
            <v>72</v>
          </cell>
          <cell r="I123">
            <v>5184</v>
          </cell>
          <cell r="O123">
            <v>72</v>
          </cell>
          <cell r="P123">
            <v>5184</v>
          </cell>
        </row>
        <row r="124">
          <cell r="A124">
            <v>72.5</v>
          </cell>
          <cell r="B124">
            <v>5220</v>
          </cell>
          <cell r="C124">
            <v>2.91836514829411</v>
          </cell>
          <cell r="D124">
            <v>12.562041062593561</v>
          </cell>
          <cell r="E124">
            <v>15.334487953472966</v>
          </cell>
          <cell r="F124">
            <v>4.3044788517764916</v>
          </cell>
          <cell r="H124">
            <v>72.5</v>
          </cell>
          <cell r="I124">
            <v>5220</v>
          </cell>
          <cell r="O124">
            <v>72.5</v>
          </cell>
          <cell r="P124">
            <v>5220</v>
          </cell>
        </row>
        <row r="125">
          <cell r="A125">
            <v>73</v>
          </cell>
          <cell r="B125">
            <v>5256</v>
          </cell>
          <cell r="C125">
            <v>2.9448514991755204</v>
          </cell>
          <cell r="D125">
            <v>12.640225111608245</v>
          </cell>
          <cell r="E125">
            <v>15.43783403582499</v>
          </cell>
          <cell r="F125">
            <v>4.2923132508200057</v>
          </cell>
          <cell r="H125">
            <v>73</v>
          </cell>
          <cell r="I125">
            <v>5256</v>
          </cell>
          <cell r="O125">
            <v>73</v>
          </cell>
          <cell r="P125">
            <v>5256</v>
          </cell>
        </row>
        <row r="126">
          <cell r="A126">
            <v>73.5</v>
          </cell>
          <cell r="B126">
            <v>5292</v>
          </cell>
          <cell r="C126">
            <v>2.9714419860581249</v>
          </cell>
          <cell r="D126">
            <v>12.718278064651015</v>
          </cell>
          <cell r="E126">
            <v>15.541147951406234</v>
          </cell>
          <cell r="F126">
            <v>4.280170410300661</v>
          </cell>
          <cell r="H126">
            <v>73.5</v>
          </cell>
          <cell r="I126">
            <v>5292</v>
          </cell>
          <cell r="O126">
            <v>73.5</v>
          </cell>
          <cell r="P126">
            <v>5292</v>
          </cell>
        </row>
        <row r="127">
          <cell r="A127">
            <v>74</v>
          </cell>
          <cell r="B127">
            <v>5328</v>
          </cell>
          <cell r="C127">
            <v>2.9981366003759762</v>
          </cell>
          <cell r="D127">
            <v>12.79620020707833</v>
          </cell>
          <cell r="E127">
            <v>15.644429977435507</v>
          </cell>
          <cell r="F127">
            <v>4.2680510972961159</v>
          </cell>
          <cell r="H127">
            <v>74</v>
          </cell>
          <cell r="I127">
            <v>5328</v>
          </cell>
          <cell r="O127">
            <v>74</v>
          </cell>
          <cell r="P127">
            <v>5328</v>
          </cell>
        </row>
        <row r="128">
          <cell r="A128">
            <v>74.5</v>
          </cell>
          <cell r="B128">
            <v>5364</v>
          </cell>
          <cell r="C128">
            <v>3.0249353336894491</v>
          </cell>
          <cell r="D128">
            <v>12.873991823042022</v>
          </cell>
          <cell r="E128">
            <v>15.747680390046998</v>
          </cell>
          <cell r="F128">
            <v>4.2559560462867445</v>
          </cell>
          <cell r="H128">
            <v>74.5</v>
          </cell>
          <cell r="I128">
            <v>5364</v>
          </cell>
          <cell r="O128">
            <v>74.5</v>
          </cell>
          <cell r="P128">
            <v>5364</v>
          </cell>
        </row>
        <row r="129">
          <cell r="A129">
            <v>75</v>
          </cell>
          <cell r="B129">
            <v>5400</v>
          </cell>
          <cell r="C129">
            <v>3.0518381776845835</v>
          </cell>
          <cell r="D129">
            <v>12.951653195495686</v>
          </cell>
          <cell r="E129">
            <v>15.850899464296043</v>
          </cell>
          <cell r="F129">
            <v>4.243885960336879</v>
          </cell>
          <cell r="H129">
            <v>75</v>
          </cell>
          <cell r="I129">
            <v>5400</v>
          </cell>
          <cell r="O129">
            <v>75</v>
          </cell>
          <cell r="P129">
            <v>5400</v>
          </cell>
        </row>
        <row r="130">
          <cell r="A130">
            <v>75.5</v>
          </cell>
          <cell r="B130">
            <v>5436</v>
          </cell>
          <cell r="C130">
            <v>3.078845124172449</v>
          </cell>
          <cell r="D130">
            <v>13.029184606200969</v>
          </cell>
          <cell r="E130">
            <v>15.954087474164796</v>
          </cell>
          <cell r="F130">
            <v>4.2318415122303481</v>
          </cell>
          <cell r="H130">
            <v>75.5</v>
          </cell>
          <cell r="I130">
            <v>5436</v>
          </cell>
          <cell r="O130">
            <v>75.5</v>
          </cell>
          <cell r="P130">
            <v>5436</v>
          </cell>
        </row>
        <row r="131">
          <cell r="A131">
            <v>76</v>
          </cell>
          <cell r="B131">
            <v>5472</v>
          </cell>
          <cell r="C131">
            <v>3.1059561650884966</v>
          </cell>
          <cell r="D131">
            <v>13.106586335733883</v>
          </cell>
          <cell r="E131">
            <v>16.057244692567956</v>
          </cell>
          <cell r="F131">
            <v>4.2198233455623937</v>
          </cell>
          <cell r="H131">
            <v>76</v>
          </cell>
          <cell r="I131">
            <v>5472</v>
          </cell>
          <cell r="O131">
            <v>76</v>
          </cell>
          <cell r="P131">
            <v>5472</v>
          </cell>
        </row>
        <row r="132">
          <cell r="A132">
            <v>76.5</v>
          </cell>
          <cell r="B132">
            <v>5508</v>
          </cell>
          <cell r="C132">
            <v>3.1331712924919279</v>
          </cell>
          <cell r="D132">
            <v>13.183858663491026</v>
          </cell>
          <cell r="E132">
            <v>16.160371391358357</v>
          </cell>
          <cell r="F132">
            <v>4.2078320757897067</v>
          </cell>
          <cell r="H132">
            <v>76.5</v>
          </cell>
          <cell r="I132">
            <v>5508</v>
          </cell>
          <cell r="O132">
            <v>76.5</v>
          </cell>
          <cell r="P132">
            <v>5508</v>
          </cell>
        </row>
        <row r="133">
          <cell r="A133">
            <v>77</v>
          </cell>
          <cell r="B133">
            <v>5544</v>
          </cell>
          <cell r="C133">
            <v>3.160490498565061</v>
          </cell>
          <cell r="D133">
            <v>13.261001867695761</v>
          </cell>
          <cell r="E133">
            <v>16.26346784133257</v>
          </cell>
          <cell r="F133">
            <v>4.1958682912404184</v>
          </cell>
          <cell r="H133">
            <v>77</v>
          </cell>
          <cell r="I133">
            <v>5544</v>
          </cell>
          <cell r="O133">
            <v>77</v>
          </cell>
          <cell r="P133">
            <v>5544</v>
          </cell>
        </row>
        <row r="134">
          <cell r="A134">
            <v>77.5</v>
          </cell>
          <cell r="B134">
            <v>5580</v>
          </cell>
          <cell r="C134">
            <v>3.1879137756127012</v>
          </cell>
          <cell r="D134">
            <v>13.338016225404427</v>
          </cell>
          <cell r="E134">
            <v>16.366534312236492</v>
          </cell>
          <cell r="F134">
            <v>4.1839325540857599</v>
          </cell>
          <cell r="H134">
            <v>77.5</v>
          </cell>
          <cell r="I134">
            <v>5580</v>
          </cell>
          <cell r="O134">
            <v>77.5</v>
          </cell>
          <cell r="P134">
            <v>5580</v>
          </cell>
        </row>
        <row r="135">
          <cell r="A135">
            <v>78</v>
          </cell>
          <cell r="B135">
            <v>5616</v>
          </cell>
          <cell r="C135">
            <v>3.2154411160615219</v>
          </cell>
          <cell r="D135">
            <v>13.414902012512401</v>
          </cell>
          <cell r="E135">
            <v>16.469571072770847</v>
          </cell>
          <cell r="F135">
            <v>4.1720254012749054</v>
          </cell>
          <cell r="H135">
            <v>78</v>
          </cell>
          <cell r="I135">
            <v>5616</v>
          </cell>
          <cell r="O135">
            <v>78</v>
          </cell>
          <cell r="P135">
            <v>5616</v>
          </cell>
        </row>
        <row r="136">
          <cell r="A136">
            <v>78.5</v>
          </cell>
          <cell r="B136">
            <v>5652</v>
          </cell>
          <cell r="C136">
            <v>3.2430725124594404</v>
          </cell>
          <cell r="D136">
            <v>13.4916595037602</v>
          </cell>
          <cell r="E136">
            <v>16.572578390596675</v>
          </cell>
          <cell r="F136">
            <v>4.1601473454346447</v>
          </cell>
          <cell r="H136">
            <v>78.5</v>
          </cell>
          <cell r="I136">
            <v>5652</v>
          </cell>
          <cell r="O136">
            <v>78.5</v>
          </cell>
          <cell r="P136">
            <v>5652</v>
          </cell>
        </row>
        <row r="137">
          <cell r="A137">
            <v>79</v>
          </cell>
          <cell r="B137">
            <v>5688</v>
          </cell>
          <cell r="C137">
            <v>3.2708079574750091</v>
          </cell>
          <cell r="D137">
            <v>13.568288972739509</v>
          </cell>
          <cell r="E137">
            <v>16.675556532340767</v>
          </cell>
          <cell r="F137">
            <v>4.1482988757352564</v>
          </cell>
          <cell r="H137">
            <v>79</v>
          </cell>
          <cell r="I137">
            <v>5688</v>
          </cell>
          <cell r="O137">
            <v>79</v>
          </cell>
          <cell r="P137">
            <v>5688</v>
          </cell>
        </row>
        <row r="138">
          <cell r="A138">
            <v>79.5</v>
          </cell>
          <cell r="B138">
            <v>5724</v>
          </cell>
          <cell r="C138">
            <v>3.2986474438967992</v>
          </cell>
          <cell r="D138">
            <v>13.644790691899164</v>
          </cell>
          <cell r="E138">
            <v>16.778505763601125</v>
          </cell>
          <cell r="F138">
            <v>4.1364804587240549</v>
          </cell>
          <cell r="H138">
            <v>79.5</v>
          </cell>
          <cell r="I138">
            <v>5724</v>
          </cell>
          <cell r="O138">
            <v>79.5</v>
          </cell>
          <cell r="P138">
            <v>5724</v>
          </cell>
        </row>
        <row r="139">
          <cell r="A139">
            <v>80</v>
          </cell>
          <cell r="B139">
            <v>5760</v>
          </cell>
          <cell r="C139">
            <v>3.3265909646327976</v>
          </cell>
          <cell r="D139">
            <v>13.721164932551124</v>
          </cell>
          <cell r="E139">
            <v>16.881426348952282</v>
          </cell>
          <cell r="F139">
            <v>4.1246925391278824</v>
          </cell>
          <cell r="H139">
            <v>80</v>
          </cell>
          <cell r="I139">
            <v>5760</v>
          </cell>
          <cell r="O139">
            <v>80</v>
          </cell>
          <cell r="P139">
            <v>5760</v>
          </cell>
        </row>
        <row r="140">
          <cell r="A140">
            <v>80.5</v>
          </cell>
          <cell r="B140">
            <v>5796</v>
          </cell>
          <cell r="C140">
            <v>3.3546385127098053</v>
          </cell>
          <cell r="D140">
            <v>13.797411964876392</v>
          </cell>
          <cell r="E140">
            <v>16.984318551950707</v>
          </cell>
          <cell r="F140">
            <v>4.1129355406258474</v>
          </cell>
          <cell r="H140">
            <v>80.5</v>
          </cell>
          <cell r="I140">
            <v>5796</v>
          </cell>
          <cell r="O140">
            <v>80.5</v>
          </cell>
          <cell r="P140">
            <v>5796</v>
          </cell>
        </row>
        <row r="141">
          <cell r="A141">
            <v>81</v>
          </cell>
          <cell r="B141">
            <v>5832</v>
          </cell>
          <cell r="C141">
            <v>3.3827900812728342</v>
          </cell>
          <cell r="D141">
            <v>13.873532057930852</v>
          </cell>
          <cell r="E141">
            <v>17.087182635140046</v>
          </cell>
          <cell r="F141">
            <v>4.101209866593523</v>
          </cell>
          <cell r="H141">
            <v>81</v>
          </cell>
          <cell r="I141">
            <v>5832</v>
          </cell>
          <cell r="O141">
            <v>81</v>
          </cell>
          <cell r="P141">
            <v>5832</v>
          </cell>
        </row>
        <row r="142">
          <cell r="A142">
            <v>81.5</v>
          </cell>
          <cell r="B142">
            <v>5868</v>
          </cell>
          <cell r="C142">
            <v>3.4110456635845199</v>
          </cell>
          <cell r="D142">
            <v>13.949525479651156</v>
          </cell>
          <cell r="E142">
            <v>17.190018860056448</v>
          </cell>
          <cell r="F142">
            <v>4.0895159008197517</v>
          </cell>
          <cell r="H142">
            <v>81.5</v>
          </cell>
          <cell r="I142">
            <v>5868</v>
          </cell>
          <cell r="O142">
            <v>81.5</v>
          </cell>
          <cell r="P142">
            <v>5868</v>
          </cell>
        </row>
        <row r="143">
          <cell r="A143">
            <v>82</v>
          </cell>
          <cell r="B143">
            <v>5904</v>
          </cell>
          <cell r="C143">
            <v>3.4394052530245216</v>
          </cell>
          <cell r="D143">
            <v>14.025392496860484</v>
          </cell>
          <cell r="E143">
            <v>17.292827487233779</v>
          </cell>
          <cell r="F143">
            <v>4.077854008197181</v>
          </cell>
          <cell r="H143">
            <v>82</v>
          </cell>
          <cell r="I143">
            <v>5904</v>
          </cell>
          <cell r="O143">
            <v>82</v>
          </cell>
          <cell r="P143">
            <v>5904</v>
          </cell>
        </row>
        <row r="144">
          <cell r="A144">
            <v>82.5</v>
          </cell>
          <cell r="B144">
            <v>5940</v>
          </cell>
          <cell r="C144">
            <v>3.4678688430889517</v>
          </cell>
          <cell r="D144">
            <v>14.101133375274321</v>
          </cell>
          <cell r="E144">
            <v>17.395608776208825</v>
          </cell>
          <cell r="F144">
            <v>4.0662245353875468</v>
          </cell>
          <cell r="H144">
            <v>82.5</v>
          </cell>
          <cell r="I144">
            <v>5940</v>
          </cell>
          <cell r="O144">
            <v>82.5</v>
          </cell>
          <cell r="P144">
            <v>5940</v>
          </cell>
        </row>
        <row r="145">
          <cell r="A145">
            <v>83</v>
          </cell>
          <cell r="B145">
            <v>5976</v>
          </cell>
          <cell r="C145">
            <v>3.4964364273897752</v>
          </cell>
          <cell r="D145">
            <v>14.176748379506199</v>
          </cell>
          <cell r="E145">
            <v>17.498362985526484</v>
          </cell>
          <cell r="F145">
            <v>4.0546278114627956</v>
          </cell>
          <cell r="H145">
            <v>83</v>
          </cell>
          <cell r="I145">
            <v>5976</v>
          </cell>
          <cell r="O145">
            <v>83</v>
          </cell>
          <cell r="P145">
            <v>5976</v>
          </cell>
        </row>
        <row r="146">
          <cell r="A146">
            <v>83.5</v>
          </cell>
          <cell r="B146">
            <v>6012</v>
          </cell>
          <cell r="C146">
            <v>3.5251079996542427</v>
          </cell>
          <cell r="D146">
            <v>14.252237773073347</v>
          </cell>
          <cell r="E146">
            <v>17.601090372744878</v>
          </cell>
          <cell r="F146">
            <v>4.0430641485229009</v>
          </cell>
          <cell r="H146">
            <v>83.5</v>
          </cell>
          <cell r="I146">
            <v>6012</v>
          </cell>
          <cell r="O146">
            <v>83.5</v>
          </cell>
          <cell r="P146">
            <v>6012</v>
          </cell>
        </row>
        <row r="147">
          <cell r="A147">
            <v>84</v>
          </cell>
          <cell r="B147">
            <v>6048</v>
          </cell>
          <cell r="C147">
            <v>3.5538835537243165</v>
          </cell>
          <cell r="D147">
            <v>14.32760181840235</v>
          </cell>
          <cell r="E147">
            <v>17.703791194440448</v>
          </cell>
          <cell r="F147">
            <v>4.0315338422913838</v>
          </cell>
          <cell r="H147">
            <v>84</v>
          </cell>
          <cell r="I147">
            <v>6048</v>
          </cell>
          <cell r="O147">
            <v>84</v>
          </cell>
          <cell r="P147">
            <v>6048</v>
          </cell>
        </row>
        <row r="148">
          <cell r="A148">
            <v>84.5</v>
          </cell>
          <cell r="B148">
            <v>6084</v>
          </cell>
          <cell r="C148">
            <v>3.5827630835560913</v>
          </cell>
          <cell r="D148">
            <v>14.402840776834774</v>
          </cell>
          <cell r="E148">
            <v>17.806465706213064</v>
          </cell>
          <cell r="F148">
            <v>4.0200371726893973</v>
          </cell>
          <cell r="H148">
            <v>84.5</v>
          </cell>
          <cell r="I148">
            <v>6084</v>
          </cell>
          <cell r="O148">
            <v>84.5</v>
          </cell>
          <cell r="P148">
            <v>6084</v>
          </cell>
        </row>
        <row r="149">
          <cell r="A149">
            <v>85</v>
          </cell>
          <cell r="B149">
            <v>6120</v>
          </cell>
          <cell r="C149">
            <v>3.6117465832192361</v>
          </cell>
          <cell r="D149">
            <v>14.477954908632745</v>
          </cell>
          <cell r="E149">
            <v>17.909114162691019</v>
          </cell>
          <cell r="F149">
            <v>4.0085744043891909</v>
          </cell>
          <cell r="H149">
            <v>85</v>
          </cell>
          <cell r="I149">
            <v>6120</v>
          </cell>
          <cell r="O149">
            <v>85</v>
          </cell>
          <cell r="P149">
            <v>6120</v>
          </cell>
        </row>
        <row r="150">
          <cell r="A150">
            <v>85.5</v>
          </cell>
          <cell r="B150">
            <v>6156</v>
          </cell>
          <cell r="C150">
            <v>3.6408340468964266</v>
          </cell>
          <cell r="D150">
            <v>14.552944472984452</v>
          </cell>
          <cell r="E150">
            <v>18.011736817536057</v>
          </cell>
          <cell r="F150">
            <v>3.9971457873477885</v>
          </cell>
          <cell r="H150">
            <v>85.5</v>
          </cell>
          <cell r="I150">
            <v>6156</v>
          </cell>
          <cell r="O150">
            <v>85.5</v>
          </cell>
          <cell r="P150">
            <v>6156</v>
          </cell>
        </row>
        <row r="151">
          <cell r="A151">
            <v>86</v>
          </cell>
          <cell r="B151">
            <v>6192</v>
          </cell>
          <cell r="C151">
            <v>3.6700254688827871</v>
          </cell>
          <cell r="D151">
            <v>14.627809728009682</v>
          </cell>
          <cell r="E151">
            <v>18.114333923448328</v>
          </cell>
          <cell r="F151">
            <v>3.9857515573216484</v>
          </cell>
          <cell r="H151">
            <v>86</v>
          </cell>
          <cell r="I151">
            <v>6192</v>
          </cell>
          <cell r="O151">
            <v>86</v>
          </cell>
          <cell r="P151">
            <v>6192</v>
          </cell>
        </row>
        <row r="152">
          <cell r="A152">
            <v>86.5</v>
          </cell>
          <cell r="B152">
            <v>6228</v>
          </cell>
          <cell r="C152">
            <v>3.6993208435853377</v>
          </cell>
          <cell r="D152">
            <v>14.702550930765286</v>
          </cell>
          <cell r="E152">
            <v>18.216905732171359</v>
          </cell>
          <cell r="F152">
            <v>3.9743919363630411</v>
          </cell>
          <cell r="H152">
            <v>86.5</v>
          </cell>
          <cell r="I152">
            <v>6228</v>
          </cell>
          <cell r="O152">
            <v>86.5</v>
          </cell>
          <cell r="P152">
            <v>6228</v>
          </cell>
        </row>
        <row r="153">
          <cell r="A153">
            <v>87</v>
          </cell>
          <cell r="B153">
            <v>6264</v>
          </cell>
          <cell r="C153">
            <v>3.7287201655224353</v>
          </cell>
          <cell r="D153">
            <v>14.777168337250584</v>
          </cell>
          <cell r="E153">
            <v>18.319452494496897</v>
          </cell>
          <cell r="F153">
            <v>3.9630671332988427</v>
          </cell>
          <cell r="H153">
            <v>87</v>
          </cell>
          <cell r="I153">
            <v>6264</v>
          </cell>
          <cell r="O153">
            <v>87</v>
          </cell>
          <cell r="P153">
            <v>6264</v>
          </cell>
        </row>
        <row r="154">
          <cell r="A154">
            <v>87.5</v>
          </cell>
          <cell r="B154">
            <v>6300</v>
          </cell>
          <cell r="C154">
            <v>3.7582234293232335</v>
          </cell>
          <cell r="D154">
            <v>14.851662202412788</v>
          </cell>
          <cell r="E154">
            <v>18.421974460269858</v>
          </cell>
          <cell r="F154">
            <v>3.9517773441924442</v>
          </cell>
          <cell r="H154">
            <v>87.5</v>
          </cell>
          <cell r="I154">
            <v>6300</v>
          </cell>
          <cell r="O154">
            <v>87.5</v>
          </cell>
          <cell r="P154">
            <v>6300</v>
          </cell>
        </row>
        <row r="155">
          <cell r="A155">
            <v>88</v>
          </cell>
          <cell r="B155">
            <v>6336</v>
          </cell>
          <cell r="C155">
            <v>3.7878306297271362</v>
          </cell>
          <cell r="D155">
            <v>14.926032780152344</v>
          </cell>
          <cell r="E155">
            <v>18.524471878393122</v>
          </cell>
          <cell r="F155">
            <v>3.94052275278939</v>
          </cell>
          <cell r="H155">
            <v>88</v>
          </cell>
          <cell r="I155">
            <v>6336</v>
          </cell>
          <cell r="O155">
            <v>88</v>
          </cell>
          <cell r="P155">
            <v>6336</v>
          </cell>
        </row>
        <row r="156">
          <cell r="A156">
            <v>88.5</v>
          </cell>
          <cell r="B156">
            <v>6372</v>
          </cell>
          <cell r="H156">
            <v>88.5</v>
          </cell>
          <cell r="I156">
            <v>6372</v>
          </cell>
          <cell r="O156">
            <v>88.5</v>
          </cell>
          <cell r="P156">
            <v>6372</v>
          </cell>
        </row>
        <row r="157">
          <cell r="A157">
            <v>89</v>
          </cell>
          <cell r="B157">
            <v>6408</v>
          </cell>
          <cell r="H157">
            <v>89</v>
          </cell>
          <cell r="I157">
            <v>6408</v>
          </cell>
          <cell r="O157">
            <v>89</v>
          </cell>
          <cell r="P157">
            <v>6408</v>
          </cell>
        </row>
        <row r="158">
          <cell r="A158">
            <v>89.5</v>
          </cell>
          <cell r="B158">
            <v>6444</v>
          </cell>
          <cell r="H158">
            <v>89.5</v>
          </cell>
          <cell r="I158">
            <v>6444</v>
          </cell>
          <cell r="O158">
            <v>89.5</v>
          </cell>
          <cell r="P158">
            <v>6444</v>
          </cell>
        </row>
        <row r="159">
          <cell r="A159">
            <v>90</v>
          </cell>
          <cell r="B159">
            <v>6480</v>
          </cell>
          <cell r="H159">
            <v>90</v>
          </cell>
          <cell r="I159">
            <v>6480</v>
          </cell>
          <cell r="O159">
            <v>90</v>
          </cell>
          <cell r="P159">
            <v>6480</v>
          </cell>
        </row>
        <row r="160">
          <cell r="A160">
            <v>90.5</v>
          </cell>
          <cell r="B160">
            <v>6516</v>
          </cell>
          <cell r="H160">
            <v>90.5</v>
          </cell>
          <cell r="I160">
            <v>6516</v>
          </cell>
          <cell r="O160">
            <v>90.5</v>
          </cell>
          <cell r="P160">
            <v>6516</v>
          </cell>
        </row>
        <row r="161">
          <cell r="A161">
            <v>91</v>
          </cell>
          <cell r="B161">
            <v>6552</v>
          </cell>
          <cell r="H161">
            <v>91</v>
          </cell>
          <cell r="I161">
            <v>6552</v>
          </cell>
          <cell r="O161">
            <v>91</v>
          </cell>
          <cell r="P161">
            <v>6552</v>
          </cell>
        </row>
        <row r="162">
          <cell r="A162">
            <v>91.5</v>
          </cell>
          <cell r="B162">
            <v>6588</v>
          </cell>
          <cell r="H162">
            <v>91.5</v>
          </cell>
          <cell r="I162">
            <v>6588</v>
          </cell>
          <cell r="O162">
            <v>91.5</v>
          </cell>
          <cell r="P162">
            <v>6588</v>
          </cell>
        </row>
        <row r="163">
          <cell r="A163">
            <v>92</v>
          </cell>
          <cell r="B163">
            <v>6624</v>
          </cell>
          <cell r="H163">
            <v>92</v>
          </cell>
          <cell r="I163">
            <v>6624</v>
          </cell>
          <cell r="O163">
            <v>92</v>
          </cell>
          <cell r="P163">
            <v>6624</v>
          </cell>
        </row>
        <row r="164">
          <cell r="A164">
            <v>92.5</v>
          </cell>
          <cell r="B164">
            <v>6660</v>
          </cell>
          <cell r="H164">
            <v>92.5</v>
          </cell>
          <cell r="I164">
            <v>6660</v>
          </cell>
          <cell r="O164">
            <v>92.5</v>
          </cell>
          <cell r="P164">
            <v>6660</v>
          </cell>
        </row>
        <row r="165">
          <cell r="A165">
            <v>93</v>
          </cell>
          <cell r="B165">
            <v>6696</v>
          </cell>
          <cell r="H165">
            <v>93</v>
          </cell>
          <cell r="I165">
            <v>6696</v>
          </cell>
          <cell r="O165">
            <v>93</v>
          </cell>
          <cell r="P165">
            <v>6696</v>
          </cell>
        </row>
        <row r="166">
          <cell r="A166">
            <v>93.5</v>
          </cell>
          <cell r="B166">
            <v>6732</v>
          </cell>
          <cell r="H166">
            <v>93.5</v>
          </cell>
          <cell r="I166">
            <v>6732</v>
          </cell>
          <cell r="O166">
            <v>93.5</v>
          </cell>
          <cell r="P166">
            <v>6732</v>
          </cell>
        </row>
        <row r="167">
          <cell r="A167">
            <v>94</v>
          </cell>
          <cell r="B167">
            <v>6768</v>
          </cell>
          <cell r="H167">
            <v>94</v>
          </cell>
          <cell r="I167">
            <v>6768</v>
          </cell>
          <cell r="O167">
            <v>94</v>
          </cell>
          <cell r="P167">
            <v>6768</v>
          </cell>
        </row>
        <row r="168">
          <cell r="A168">
            <v>94.5</v>
          </cell>
          <cell r="B168">
            <v>6804</v>
          </cell>
          <cell r="H168">
            <v>94.5</v>
          </cell>
          <cell r="I168">
            <v>6804</v>
          </cell>
          <cell r="O168">
            <v>94.5</v>
          </cell>
          <cell r="P168">
            <v>6804</v>
          </cell>
        </row>
        <row r="169">
          <cell r="A169">
            <v>95</v>
          </cell>
          <cell r="B169">
            <v>6840</v>
          </cell>
          <cell r="H169">
            <v>95</v>
          </cell>
          <cell r="I169">
            <v>6840</v>
          </cell>
          <cell r="O169">
            <v>95</v>
          </cell>
          <cell r="P169">
            <v>6840</v>
          </cell>
        </row>
        <row r="170">
          <cell r="A170">
            <v>95.5</v>
          </cell>
          <cell r="B170">
            <v>6876</v>
          </cell>
          <cell r="H170">
            <v>95.5</v>
          </cell>
          <cell r="I170">
            <v>6876</v>
          </cell>
          <cell r="O170">
            <v>95.5</v>
          </cell>
          <cell r="P170">
            <v>6876</v>
          </cell>
        </row>
        <row r="171">
          <cell r="A171">
            <v>96</v>
          </cell>
          <cell r="B171">
            <v>6912</v>
          </cell>
          <cell r="H171">
            <v>96</v>
          </cell>
          <cell r="I171">
            <v>6912</v>
          </cell>
          <cell r="O171">
            <v>96</v>
          </cell>
          <cell r="P171">
            <v>6912</v>
          </cell>
        </row>
        <row r="172">
          <cell r="A172">
            <v>96.5</v>
          </cell>
          <cell r="B172">
            <v>6948</v>
          </cell>
          <cell r="H172">
            <v>96.5</v>
          </cell>
          <cell r="I172">
            <v>6948</v>
          </cell>
          <cell r="O172">
            <v>96.5</v>
          </cell>
          <cell r="P172">
            <v>6948</v>
          </cell>
        </row>
        <row r="173">
          <cell r="A173">
            <v>97</v>
          </cell>
          <cell r="B173">
            <v>6984</v>
          </cell>
          <cell r="H173">
            <v>97</v>
          </cell>
          <cell r="I173">
            <v>6984</v>
          </cell>
          <cell r="O173">
            <v>97</v>
          </cell>
          <cell r="P173">
            <v>6984</v>
          </cell>
        </row>
        <row r="174">
          <cell r="A174">
            <v>97.5</v>
          </cell>
          <cell r="B174">
            <v>7020</v>
          </cell>
          <cell r="H174">
            <v>97.5</v>
          </cell>
          <cell r="I174">
            <v>7020</v>
          </cell>
          <cell r="O174">
            <v>97.5</v>
          </cell>
          <cell r="P174">
            <v>7020</v>
          </cell>
        </row>
        <row r="175">
          <cell r="A175">
            <v>98</v>
          </cell>
          <cell r="B175">
            <v>7056</v>
          </cell>
          <cell r="H175">
            <v>98</v>
          </cell>
          <cell r="I175">
            <v>7056</v>
          </cell>
          <cell r="O175">
            <v>98</v>
          </cell>
          <cell r="P175">
            <v>7056</v>
          </cell>
        </row>
        <row r="176">
          <cell r="A176">
            <v>98.5</v>
          </cell>
          <cell r="B176">
            <v>7092</v>
          </cell>
          <cell r="H176">
            <v>98.5</v>
          </cell>
          <cell r="I176">
            <v>7092</v>
          </cell>
          <cell r="O176">
            <v>98.5</v>
          </cell>
          <cell r="P176">
            <v>7092</v>
          </cell>
        </row>
        <row r="177">
          <cell r="A177">
            <v>99</v>
          </cell>
          <cell r="B177">
            <v>7128</v>
          </cell>
          <cell r="H177">
            <v>99</v>
          </cell>
          <cell r="I177">
            <v>7128</v>
          </cell>
          <cell r="O177">
            <v>99</v>
          </cell>
          <cell r="P177">
            <v>7128</v>
          </cell>
        </row>
        <row r="178">
          <cell r="A178">
            <v>99.5</v>
          </cell>
          <cell r="B178">
            <v>7164</v>
          </cell>
          <cell r="H178">
            <v>99.5</v>
          </cell>
          <cell r="I178">
            <v>7164</v>
          </cell>
          <cell r="O178">
            <v>99.5</v>
          </cell>
          <cell r="P178">
            <v>7164</v>
          </cell>
        </row>
        <row r="179">
          <cell r="A179">
            <v>100</v>
          </cell>
          <cell r="B179">
            <v>7200</v>
          </cell>
          <cell r="H179">
            <v>100</v>
          </cell>
          <cell r="I179">
            <v>7200</v>
          </cell>
          <cell r="O179">
            <v>100</v>
          </cell>
          <cell r="P179">
            <v>7200</v>
          </cell>
        </row>
      </sheetData>
      <sheetData sheetId="8">
        <row r="4">
          <cell r="A4">
            <v>12.5</v>
          </cell>
          <cell r="B4">
            <v>900</v>
          </cell>
          <cell r="H4">
            <v>12.5</v>
          </cell>
          <cell r="I4">
            <v>900</v>
          </cell>
          <cell r="O4">
            <v>12.5</v>
          </cell>
          <cell r="P4">
            <v>900</v>
          </cell>
        </row>
        <row r="5">
          <cell r="A5">
            <v>13</v>
          </cell>
          <cell r="B5">
            <v>936</v>
          </cell>
          <cell r="C5">
            <v>0.61001638747415254</v>
          </cell>
          <cell r="D5">
            <v>2.120366455897392</v>
          </cell>
          <cell r="E5">
            <v>2.6998820239978372</v>
          </cell>
          <cell r="F5">
            <v>3.4759172039246824</v>
          </cell>
          <cell r="H5">
            <v>13</v>
          </cell>
          <cell r="I5">
            <v>936</v>
          </cell>
          <cell r="O5">
            <v>13</v>
          </cell>
          <cell r="P5">
            <v>936</v>
          </cell>
        </row>
        <row r="6">
          <cell r="A6">
            <v>13.5</v>
          </cell>
          <cell r="B6">
            <v>972</v>
          </cell>
          <cell r="C6">
            <v>0.62564167683871752</v>
          </cell>
          <cell r="D6">
            <v>2.2122075102402023</v>
          </cell>
          <cell r="E6">
            <v>2.8065671032369841</v>
          </cell>
          <cell r="F6">
            <v>3.5359017663564019</v>
          </cell>
          <cell r="H6">
            <v>13.5</v>
          </cell>
          <cell r="I6">
            <v>972</v>
          </cell>
          <cell r="J6">
            <v>0.57453585868981538</v>
          </cell>
          <cell r="K6">
            <v>2.9142480932175894</v>
          </cell>
          <cell r="L6">
            <v>3.4600571589729139</v>
          </cell>
          <cell r="M6">
            <v>5.0723519674878199</v>
          </cell>
          <cell r="O6">
            <v>13.5</v>
          </cell>
          <cell r="P6">
            <v>972</v>
          </cell>
          <cell r="Q6">
            <v>0.55199511928107881</v>
          </cell>
          <cell r="R6">
            <v>3.229933434028224</v>
          </cell>
          <cell r="S6">
            <v>3.7543287973452486</v>
          </cell>
          <cell r="T6">
            <v>5.8513804220495746</v>
          </cell>
        </row>
        <row r="7">
          <cell r="A7">
            <v>14</v>
          </cell>
          <cell r="B7">
            <v>1008</v>
          </cell>
          <cell r="C7">
            <v>0.6413722957189113</v>
          </cell>
          <cell r="D7">
            <v>2.3038819843182812</v>
          </cell>
          <cell r="E7">
            <v>2.9131856652512469</v>
          </cell>
          <cell r="F7">
            <v>3.5921133477333478</v>
          </cell>
          <cell r="H7">
            <v>14</v>
          </cell>
          <cell r="I7">
            <v>1008</v>
          </cell>
          <cell r="J7">
            <v>0.59086895445949905</v>
          </cell>
          <cell r="K7">
            <v>3.0316861502317614</v>
          </cell>
          <cell r="L7">
            <v>3.5930116569682853</v>
          </cell>
          <cell r="M7">
            <v>5.1308942995744538</v>
          </cell>
          <cell r="O7">
            <v>14</v>
          </cell>
          <cell r="P7">
            <v>1008</v>
          </cell>
          <cell r="Q7">
            <v>0.56849421895444252</v>
          </cell>
          <cell r="R7">
            <v>3.3578559880096583</v>
          </cell>
          <cell r="S7">
            <v>3.8979254960163789</v>
          </cell>
          <cell r="T7">
            <v>5.9065789519994176</v>
          </cell>
        </row>
        <row r="8">
          <cell r="A8">
            <v>14.5</v>
          </cell>
          <cell r="B8">
            <v>1044</v>
          </cell>
          <cell r="C8">
            <v>0.65720821923504702</v>
          </cell>
          <cell r="D8">
            <v>2.3953903277572612</v>
          </cell>
          <cell r="E8">
            <v>3.019738136030556</v>
          </cell>
          <cell r="F8">
            <v>3.6447966681630355</v>
          </cell>
          <cell r="H8">
            <v>14.5</v>
          </cell>
          <cell r="I8">
            <v>1044</v>
          </cell>
          <cell r="J8">
            <v>0.60731523144827027</v>
          </cell>
          <cell r="K8">
            <v>3.1488815708946967</v>
          </cell>
          <cell r="L8">
            <v>3.7258310407705535</v>
          </cell>
          <cell r="M8">
            <v>5.1849211214175046</v>
          </cell>
          <cell r="O8">
            <v>14.5</v>
          </cell>
          <cell r="P8">
            <v>1044</v>
          </cell>
          <cell r="Q8">
            <v>0.58511000155034376</v>
          </cell>
          <cell r="R8">
            <v>3.4855025511200077</v>
          </cell>
          <cell r="S8">
            <v>4.0413570525928346</v>
          </cell>
          <cell r="T8">
            <v>5.9570038828333205</v>
          </cell>
        </row>
        <row r="9">
          <cell r="A9">
            <v>15</v>
          </cell>
          <cell r="B9">
            <v>1080</v>
          </cell>
          <cell r="C9">
            <v>0.6731494227285999</v>
          </cell>
          <cell r="D9">
            <v>2.486732988011283</v>
          </cell>
          <cell r="E9">
            <v>3.1262249396034529</v>
          </cell>
          <cell r="F9">
            <v>3.6941768113405677</v>
          </cell>
          <cell r="H9">
            <v>15</v>
          </cell>
          <cell r="I9">
            <v>1080</v>
          </cell>
          <cell r="J9">
            <v>0.62387463114371955</v>
          </cell>
          <cell r="K9">
            <v>3.2658351347007537</v>
          </cell>
          <cell r="L9">
            <v>3.8585160342872875</v>
          </cell>
          <cell r="M9">
            <v>5.2347618762982142</v>
          </cell>
          <cell r="O9">
            <v>15</v>
          </cell>
          <cell r="P9">
            <v>1080</v>
          </cell>
          <cell r="Q9">
            <v>0.60184239176423171</v>
          </cell>
          <cell r="R9">
            <v>3.6128740598398719</v>
          </cell>
          <cell r="S9">
            <v>4.1846243320158916</v>
          </cell>
          <cell r="T9">
            <v>6.0030235644404302</v>
          </cell>
        </row>
        <row r="10">
          <cell r="A10">
            <v>15.5</v>
          </cell>
          <cell r="B10">
            <v>1116</v>
          </cell>
          <cell r="C10">
            <v>0.68919588176083646</v>
          </cell>
          <cell r="D10">
            <v>2.5779104103764796</v>
          </cell>
          <cell r="E10">
            <v>3.2326464980492742</v>
          </cell>
          <cell r="F10">
            <v>3.7404611353598622</v>
          </cell>
          <cell r="H10">
            <v>15.5</v>
          </cell>
          <cell r="I10">
            <v>1116</v>
          </cell>
          <cell r="J10">
            <v>0.64054709547569633</v>
          </cell>
          <cell r="K10">
            <v>3.3825476169286066</v>
          </cell>
          <cell r="L10">
            <v>3.9910673576305182</v>
          </cell>
          <cell r="M10">
            <v>5.2807165012848731</v>
          </cell>
          <cell r="O10">
            <v>15.5</v>
          </cell>
          <cell r="P10">
            <v>1116</v>
          </cell>
          <cell r="Q10">
            <v>0.6186913148537353</v>
          </cell>
          <cell r="R10">
            <v>3.7399714453868711</v>
          </cell>
          <cell r="S10">
            <v>4.3277281944979196</v>
          </cell>
          <cell r="T10">
            <v>6.0449716289795292</v>
          </cell>
        </row>
        <row r="11">
          <cell r="A11">
            <v>16</v>
          </cell>
          <cell r="B11">
            <v>1152</v>
          </cell>
          <cell r="C11">
            <v>0.70534757211145782</v>
          </cell>
          <cell r="D11">
            <v>2.6689230380043814</v>
          </cell>
          <cell r="E11">
            <v>3.339003231510266</v>
          </cell>
          <cell r="F11">
            <v>3.7838409651215792</v>
          </cell>
          <cell r="H11">
            <v>16</v>
          </cell>
          <cell r="I11">
            <v>1152</v>
          </cell>
          <cell r="J11">
            <v>0.65733256681312036</v>
          </cell>
          <cell r="K11">
            <v>3.4990197886709047</v>
          </cell>
          <cell r="L11">
            <v>4.1234857271433691</v>
          </cell>
          <cell r="M11">
            <v>5.3230586240916864</v>
          </cell>
          <cell r="O11">
            <v>16</v>
          </cell>
          <cell r="P11">
            <v>1152</v>
          </cell>
          <cell r="Q11">
            <v>0.63565669663440716</v>
          </cell>
          <cell r="R11">
            <v>3.8667956337542364</v>
          </cell>
          <cell r="S11">
            <v>4.4706694955569235</v>
          </cell>
          <cell r="T11">
            <v>6.0831509433120825</v>
          </cell>
        </row>
        <row r="12">
          <cell r="A12">
            <v>16.5</v>
          </cell>
          <cell r="B12">
            <v>1188</v>
          </cell>
          <cell r="C12">
            <v>0.72160446977725212</v>
          </cell>
          <cell r="D12">
            <v>2.7597713119151934</v>
          </cell>
          <cell r="E12">
            <v>3.4452955582035827</v>
          </cell>
          <cell r="F12">
            <v>3.8244930949043194</v>
          </cell>
          <cell r="H12">
            <v>16.5</v>
          </cell>
          <cell r="I12">
            <v>1188</v>
          </cell>
          <cell r="J12">
            <v>0.67423098796082359</v>
          </cell>
          <cell r="K12">
            <v>3.6152524168637115</v>
          </cell>
          <cell r="L12">
            <v>4.2557718554264934</v>
          </cell>
          <cell r="M12">
            <v>5.3620383539443264</v>
          </cell>
          <cell r="O12">
            <v>16.5</v>
          </cell>
          <cell r="P12">
            <v>1188</v>
          </cell>
          <cell r="Q12">
            <v>0.65273846347550424</v>
          </cell>
          <cell r="R12">
            <v>3.9933475457490832</v>
          </cell>
          <cell r="S12">
            <v>4.6134490860508119</v>
          </cell>
          <cell r="T12">
            <v>6.1178370345858193</v>
          </cell>
        </row>
        <row r="13">
          <cell r="A13">
            <v>17</v>
          </cell>
          <cell r="B13">
            <v>1224</v>
          </cell>
          <cell r="C13">
            <v>0.73796655097075814</v>
          </cell>
          <cell r="D13">
            <v>2.8504556710109914</v>
          </cell>
          <cell r="E13">
            <v>3.5515238944332115</v>
          </cell>
          <cell r="F13">
            <v>3.8625811254742635</v>
          </cell>
          <cell r="H13">
            <v>17</v>
          </cell>
          <cell r="I13">
            <v>1224</v>
          </cell>
          <cell r="J13">
            <v>0.69124230215641835</v>
          </cell>
          <cell r="K13">
            <v>3.731246264315665</v>
          </cell>
          <cell r="L13">
            <v>4.3879264513642626</v>
          </cell>
          <cell r="M13">
            <v>5.3978847253351931</v>
          </cell>
          <cell r="O13">
            <v>17</v>
          </cell>
          <cell r="P13">
            <v>1224</v>
          </cell>
          <cell r="Q13">
            <v>0.66993654229581345</v>
          </cell>
          <cell r="R13">
            <v>4.1196280970302972</v>
          </cell>
          <cell r="S13">
            <v>4.7560678122113202</v>
          </cell>
          <cell r="T13">
            <v>6.1492810690885662</v>
          </cell>
        </row>
        <row r="14">
          <cell r="A14">
            <v>17.5</v>
          </cell>
          <cell r="B14">
            <v>1260</v>
          </cell>
          <cell r="C14">
            <v>0.75443379211893924</v>
          </cell>
          <cell r="D14">
            <v>2.9409765520887947</v>
          </cell>
          <cell r="E14">
            <v>3.6576886546017868</v>
          </cell>
          <cell r="F14">
            <v>3.8982566565962347</v>
          </cell>
          <cell r="H14">
            <v>17.5</v>
          </cell>
          <cell r="I14">
            <v>1260</v>
          </cell>
          <cell r="J14">
            <v>0.70836645306719737</v>
          </cell>
          <cell r="K14">
            <v>3.8470020897368831</v>
          </cell>
          <cell r="L14">
            <v>4.5199502201507205</v>
          </cell>
          <cell r="M14">
            <v>5.4308078439902445</v>
          </cell>
          <cell r="O14">
            <v>17.5</v>
          </cell>
          <cell r="P14">
            <v>1260</v>
          </cell>
          <cell r="Q14">
            <v>0.68725086055951168</v>
          </cell>
          <cell r="R14">
            <v>4.2456381981460867</v>
          </cell>
          <cell r="S14">
            <v>4.8985265156776228</v>
          </cell>
          <cell r="T14">
            <v>6.1777124508648624</v>
          </cell>
        </row>
        <row r="15">
          <cell r="A15">
            <v>18</v>
          </cell>
          <cell r="B15">
            <v>1296</v>
          </cell>
          <cell r="C15">
            <v>0.77100616986186776</v>
          </cell>
          <cell r="D15">
            <v>3.0313343898535487</v>
          </cell>
          <cell r="E15">
            <v>3.7637902512223231</v>
          </cell>
          <cell r="F15">
            <v>3.9316603528563694</v>
          </cell>
          <cell r="H15">
            <v>18</v>
          </cell>
          <cell r="I15">
            <v>1296</v>
          </cell>
          <cell r="J15">
            <v>0.72560338478705833</v>
          </cell>
          <cell r="K15">
            <v>3.9625206477676214</v>
          </cell>
          <cell r="L15">
            <v>4.6518438633153263</v>
          </cell>
          <cell r="M15">
            <v>5.4610007765199384</v>
          </cell>
          <cell r="O15">
            <v>18</v>
          </cell>
          <cell r="P15">
            <v>1296</v>
          </cell>
          <cell r="Q15">
            <v>0.70468134627206935</v>
          </cell>
          <cell r="R15">
            <v>4.3713787545712082</v>
          </cell>
          <cell r="S15">
            <v>5.0408260335296742</v>
          </cell>
          <cell r="T15">
            <v>6.2033410955133599</v>
          </cell>
        </row>
        <row r="16">
          <cell r="A16">
            <v>18.5</v>
          </cell>
          <cell r="B16">
            <v>1332</v>
          </cell>
          <cell r="C16">
            <v>0.78768366105142162</v>
          </cell>
          <cell r="D16">
            <v>3.1215296169310069</v>
          </cell>
          <cell r="E16">
            <v>3.8698290949298575</v>
          </cell>
          <cell r="F16">
            <v>3.9629228982156417</v>
          </cell>
          <cell r="H16">
            <v>18.5</v>
          </cell>
          <cell r="I16">
            <v>1332</v>
          </cell>
          <cell r="J16">
            <v>0.74295304183345834</v>
          </cell>
          <cell r="K16">
            <v>4.0778026890066741</v>
          </cell>
          <cell r="L16">
            <v>4.7836080787484594</v>
          </cell>
          <cell r="M16">
            <v>5.4886412187551974</v>
          </cell>
          <cell r="O16">
            <v>18.5</v>
          </cell>
          <cell r="P16">
            <v>1332</v>
          </cell>
          <cell r="Q16">
            <v>0.72222792797619029</v>
          </cell>
          <cell r="R16">
            <v>4.496850666743831</v>
          </cell>
          <cell r="S16">
            <v>5.1829671983212116</v>
          </cell>
          <cell r="T16">
            <v>6.2263594255414603</v>
          </cell>
        </row>
        <row r="17">
          <cell r="A17">
            <v>19</v>
          </cell>
          <cell r="B17">
            <v>1368</v>
          </cell>
          <cell r="C17">
            <v>0.80446624274998835</v>
          </cell>
          <cell r="D17">
            <v>3.2115626638805077</v>
          </cell>
          <cell r="E17">
            <v>3.9758055944929964</v>
          </cell>
          <cell r="F17">
            <v>3.9921658526056958</v>
          </cell>
          <cell r="H17">
            <v>19</v>
          </cell>
          <cell r="I17">
            <v>1368</v>
          </cell>
          <cell r="J17">
            <v>0.76041536914439667</v>
          </cell>
          <cell r="K17">
            <v>4.1928489600395302</v>
          </cell>
          <cell r="L17">
            <v>4.9152435607267071</v>
          </cell>
          <cell r="M17">
            <v>5.5138929724122168</v>
          </cell>
          <cell r="O17">
            <v>19</v>
          </cell>
          <cell r="P17">
            <v>1368</v>
          </cell>
          <cell r="Q17">
            <v>0.73989053474779121</v>
          </cell>
          <cell r="R17">
            <v>4.6220548301020727</v>
          </cell>
          <cell r="S17">
            <v>5.3249508381124748</v>
          </cell>
          <cell r="T17">
            <v>6.2469441262383594</v>
          </cell>
        </row>
        <row r="18">
          <cell r="A18">
            <v>19.5</v>
          </cell>
          <cell r="B18">
            <v>1404</v>
          </cell>
          <cell r="C18">
            <v>0.82135389222918209</v>
          </cell>
          <cell r="D18">
            <v>3.3014339592076554</v>
          </cell>
          <cell r="E18">
            <v>4.0817201568253783</v>
          </cell>
          <cell r="F18">
            <v>4.019502422089281</v>
          </cell>
          <cell r="H18">
            <v>19.5</v>
          </cell>
          <cell r="I18">
            <v>1404</v>
          </cell>
          <cell r="J18">
            <v>0.77799031207542146</v>
          </cell>
          <cell r="K18">
            <v>4.307660203466285</v>
          </cell>
          <cell r="L18">
            <v>5.0467509999379354</v>
          </cell>
          <cell r="M18">
            <v>5.5369072552778569</v>
          </cell>
          <cell r="O18">
            <v>19.5</v>
          </cell>
          <cell r="P18">
            <v>1404</v>
          </cell>
          <cell r="Q18">
            <v>0.75766909619201772</v>
          </cell>
          <cell r="R18">
            <v>4.7469921351202045</v>
          </cell>
          <cell r="S18">
            <v>5.4667777765026209</v>
          </cell>
          <cell r="T18">
            <v>6.2652576949201109</v>
          </cell>
        </row>
        <row r="19">
          <cell r="A19">
            <v>20</v>
          </cell>
          <cell r="B19">
            <v>1440</v>
          </cell>
          <cell r="C19">
            <v>0.83834658696856812</v>
          </cell>
          <cell r="D19">
            <v>3.3911439293769026</v>
          </cell>
          <cell r="E19">
            <v>4.1875731869970423</v>
          </cell>
          <cell r="F19">
            <v>4.0450381525845538</v>
          </cell>
          <cell r="H19">
            <v>20</v>
          </cell>
          <cell r="I19">
            <v>1440</v>
          </cell>
          <cell r="J19">
            <v>0.79567781639666846</v>
          </cell>
          <cell r="K19">
            <v>4.4222371579292936</v>
          </cell>
          <cell r="L19">
            <v>5.1781310835061287</v>
          </cell>
          <cell r="M19">
            <v>5.5578238663935302</v>
          </cell>
          <cell r="O19">
            <v>20</v>
          </cell>
          <cell r="P19">
            <v>1440</v>
          </cell>
          <cell r="Q19">
            <v>0.77556354243930004</v>
          </cell>
          <cell r="R19">
            <v>4.8716634673445371</v>
          </cell>
          <cell r="S19">
            <v>5.608448832661872</v>
          </cell>
          <cell r="T19">
            <v>6.2814498113490433</v>
          </cell>
        </row>
        <row r="20">
          <cell r="A20">
            <v>20.5</v>
          </cell>
          <cell r="B20">
            <v>1476</v>
          </cell>
          <cell r="C20">
            <v>0.85544430465440024</v>
          </cell>
          <cell r="D20">
            <v>3.4806929988240403</v>
          </cell>
          <cell r="E20">
            <v>4.2933650882457206</v>
          </cell>
          <cell r="F20">
            <v>4.0688715558521853</v>
          </cell>
          <cell r="H20">
            <v>20.5</v>
          </cell>
          <cell r="I20">
            <v>1476</v>
          </cell>
          <cell r="J20">
            <v>0.81347782828992066</v>
          </cell>
          <cell r="K20">
            <v>4.5365805581406189</v>
          </cell>
          <cell r="L20">
            <v>5.3093844950160438</v>
          </cell>
          <cell r="M20">
            <v>5.5767722246067137</v>
          </cell>
          <cell r="O20">
            <v>20.5</v>
          </cell>
          <cell r="P20">
            <v>1476</v>
          </cell>
          <cell r="Q20">
            <v>0.79357380414144285</v>
          </cell>
          <cell r="R20">
            <v>4.9960697074289557</v>
          </cell>
          <cell r="S20">
            <v>5.7499648213633261</v>
          </cell>
          <cell r="T20">
            <v>6.2956585529359028</v>
          </cell>
        </row>
        <row r="21">
          <cell r="A21">
            <v>21</v>
          </cell>
          <cell r="B21">
            <v>1512</v>
          </cell>
          <cell r="C21">
            <v>0.8726470231783664</v>
          </cell>
          <cell r="D21">
            <v>3.5700815899685789</v>
          </cell>
          <cell r="E21">
            <v>4.3990962619880269</v>
          </cell>
          <cell r="F21">
            <v>4.0910946753311332</v>
          </cell>
          <cell r="H21">
            <v>21</v>
          </cell>
          <cell r="I21">
            <v>1512</v>
          </cell>
          <cell r="J21">
            <v>0.83139029434569967</v>
          </cell>
          <cell r="K21">
            <v>4.6506911349091924</v>
          </cell>
          <cell r="L21">
            <v>5.4405119145376073</v>
          </cell>
          <cell r="M21">
            <v>5.5938722962471736</v>
          </cell>
          <cell r="O21">
            <v>21</v>
          </cell>
          <cell r="P21">
            <v>1512</v>
          </cell>
          <cell r="Q21">
            <v>0.81169981246775569</v>
          </cell>
          <cell r="R21">
            <v>5.1202117311701656</v>
          </cell>
          <cell r="S21">
            <v>5.8913265530145331</v>
          </cell>
          <cell r="T21">
            <v>6.3080114748376426</v>
          </cell>
        </row>
        <row r="22">
          <cell r="A22">
            <v>21.5</v>
          </cell>
          <cell r="B22">
            <v>1548</v>
          </cell>
          <cell r="C22">
            <v>0.88995472063634362</v>
          </cell>
          <cell r="D22">
            <v>3.6593101232260468</v>
          </cell>
          <cell r="E22">
            <v>4.5047671078305731</v>
          </cell>
          <cell r="F22">
            <v>4.1117935984535627</v>
          </cell>
          <cell r="H22">
            <v>21.5</v>
          </cell>
          <cell r="I22">
            <v>1548</v>
          </cell>
          <cell r="J22">
            <v>0.84941516156037844</v>
          </cell>
          <cell r="K22">
            <v>4.7645696151677823</v>
          </cell>
          <cell r="L22">
            <v>5.5715140186501415</v>
          </cell>
          <cell r="M22">
            <v>5.6092354254841084</v>
          </cell>
          <cell r="O22">
            <v>21.5</v>
          </cell>
          <cell r="P22">
            <v>1548</v>
          </cell>
          <cell r="Q22">
            <v>0.82994149910121451</v>
          </cell>
          <cell r="R22">
            <v>5.2440904095426051</v>
          </cell>
          <cell r="S22">
            <v>6.032534833688759</v>
          </cell>
          <cell r="T22">
            <v>6.3186265721399577</v>
          </cell>
        </row>
        <row r="23">
          <cell r="A23">
            <v>22</v>
          </cell>
          <cell r="B23">
            <v>1584</v>
          </cell>
          <cell r="C23">
            <v>0.90736737532716483</v>
          </cell>
          <cell r="D23">
            <v>3.7483790170201967</v>
          </cell>
          <cell r="E23">
            <v>4.6103780235810028</v>
          </cell>
          <cell r="F23">
            <v>4.1310489212472099</v>
          </cell>
          <cell r="H23">
            <v>22</v>
          </cell>
          <cell r="I23">
            <v>1584</v>
          </cell>
          <cell r="J23">
            <v>0.86755237733332458</v>
          </cell>
          <cell r="K23">
            <v>4.8782167219997046</v>
          </cell>
          <cell r="L23">
            <v>5.7023914804663631</v>
          </cell>
          <cell r="M23">
            <v>5.6229650790587735</v>
          </cell>
          <cell r="O23">
            <v>22</v>
          </cell>
          <cell r="P23">
            <v>1584</v>
          </cell>
          <cell r="Q23">
            <v>0.84829879623466464</v>
          </cell>
          <cell r="R23">
            <v>5.3677066087330383</v>
          </cell>
          <cell r="S23">
            <v>6.1735904651559697</v>
          </cell>
          <cell r="T23">
            <v>6.3276131388593546</v>
          </cell>
        </row>
        <row r="24">
          <cell r="A24">
            <v>22.5</v>
          </cell>
          <cell r="B24">
            <v>1620</v>
          </cell>
          <cell r="C24">
            <v>0.92488496575139312</v>
          </cell>
          <cell r="D24">
            <v>3.8372886877950996</v>
          </cell>
          <cell r="E24">
            <v>4.7159294052589233</v>
          </cell>
          <cell r="F24">
            <v>4.1489361703242924</v>
          </cell>
          <cell r="H24">
            <v>22.5</v>
          </cell>
          <cell r="I24">
            <v>1620</v>
          </cell>
          <cell r="J24">
            <v>0.88580188946406346</v>
          </cell>
          <cell r="K24">
            <v>4.9916331746653118</v>
          </cell>
          <cell r="L24">
            <v>5.8331449696561721</v>
          </cell>
          <cell r="M24">
            <v>5.6351575155087987</v>
          </cell>
          <cell r="O24">
            <v>22.5</v>
          </cell>
          <cell r="P24">
            <v>1620</v>
          </cell>
          <cell r="Q24">
            <v>0.86677163656705447</v>
          </cell>
          <cell r="R24">
            <v>5.4910611901748405</v>
          </cell>
          <cell r="S24">
            <v>6.3144942449135426</v>
          </cell>
          <cell r="T24">
            <v>6.3350725364327785</v>
          </cell>
        </row>
        <row r="25">
          <cell r="A25">
            <v>23</v>
          </cell>
          <cell r="B25">
            <v>1656</v>
          </cell>
          <cell r="C25">
            <v>0.94250747061010731</v>
          </cell>
          <cell r="D25">
            <v>3.9260395500271663</v>
          </cell>
          <cell r="E25">
            <v>4.8214216471067681</v>
          </cell>
          <cell r="F25">
            <v>4.1655261867428468</v>
          </cell>
          <cell r="H25">
            <v>23</v>
          </cell>
          <cell r="I25">
            <v>1656</v>
          </cell>
          <cell r="J25">
            <v>0.90416364614947375</v>
          </cell>
          <cell r="K25">
            <v>5.1048196886282513</v>
          </cell>
          <cell r="L25">
            <v>5.9637751524702516</v>
          </cell>
          <cell r="M25">
            <v>5.6459023876573085</v>
          </cell>
          <cell r="O25">
            <v>23</v>
          </cell>
          <cell r="P25">
            <v>1656</v>
          </cell>
          <cell r="Q25">
            <v>0.88535995329970729</v>
          </cell>
          <cell r="R25">
            <v>5.6141550105819924</v>
          </cell>
          <cell r="S25">
            <v>6.4552469662167145</v>
          </cell>
          <cell r="T25">
            <v>6.3410988826162988</v>
          </cell>
        </row>
        <row r="26">
          <cell r="A26">
            <v>23.5</v>
          </cell>
          <cell r="B26">
            <v>1692</v>
          </cell>
          <cell r="C26">
            <v>0.96023486880369613</v>
          </cell>
          <cell r="D26">
            <v>4.0146320162370648</v>
          </cell>
          <cell r="E26">
            <v>4.9268551416005764</v>
          </cell>
          <cell r="F26">
            <v>4.1808854756947893</v>
          </cell>
          <cell r="H26">
            <v>23.5</v>
          </cell>
          <cell r="I26">
            <v>1692</v>
          </cell>
          <cell r="J26">
            <v>0.92263759598100048</v>
          </cell>
          <cell r="K26">
            <v>5.2177769755814944</v>
          </cell>
          <cell r="L26">
            <v>6.0942826917634445</v>
          </cell>
          <cell r="M26">
            <v>5.6552832859944955</v>
          </cell>
          <cell r="O26">
            <v>23.5</v>
          </cell>
          <cell r="P26">
            <v>1692</v>
          </cell>
          <cell r="Q26">
            <v>0.9040636801326255</v>
          </cell>
          <cell r="R26">
            <v>5.7369889219827455</v>
          </cell>
          <cell r="S26">
            <v>6.5958494181087399</v>
          </cell>
          <cell r="T26">
            <v>6.3457796702342177</v>
          </cell>
        </row>
        <row r="27">
          <cell r="A27">
            <v>24</v>
          </cell>
          <cell r="B27">
            <v>1728</v>
          </cell>
          <cell r="C27">
            <v>0.97806713943066192</v>
          </cell>
          <cell r="D27">
            <v>4.1030664970015538</v>
          </cell>
          <cell r="E27">
            <v>5.0322302794606824</v>
          </cell>
          <cell r="F27">
            <v>4.1950765255133415</v>
          </cell>
          <cell r="H27">
            <v>24</v>
          </cell>
          <cell r="I27">
            <v>1728</v>
          </cell>
          <cell r="J27">
            <v>0.94122368794189859</v>
          </cell>
          <cell r="K27">
            <v>5.3305057434731529</v>
          </cell>
          <cell r="L27">
            <v>6.2246682470179566</v>
          </cell>
          <cell r="M27">
            <v>5.6633782295991288</v>
          </cell>
          <cell r="O27">
            <v>24</v>
          </cell>
          <cell r="P27">
            <v>1728</v>
          </cell>
          <cell r="Q27">
            <v>0.92288275126083275</v>
          </cell>
          <cell r="R27">
            <v>5.8595637717529954</v>
          </cell>
          <cell r="S27">
            <v>6.7363023854507862</v>
          </cell>
          <cell r="T27">
            <v>6.3491963239617606</v>
          </cell>
        </row>
        <row r="28">
          <cell r="A28">
            <v>24.5</v>
          </cell>
          <cell r="B28">
            <v>1764</v>
          </cell>
          <cell r="C28">
            <v>0.99600426178643364</v>
          </cell>
          <cell r="D28">
            <v>4.1913434009652288</v>
          </cell>
          <cell r="E28">
            <v>5.1375474496623408</v>
          </cell>
          <cell r="F28">
            <v>4.2081580990904932</v>
          </cell>
          <cell r="H28">
            <v>24.5</v>
          </cell>
          <cell r="I28">
            <v>1764</v>
          </cell>
          <cell r="J28">
            <v>0.95992187140449836</v>
          </cell>
          <cell r="K28">
            <v>5.443006696532052</v>
          </cell>
          <cell r="L28">
            <v>6.3549324743663256</v>
          </cell>
          <cell r="M28">
            <v>5.6702601104068826</v>
          </cell>
          <cell r="O28">
            <v>24.5</v>
          </cell>
          <cell r="P28">
            <v>1764</v>
          </cell>
          <cell r="Q28">
            <v>0.94181710137074492</v>
          </cell>
          <cell r="R28">
            <v>5.9818804026493773</v>
          </cell>
          <cell r="S28">
            <v>6.8766066489515847</v>
          </cell>
          <cell r="T28">
            <v>6.3514247022518431</v>
          </cell>
        </row>
        <row r="29">
          <cell r="A29">
            <v>25</v>
          </cell>
          <cell r="B29">
            <v>1800</v>
          </cell>
          <cell r="C29">
            <v>1.0140462153621894</v>
          </cell>
          <cell r="D29">
            <v>4.2794631348521559</v>
          </cell>
          <cell r="E29">
            <v>5.2428070394462356</v>
          </cell>
          <cell r="F29">
            <v>4.220185500444523</v>
          </cell>
          <cell r="H29">
            <v>25</v>
          </cell>
          <cell r="I29">
            <v>1800</v>
          </cell>
          <cell r="J29">
            <v>0.97873209612749446</v>
          </cell>
          <cell r="K29">
            <v>5.5552805352931127</v>
          </cell>
          <cell r="L29">
            <v>6.485076026614232</v>
          </cell>
          <cell r="M29">
            <v>5.6759970959095378</v>
          </cell>
          <cell r="O29">
            <v>25</v>
          </cell>
          <cell r="P29">
            <v>1800</v>
          </cell>
          <cell r="Q29">
            <v>0.96086666563657785</v>
          </cell>
          <cell r="R29">
            <v>6.1039396528420369</v>
          </cell>
          <cell r="S29">
            <v>7.0167629851967854</v>
          </cell>
          <cell r="T29">
            <v>6.3525355505991596</v>
          </cell>
        </row>
        <row r="30">
          <cell r="A30">
            <v>25.5</v>
          </cell>
          <cell r="B30">
            <v>1836</v>
          </cell>
          <cell r="C30">
            <v>1.0321929798436877</v>
          </cell>
          <cell r="D30">
            <v>4.3674261034774569</v>
          </cell>
          <cell r="E30">
            <v>5.3480094343289597</v>
          </cell>
          <cell r="F30">
            <v>4.231210818871145</v>
          </cell>
          <cell r="H30">
            <v>25.5</v>
          </cell>
          <cell r="I30">
            <v>1836</v>
          </cell>
          <cell r="J30">
            <v>0.99765431225326195</v>
          </cell>
          <cell r="K30">
            <v>5.6673279566224979</v>
          </cell>
          <cell r="L30">
            <v>6.6150995532630965</v>
          </cell>
          <cell r="M30">
            <v>5.6806529947457438</v>
          </cell>
          <cell r="O30">
            <v>25.5</v>
          </cell>
          <cell r="P30">
            <v>1836</v>
          </cell>
          <cell r="Q30">
            <v>0.98003137971678833</v>
          </cell>
          <cell r="R30">
            <v>6.2257423559471121</v>
          </cell>
          <cell r="S30">
            <v>7.1567721666780608</v>
          </cell>
          <cell r="T30">
            <v>6.3525949115488949</v>
          </cell>
        </row>
        <row r="31">
          <cell r="A31">
            <v>26</v>
          </cell>
          <cell r="B31">
            <v>1872</v>
          </cell>
          <cell r="C31">
            <v>1.0504445351101084</v>
          </cell>
          <cell r="D31">
            <v>4.4552327097587661</v>
          </cell>
          <cell r="E31">
            <v>5.4531550181133692</v>
          </cell>
          <cell r="F31">
            <v>4.2412831528432537</v>
          </cell>
          <cell r="H31">
            <v>26</v>
          </cell>
          <cell r="I31">
            <v>1872</v>
          </cell>
          <cell r="J31">
            <v>1.0166884703051915</v>
          </cell>
          <cell r="K31">
            <v>5.7791496537425457</v>
          </cell>
          <cell r="L31">
            <v>6.7450037005324779</v>
          </cell>
          <cell r="M31">
            <v>5.6842875891055886</v>
          </cell>
          <cell r="O31">
            <v>26</v>
          </cell>
          <cell r="P31">
            <v>1872</v>
          </cell>
          <cell r="Q31">
            <v>0.99931117975054662</v>
          </cell>
          <cell r="R31">
            <v>6.3472893410589579</v>
          </cell>
          <cell r="S31">
            <v>7.2966349618219768</v>
          </cell>
          <cell r="T31">
            <v>6.3516644961816624</v>
          </cell>
        </row>
        <row r="32">
          <cell r="A32">
            <v>26.5</v>
          </cell>
          <cell r="B32">
            <v>1908</v>
          </cell>
          <cell r="C32">
            <v>1.0688008612329019</v>
          </cell>
          <cell r="D32">
            <v>4.5428833547276302</v>
          </cell>
          <cell r="E32">
            <v>5.5582441728988865</v>
          </cell>
          <cell r="F32">
            <v>4.2504488155887561</v>
          </cell>
          <cell r="H32">
            <v>26.5</v>
          </cell>
          <cell r="I32">
            <v>1908</v>
          </cell>
          <cell r="J32">
            <v>1.0358345211850526</v>
          </cell>
          <cell r="K32">
            <v>5.8907463162564859</v>
          </cell>
          <cell r="L32">
            <v>6.8747891113822863</v>
          </cell>
          <cell r="M32">
            <v>5.6869569374045801</v>
          </cell>
          <cell r="O32">
            <v>26.5</v>
          </cell>
          <cell r="P32">
            <v>1908</v>
          </cell>
          <cell r="Q32">
            <v>1.0187060023542425</v>
          </cell>
          <cell r="R32">
            <v>6.4685814327820568</v>
          </cell>
          <cell r="S32">
            <v>7.4363521350185868</v>
          </cell>
          <cell r="T32">
            <v>6.3498020212240656</v>
          </cell>
        </row>
        <row r="33">
          <cell r="A33">
            <v>27</v>
          </cell>
          <cell r="B33">
            <v>1944</v>
          </cell>
          <cell r="C33">
            <v>1.0872619384746476</v>
          </cell>
          <cell r="D33">
            <v>4.6303784375407959</v>
          </cell>
          <cell r="E33">
            <v>5.6632772790917105</v>
          </cell>
          <cell r="F33">
            <v>4.2587515240687015</v>
          </cell>
          <cell r="H33">
            <v>27</v>
          </cell>
          <cell r="I33">
            <v>1944</v>
          </cell>
          <cell r="J33">
            <v>1.0550924161703779</v>
          </cell>
          <cell r="K33">
            <v>6.002118630172979</v>
          </cell>
          <cell r="L33">
            <v>7.0044564255348378</v>
          </cell>
          <cell r="M33">
            <v>5.6887136502777667</v>
          </cell>
          <cell r="O33">
            <v>27</v>
          </cell>
          <cell r="P33">
            <v>1944</v>
          </cell>
          <cell r="Q33">
            <v>1.0382157846180207</v>
          </cell>
          <cell r="R33">
            <v>6.5896194512626511</v>
          </cell>
          <cell r="S33">
            <v>7.575924446649771</v>
          </cell>
          <cell r="T33">
            <v>6.3470615154315899</v>
          </cell>
        </row>
        <row r="34">
          <cell r="A34">
            <v>27.5</v>
          </cell>
          <cell r="B34">
            <v>1980</v>
          </cell>
          <cell r="C34">
            <v>1.1058277472879223</v>
          </cell>
          <cell r="D34">
            <v>4.7177183554914519</v>
          </cell>
          <cell r="E34">
            <v>5.7682547154149777</v>
          </cell>
          <cell r="F34">
            <v>4.2662325728955581</v>
          </cell>
          <cell r="H34">
            <v>27.5</v>
          </cell>
          <cell r="I34">
            <v>1980</v>
          </cell>
          <cell r="J34">
            <v>1.0744621069118683</v>
          </cell>
          <cell r="K34">
            <v>6.1132672779303912</v>
          </cell>
          <cell r="L34">
            <v>7.1340062794966661</v>
          </cell>
          <cell r="M34">
            <v>5.6896071425921644</v>
          </cell>
          <cell r="O34">
            <v>27.5</v>
          </cell>
          <cell r="P34">
            <v>1980</v>
          </cell>
          <cell r="Q34">
            <v>1.057840464102354</v>
          </cell>
          <cell r="R34">
            <v>6.7104042122201077</v>
          </cell>
          <cell r="S34">
            <v>7.7153526531173444</v>
          </cell>
          <cell r="T34">
            <v>6.3434935984551499</v>
          </cell>
        </row>
        <row r="35">
          <cell r="A35">
            <v>28</v>
          </cell>
          <cell r="B35">
            <v>2016</v>
          </cell>
          <cell r="C35">
            <v>1.1244982683141738</v>
          </cell>
          <cell r="D35">
            <v>4.8049035040203352</v>
          </cell>
          <cell r="E35">
            <v>5.8731768589188</v>
          </cell>
          <cell r="F35">
            <v>4.2729309945703644</v>
          </cell>
          <cell r="H35">
            <v>28</v>
          </cell>
          <cell r="I35">
            <v>2016</v>
          </cell>
          <cell r="J35">
            <v>1.0939435454308253</v>
          </cell>
          <cell r="K35">
            <v>6.2241929384209111</v>
          </cell>
          <cell r="L35">
            <v>7.2634393065801985</v>
          </cell>
          <cell r="M35">
            <v>5.6896838638685461</v>
          </cell>
          <cell r="O35">
            <v>28</v>
          </cell>
          <cell r="P35">
            <v>2016</v>
          </cell>
          <cell r="Q35">
            <v>1.0775799788346399</v>
          </cell>
          <cell r="R35">
            <v>6.830936526977994</v>
          </cell>
          <cell r="S35">
            <v>7.854637506870902</v>
          </cell>
          <cell r="T35">
            <v>6.3391457350250526</v>
          </cell>
        </row>
        <row r="36">
          <cell r="A36">
            <v>28.5</v>
          </cell>
          <cell r="B36">
            <v>2052</v>
          </cell>
          <cell r="C36">
            <v>1.1432734823826074</v>
          </cell>
          <cell r="D36">
            <v>4.8919342767267873</v>
          </cell>
          <cell r="E36">
            <v>5.9780440849902643</v>
          </cell>
          <cell r="F36">
            <v>4.2788837072752592</v>
          </cell>
          <cell r="H36">
            <v>28.5</v>
          </cell>
          <cell r="I36">
            <v>2052</v>
          </cell>
          <cell r="J36">
            <v>1.1135366841166037</v>
          </cell>
          <cell r="K36">
            <v>6.3348962870144474</v>
          </cell>
          <cell r="L36">
            <v>7.3927561369252208</v>
          </cell>
          <cell r="M36">
            <v>5.6889875092351163</v>
          </cell>
          <cell r="O36">
            <v>28.5</v>
          </cell>
          <cell r="P36">
            <v>2052</v>
          </cell>
          <cell r="Q36">
            <v>1.0974342673058355</v>
          </cell>
          <cell r="R36">
            <v>6.9512172024948873</v>
          </cell>
          <cell r="S36">
            <v>7.9937797564354307</v>
          </cell>
          <cell r="T36">
            <v>6.3340624669574916</v>
          </cell>
        </row>
        <row r="37">
          <cell r="A37">
            <v>29</v>
          </cell>
          <cell r="B37">
            <v>2088</v>
          </cell>
          <cell r="C37">
            <v>1.1621533705090792</v>
          </cell>
          <cell r="D37">
            <v>4.9788110653797313</v>
          </cell>
          <cell r="E37">
            <v>6.0828567673633565</v>
          </cell>
          <cell r="F37">
            <v>4.2841256513318653</v>
          </cell>
          <cell r="H37">
            <v>29</v>
          </cell>
          <cell r="I37">
            <v>2088</v>
          </cell>
          <cell r="J37">
            <v>1.133241475724085</v>
          </cell>
          <cell r="K37">
            <v>6.445377995582299</v>
          </cell>
          <cell r="L37">
            <v>7.5219573975201808</v>
          </cell>
          <cell r="M37">
            <v>5.6875592128006289</v>
          </cell>
          <cell r="O37">
            <v>29</v>
          </cell>
          <cell r="P37">
            <v>2088</v>
          </cell>
          <cell r="Q37">
            <v>1.1174032684671169</v>
          </cell>
          <cell r="R37">
            <v>7.0712470413949138</v>
          </cell>
          <cell r="S37">
            <v>8.1327801464386749</v>
          </cell>
          <cell r="T37">
            <v>6.3282856252026507</v>
          </cell>
        </row>
        <row r="38">
          <cell r="A38">
            <v>29.5</v>
          </cell>
          <cell r="B38">
            <v>2124</v>
          </cell>
          <cell r="C38">
            <v>1.1811379138949973</v>
          </cell>
          <cell r="D38">
            <v>5.0655342599285387</v>
          </cell>
          <cell r="E38">
            <v>6.1876152781287859</v>
          </cell>
          <cell r="F38">
            <v>4.2886899153242002</v>
          </cell>
          <cell r="H38">
            <v>29.5</v>
          </cell>
          <cell r="I38">
            <v>2124</v>
          </cell>
          <cell r="J38">
            <v>1.1530578733711749</v>
          </cell>
          <cell r="K38">
            <v>6.5556387325206806</v>
          </cell>
          <cell r="L38">
            <v>7.6510437122232968</v>
          </cell>
          <cell r="M38">
            <v>5.6854377251282937</v>
          </cell>
          <cell r="O38">
            <v>29.5</v>
          </cell>
          <cell r="P38">
            <v>2124</v>
          </cell>
          <cell r="Q38">
            <v>1.1374869217265751</v>
          </cell>
          <cell r="R38">
            <v>7.1910268419980135</v>
          </cell>
          <cell r="S38">
            <v>8.2716394176382604</v>
          </cell>
          <cell r="T38">
            <v>6.3218545239033226</v>
          </cell>
        </row>
        <row r="39">
          <cell r="A39">
            <v>30</v>
          </cell>
          <cell r="B39">
            <v>2160</v>
          </cell>
          <cell r="C39">
            <v>1.2002270939262312</v>
          </cell>
          <cell r="D39">
            <v>5.1521042485138384</v>
          </cell>
          <cell r="E39">
            <v>6.2923199877437579</v>
          </cell>
          <cell r="F39">
            <v>4.2926078527856486</v>
          </cell>
          <cell r="H39">
            <v>30</v>
          </cell>
          <cell r="I39">
            <v>2160</v>
          </cell>
          <cell r="J39">
            <v>1.1729858305363214</v>
          </cell>
          <cell r="K39">
            <v>6.6656791627739942</v>
          </cell>
          <cell r="L39">
            <v>7.7800157017834994</v>
          </cell>
          <cell r="M39">
            <v>5.682659576310706</v>
          </cell>
          <cell r="O39">
            <v>30</v>
          </cell>
          <cell r="P39">
            <v>2160</v>
          </cell>
          <cell r="Q39">
            <v>1.1576851669459354</v>
          </cell>
          <cell r="R39">
            <v>7.3105573983499594</v>
          </cell>
          <cell r="S39">
            <v>8.4103583069485985</v>
          </cell>
          <cell r="T39">
            <v>6.3148061382144034</v>
          </cell>
        </row>
        <row r="40">
          <cell r="A40">
            <v>30.5</v>
          </cell>
          <cell r="B40">
            <v>2196</v>
          </cell>
          <cell r="C40">
            <v>1.2194208921720311</v>
          </cell>
          <cell r="D40">
            <v>5.2385214174782355</v>
          </cell>
          <cell r="E40">
            <v>6.3969712650416648</v>
          </cell>
          <cell r="F40">
            <v>4.2959091902611144</v>
          </cell>
          <cell r="H40">
            <v>30.5</v>
          </cell>
          <cell r="I40">
            <v>2196</v>
          </cell>
          <cell r="J40">
            <v>1.1930253010560572</v>
          </cell>
          <cell r="K40">
            <v>6.7754999478579387</v>
          </cell>
          <cell r="L40">
            <v>7.9088739838611932</v>
          </cell>
          <cell r="M40">
            <v>5.6792592259865033</v>
          </cell>
          <cell r="O40">
            <v>30.5</v>
          </cell>
          <cell r="P40">
            <v>2196</v>
          </cell>
          <cell r="Q40">
            <v>1.177997944437313</v>
          </cell>
          <cell r="R40">
            <v>7.4298395002520827</v>
          </cell>
          <cell r="S40">
            <v>8.5489375474675295</v>
          </cell>
          <cell r="T40">
            <v>6.3071752674416155</v>
          </cell>
        </row>
        <row r="41">
          <cell r="A41">
            <v>31</v>
          </cell>
          <cell r="B41">
            <v>2232</v>
          </cell>
          <cell r="C41">
            <v>1.2387192903839557</v>
          </cell>
          <cell r="D41">
            <v>5.324786151376955</v>
          </cell>
          <cell r="E41">
            <v>6.5015694772417145</v>
          </cell>
          <cell r="F41">
            <v>4.298622127476901</v>
          </cell>
          <cell r="H41">
            <v>31</v>
          </cell>
          <cell r="I41">
            <v>2232</v>
          </cell>
          <cell r="J41">
            <v>1.2131762391225569</v>
          </cell>
          <cell r="K41">
            <v>6.8851017458824115</v>
          </cell>
          <cell r="L41">
            <v>8.0376191730488404</v>
          </cell>
          <cell r="M41">
            <v>5.6752692014988169</v>
          </cell>
          <cell r="O41">
            <v>31</v>
          </cell>
          <cell r="P41">
            <v>2232</v>
          </cell>
          <cell r="Q41">
            <v>1.1984251949599924</v>
          </cell>
          <cell r="R41">
            <v>7.5488739332907677</v>
          </cell>
          <cell r="S41">
            <v>8.6873778685027609</v>
          </cell>
          <cell r="T41">
            <v>6.2989946848895935</v>
          </cell>
        </row>
        <row r="42">
          <cell r="A42">
            <v>31.5</v>
          </cell>
          <cell r="B42">
            <v>2268</v>
          </cell>
          <cell r="C42">
            <v>1.2581222704948056</v>
          </cell>
          <cell r="D42">
            <v>5.4108988329883969</v>
          </cell>
          <cell r="E42">
            <v>6.6061149899584617</v>
          </cell>
          <cell r="F42">
            <v>4.3007734302806275</v>
          </cell>
          <cell r="H42">
            <v>31.5</v>
          </cell>
          <cell r="I42">
            <v>2268</v>
          </cell>
          <cell r="J42">
            <v>1.2334385992812249</v>
          </cell>
          <cell r="K42">
            <v>6.9944852115742293</v>
          </cell>
          <cell r="L42">
            <v>8.1662518808913926</v>
          </cell>
          <cell r="M42">
            <v>5.6707202252712063</v>
          </cell>
          <cell r="O42">
            <v>31.5</v>
          </cell>
          <cell r="P42">
            <v>2268</v>
          </cell>
          <cell r="Q42">
            <v>1.2189668597172421</v>
          </cell>
          <cell r="R42">
            <v>7.6676614788666786</v>
          </cell>
          <cell r="S42">
            <v>8.8256799955980583</v>
          </cell>
          <cell r="T42">
            <v>6.2902952756609887</v>
          </cell>
        </row>
        <row r="43">
          <cell r="A43">
            <v>32</v>
          </cell>
          <cell r="B43">
            <v>2304</v>
          </cell>
          <cell r="C43">
            <v>1.2776298146175662</v>
          </cell>
          <cell r="D43">
            <v>5.4968598433246294</v>
          </cell>
          <cell r="E43">
            <v>6.7106081672113174</v>
          </cell>
          <cell r="F43">
            <v>4.3023885169508258</v>
          </cell>
          <cell r="H43">
            <v>32</v>
          </cell>
          <cell r="I43">
            <v>2304</v>
          </cell>
          <cell r="J43">
            <v>1.253812336428296</v>
          </cell>
          <cell r="K43">
            <v>7.1036509962996472</v>
          </cell>
          <cell r="L43">
            <v>8.2947727159065288</v>
          </cell>
          <cell r="M43">
            <v>5.6656413323668842</v>
          </cell>
          <cell r="O43">
            <v>32</v>
          </cell>
          <cell r="P43">
            <v>2304</v>
          </cell>
          <cell r="Q43">
            <v>1.2396228803531466</v>
          </cell>
          <cell r="R43">
            <v>7.7862029142237255</v>
          </cell>
          <cell r="S43">
            <v>8.9638446505592153</v>
          </cell>
          <cell r="T43">
            <v>6.2811061635177099</v>
          </cell>
        </row>
        <row r="44">
          <cell r="A44">
            <v>32.5</v>
          </cell>
          <cell r="B44">
            <v>2340</v>
          </cell>
          <cell r="C44">
            <v>1.29724190504436</v>
          </cell>
          <cell r="D44">
            <v>5.5826695616417759</v>
          </cell>
          <cell r="E44">
            <v>6.8150493714339175</v>
          </cell>
          <cell r="F44">
            <v>4.3034915384196388</v>
          </cell>
          <cell r="H44">
            <v>32.5</v>
          </cell>
          <cell r="I44">
            <v>2340</v>
          </cell>
          <cell r="J44">
            <v>1.2742974058084586</v>
          </cell>
          <cell r="K44">
            <v>7.2125997480866895</v>
          </cell>
          <cell r="L44">
            <v>8.4231822836047243</v>
          </cell>
          <cell r="M44">
            <v>5.6600599790994357</v>
          </cell>
          <cell r="O44">
            <v>32.5</v>
          </cell>
          <cell r="P44">
            <v>2340</v>
          </cell>
          <cell r="Q44">
            <v>1.2603931989494854</v>
          </cell>
          <cell r="R44">
            <v>7.9044990124778014</v>
          </cell>
          <cell r="S44">
            <v>9.1018725514798131</v>
          </cell>
          <cell r="T44">
            <v>6.2714548277998139</v>
          </cell>
        </row>
        <row r="45">
          <cell r="A45">
            <v>33</v>
          </cell>
          <cell r="B45">
            <v>2376</v>
          </cell>
          <cell r="C45">
            <v>1.3169585242454054</v>
          </cell>
          <cell r="D45">
            <v>5.6683283654503578</v>
          </cell>
          <cell r="E45">
            <v>6.9194389634834961</v>
          </cell>
          <cell r="F45">
            <v>4.3041054529019558</v>
          </cell>
          <cell r="H45">
            <v>33</v>
          </cell>
          <cell r="I45">
            <v>2376</v>
          </cell>
          <cell r="J45">
            <v>1.2948937630125028</v>
          </cell>
          <cell r="K45">
            <v>7.3213321116473109</v>
          </cell>
          <cell r="L45">
            <v>8.5514811865091893</v>
          </cell>
          <cell r="M45">
            <v>5.654002143476708</v>
          </cell>
          <cell r="O45">
            <v>33</v>
          </cell>
          <cell r="P45">
            <v>2376</v>
          </cell>
          <cell r="Q45">
            <v>1.2812777580226193</v>
          </cell>
          <cell r="R45">
            <v>8.0225505426452415</v>
          </cell>
          <cell r="S45">
            <v>9.2397644127667302</v>
          </cell>
          <cell r="T45">
            <v>6.2613672112956582</v>
          </cell>
        </row>
        <row r="46">
          <cell r="A46">
            <v>33.5</v>
          </cell>
          <cell r="B46">
            <v>2412</v>
          </cell>
          <cell r="C46">
            <v>1.336779654867984</v>
          </cell>
          <cell r="D46">
            <v>5.7538366305255435</v>
          </cell>
          <cell r="E46">
            <v>7.023777302650128</v>
          </cell>
          <cell r="F46">
            <v>4.3042520953790051</v>
          </cell>
          <cell r="H46">
            <v>33.5</v>
          </cell>
          <cell r="I46">
            <v>2412</v>
          </cell>
          <cell r="J46">
            <v>1.3156013639749826</v>
          </cell>
          <cell r="K46">
            <v>7.429848728399354</v>
          </cell>
          <cell r="L46">
            <v>8.6796700241755875</v>
          </cell>
          <cell r="M46">
            <v>5.6474924181825639</v>
          </cell>
          <cell r="O46">
            <v>33.5</v>
          </cell>
          <cell r="P46">
            <v>2412</v>
          </cell>
          <cell r="Q46">
            <v>1.3022765005204202</v>
          </cell>
          <cell r="R46">
            <v>8.1403582696710615</v>
          </cell>
          <cell r="S46">
            <v>9.3775209451654611</v>
          </cell>
          <cell r="T46">
            <v>6.2508678198661984</v>
          </cell>
        </row>
        <row r="47">
          <cell r="A47">
            <v>34</v>
          </cell>
          <cell r="B47">
            <v>2448</v>
          </cell>
          <cell r="C47">
            <v>1.3567052797354124</v>
          </cell>
          <cell r="D47">
            <v>5.8391947309173107</v>
          </cell>
          <cell r="E47">
            <v>7.1280647466659506</v>
          </cell>
          <cell r="F47">
            <v>4.303952242344101</v>
          </cell>
          <cell r="H47">
            <v>34</v>
          </cell>
          <cell r="I47">
            <v>2448</v>
          </cell>
          <cell r="J47">
            <v>1.3364201649719016</v>
          </cell>
          <cell r="K47">
            <v>7.5381502364883275</v>
          </cell>
          <cell r="L47">
            <v>8.8077493932116351</v>
          </cell>
          <cell r="M47">
            <v>5.6405540967326084</v>
          </cell>
          <cell r="O47">
            <v>34</v>
          </cell>
          <cell r="P47">
            <v>2448</v>
          </cell>
          <cell r="Q47">
            <v>1.3233893698192218</v>
          </cell>
          <cell r="R47">
            <v>8.2579229544569319</v>
          </cell>
          <cell r="S47">
            <v>9.5151428557851929</v>
          </cell>
          <cell r="T47">
            <v>6.2399798145461789</v>
          </cell>
        </row>
        <row r="48">
          <cell r="A48">
            <v>34.5</v>
          </cell>
          <cell r="B48">
            <v>2484</v>
          </cell>
          <cell r="C48">
            <v>1.3767353818460306</v>
          </cell>
          <cell r="D48">
            <v>5.9244030389605618</v>
          </cell>
          <cell r="E48">
            <v>7.2323016517142911</v>
          </cell>
          <cell r="F48">
            <v>4.3032256721815889</v>
          </cell>
          <cell r="H48">
            <v>34.5</v>
          </cell>
          <cell r="I48">
            <v>2484</v>
          </cell>
          <cell r="J48">
            <v>1.3573501226184195</v>
          </cell>
          <cell r="K48">
            <v>7.6462372708090314</v>
          </cell>
          <cell r="L48">
            <v>8.9357198872965302</v>
          </cell>
          <cell r="M48">
            <v>5.6332092533788751</v>
          </cell>
          <cell r="O48">
            <v>34.5</v>
          </cell>
          <cell r="P48">
            <v>2484</v>
          </cell>
          <cell r="Q48">
            <v>1.3446163097207973</v>
          </cell>
          <cell r="R48">
            <v>8.3752453538889338</v>
          </cell>
          <cell r="S48">
            <v>9.6526308481236907</v>
          </cell>
          <cell r="T48">
            <v>6.2287250967735259</v>
          </cell>
        </row>
        <row r="49">
          <cell r="A49">
            <v>35</v>
          </cell>
          <cell r="B49">
            <v>2520</v>
          </cell>
          <cell r="C49">
            <v>1.3968699443721855</v>
          </cell>
          <cell r="D49">
            <v>6.0094619252851373</v>
          </cell>
          <cell r="E49">
            <v>7.3364883724387138</v>
          </cell>
          <cell r="F49">
            <v>4.3020912215174425</v>
          </cell>
          <cell r="H49">
            <v>35</v>
          </cell>
          <cell r="I49">
            <v>2520</v>
          </cell>
          <cell r="J49">
            <v>1.3783911938665738</v>
          </cell>
          <cell r="K49">
            <v>7.7541104630269411</v>
          </cell>
          <cell r="L49">
            <v>9.0635820972001859</v>
          </cell>
          <cell r="M49">
            <v>5.6254788172838017</v>
          </cell>
          <cell r="O49">
            <v>35</v>
          </cell>
          <cell r="P49">
            <v>2520</v>
          </cell>
          <cell r="Q49">
            <v>1.3659572644493656</v>
          </cell>
          <cell r="R49">
            <v>8.4923262208650474</v>
          </cell>
          <cell r="S49">
            <v>9.7899856220919492</v>
          </cell>
          <cell r="T49">
            <v>6.2171243873346329</v>
          </cell>
        </row>
        <row r="50">
          <cell r="A50">
            <v>35.5</v>
          </cell>
          <cell r="B50">
            <v>2556</v>
          </cell>
          <cell r="C50">
            <v>1.4171089506592349</v>
          </cell>
          <cell r="D50">
            <v>6.0943717588257718</v>
          </cell>
          <cell r="E50">
            <v>7.4406252619520448</v>
          </cell>
          <cell r="F50">
            <v>4.3005668378501793</v>
          </cell>
          <cell r="H50">
            <v>35.5</v>
          </cell>
          <cell r="I50">
            <v>2556</v>
          </cell>
          <cell r="J50">
            <v>1.3995433360030265</v>
          </cell>
          <cell r="K50">
            <v>7.8617704415994956</v>
          </cell>
          <cell r="L50">
            <v>9.1913366108023702</v>
          </cell>
          <cell r="M50">
            <v>5.6173826414350447</v>
          </cell>
          <cell r="O50">
            <v>35.5</v>
          </cell>
          <cell r="P50">
            <v>2556</v>
          </cell>
          <cell r="Q50">
            <v>1.387412178648626</v>
          </cell>
          <cell r="R50">
            <v>8.6091663043224465</v>
          </cell>
          <cell r="S50">
            <v>9.9272078740386416</v>
          </cell>
          <cell r="T50">
            <v>6.2051972995566382</v>
          </cell>
        </row>
        <row r="51">
          <cell r="A51">
            <v>36</v>
          </cell>
          <cell r="B51">
            <v>2592</v>
          </cell>
          <cell r="C51">
            <v>1.4374523842245492</v>
          </cell>
          <cell r="D51">
            <v>6.1791329068319722</v>
          </cell>
          <cell r="E51">
            <v>7.5447126718452937</v>
          </cell>
          <cell r="F51">
            <v>4.2986696287441752</v>
          </cell>
          <cell r="H51">
            <v>36</v>
          </cell>
          <cell r="I51">
            <v>2592</v>
          </cell>
          <cell r="J51">
            <v>1.4208065066468274</v>
          </cell>
          <cell r="K51">
            <v>7.9692178317971365</v>
          </cell>
          <cell r="L51">
            <v>9.3189840131116224</v>
          </cell>
          <cell r="M51">
            <v>5.6089395667288144</v>
          </cell>
          <cell r="O51">
            <v>36</v>
          </cell>
          <cell r="P51">
            <v>2592</v>
          </cell>
          <cell r="Q51">
            <v>1.4089809973788141</v>
          </cell>
          <cell r="R51">
            <v>8.7257663492645055</v>
          </cell>
          <cell r="S51">
            <v>10.064298296774378</v>
          </cell>
          <cell r="T51">
            <v>6.1929624072272169</v>
          </cell>
        </row>
        <row r="52">
          <cell r="A52">
            <v>36.5</v>
          </cell>
          <cell r="B52">
            <v>2628</v>
          </cell>
          <cell r="C52">
            <v>1.4579002287565246</v>
          </cell>
          <cell r="D52">
            <v>6.2637457348778183</v>
          </cell>
          <cell r="E52">
            <v>7.6487509521965187</v>
          </cell>
          <cell r="F52">
            <v>4.2964159078432322</v>
          </cell>
          <cell r="H52">
            <v>36.5</v>
          </cell>
          <cell r="I52">
            <v>2628</v>
          </cell>
          <cell r="J52">
            <v>1.4421806637471917</v>
          </cell>
          <cell r="K52">
            <v>8.0764532557242266</v>
          </cell>
          <cell r="L52">
            <v>9.4465248862840578</v>
          </cell>
          <cell r="M52">
            <v>5.6001674816103311</v>
          </cell>
          <cell r="O52">
            <v>36.5</v>
          </cell>
          <cell r="P52">
            <v>2628</v>
          </cell>
          <cell r="Q52">
            <v>1.4306636661137884</v>
          </cell>
          <cell r="R52">
            <v>8.8421270967876211</v>
          </cell>
          <cell r="S52">
            <v>10.201257579595719</v>
          </cell>
          <cell r="T52">
            <v>6.1804373076770087</v>
          </cell>
        </row>
        <row r="53">
          <cell r="A53">
            <v>37</v>
          </cell>
          <cell r="B53">
            <v>2664</v>
          </cell>
          <cell r="C53">
            <v>1.4784524681136046</v>
          </cell>
          <cell r="D53">
            <v>6.3482106068717057</v>
          </cell>
          <cell r="E53">
            <v>7.7527404515796299</v>
          </cell>
          <cell r="F53">
            <v>4.293821237940473</v>
          </cell>
          <cell r="H53">
            <v>37</v>
          </cell>
          <cell r="I53">
            <v>2664</v>
          </cell>
          <cell r="J53">
            <v>1.4636657655813083</v>
          </cell>
          <cell r="K53">
            <v>8.1834773323397627</v>
          </cell>
          <cell r="L53">
            <v>9.5739598096420053</v>
          </cell>
          <cell r="M53">
            <v>5.5910833776245488</v>
          </cell>
          <cell r="O53">
            <v>37</v>
          </cell>
          <cell r="P53">
            <v>2664</v>
          </cell>
          <cell r="Q53">
            <v>1.4524601307381417</v>
          </cell>
          <cell r="R53">
            <v>8.9582492841077848</v>
          </cell>
          <cell r="S53">
            <v>10.338086408309019</v>
          </cell>
          <cell r="T53">
            <v>6.1676386804195396</v>
          </cell>
        </row>
        <row r="54">
          <cell r="A54">
            <v>37.5</v>
          </cell>
          <cell r="B54">
            <v>2700</v>
          </cell>
          <cell r="C54">
            <v>1.4991090863233074</v>
          </cell>
          <cell r="D54">
            <v>6.4325278850659897</v>
          </cell>
          <cell r="E54">
            <v>7.8566815170731319</v>
          </cell>
          <cell r="F54">
            <v>4.2909004713208105</v>
          </cell>
          <cell r="H54">
            <v>37.5</v>
          </cell>
          <cell r="I54">
            <v>2700</v>
          </cell>
          <cell r="J54">
            <v>1.4852617707521554</v>
          </cell>
          <cell r="K54">
            <v>8.2902906774779339</v>
          </cell>
          <cell r="L54">
            <v>9.7012893596924812</v>
          </cell>
          <cell r="M54">
            <v>5.5817034011988511</v>
          </cell>
          <cell r="O54">
            <v>37.5</v>
          </cell>
          <cell r="P54">
            <v>2700</v>
          </cell>
          <cell r="Q54">
            <v>1.4743703375443356</v>
          </cell>
          <cell r="R54">
            <v>9.0741336445869258</v>
          </cell>
          <cell r="S54">
            <v>10.474785465254044</v>
          </cell>
          <cell r="T54">
            <v>6.1545823417069787</v>
          </cell>
        </row>
        <row r="55">
          <cell r="A55">
            <v>38</v>
          </cell>
          <cell r="B55">
            <v>2736</v>
          </cell>
          <cell r="C55">
            <v>1.5198700675812595</v>
          </cell>
          <cell r="D55">
            <v>6.5166979300665995</v>
          </cell>
          <cell r="E55">
            <v>7.9605744942687959</v>
          </cell>
          <cell r="F55">
            <v>4.287667787574339</v>
          </cell>
          <cell r="H55">
            <v>38</v>
          </cell>
          <cell r="I55">
            <v>2736</v>
          </cell>
          <cell r="J55">
            <v>1.5069686381863372</v>
          </cell>
          <cell r="K55">
            <v>8.3968939038685004</v>
          </cell>
          <cell r="L55">
            <v>9.8285141101455213</v>
          </cell>
          <cell r="M55">
            <v>5.572042901950705</v>
          </cell>
          <cell r="O55">
            <v>38</v>
          </cell>
          <cell r="P55">
            <v>2736</v>
          </cell>
          <cell r="Q55">
            <v>1.496394233229865</v>
          </cell>
          <cell r="R55">
            <v>9.1897809077590438</v>
          </cell>
          <cell r="S55">
            <v>10.611355429327416</v>
          </cell>
          <cell r="T55">
            <v>6.1412832953275478</v>
          </cell>
        </row>
        <row r="56">
          <cell r="A56">
            <v>38.5</v>
          </cell>
          <cell r="B56">
            <v>2772</v>
          </cell>
          <cell r="C56">
            <v>1.5407353962502406</v>
          </cell>
          <cell r="D56">
            <v>6.6007211008425415</v>
          </cell>
          <cell r="E56">
            <v>8.0644197272802707</v>
          </cell>
          <cell r="F56">
            <v>4.2841367290626433</v>
          </cell>
          <cell r="H56">
            <v>38.5</v>
          </cell>
          <cell r="I56">
            <v>2772</v>
          </cell>
          <cell r="J56">
            <v>1.528786327131946</v>
          </cell>
          <cell r="K56">
            <v>8.5032876211570425</v>
          </cell>
          <cell r="L56">
            <v>9.9556346319323907</v>
          </cell>
          <cell r="M56">
            <v>5.5621164777876402</v>
          </cell>
          <cell r="O56">
            <v>38.5</v>
          </cell>
          <cell r="P56">
            <v>2772</v>
          </cell>
          <cell r="Q56">
            <v>1.5185317648944423</v>
          </cell>
          <cell r="R56">
            <v>9.3051917993561073</v>
          </cell>
          <cell r="S56">
            <v>10.747796976005827</v>
          </cell>
          <cell r="T56">
            <v>6.1277557799411193</v>
          </cell>
        </row>
        <row r="57">
          <cell r="A57">
            <v>39</v>
          </cell>
          <cell r="B57">
            <v>2808</v>
          </cell>
          <cell r="C57">
            <v>1.5617050568592297</v>
          </cell>
          <cell r="D57">
            <v>6.6845977547353579</v>
          </cell>
          <cell r="E57">
            <v>8.1682175587516266</v>
          </cell>
          <cell r="F57">
            <v>4.2803202342053375</v>
          </cell>
          <cell r="H57">
            <v>39</v>
          </cell>
          <cell r="I57">
            <v>2808</v>
          </cell>
          <cell r="J57">
            <v>1.5507147971564321</v>
          </cell>
          <cell r="K57">
            <v>8.6094724359249835</v>
          </cell>
          <cell r="L57">
            <v>10.082651493223594</v>
          </cell>
          <cell r="M57">
            <v>5.5519380170436863</v>
          </cell>
          <cell r="O57">
            <v>39</v>
          </cell>
          <cell r="P57">
            <v>2808</v>
          </cell>
          <cell r="Q57">
            <v>1.5407828800372116</v>
          </cell>
          <cell r="R57">
            <v>9.4203670413337441</v>
          </cell>
          <cell r="S57">
            <v>10.884110777369095</v>
          </cell>
          <cell r="T57">
            <v>6.1140133132231007</v>
          </cell>
        </row>
        <row r="58">
          <cell r="A58">
            <v>39.5</v>
          </cell>
          <cell r="B58">
            <v>2844</v>
          </cell>
          <cell r="C58">
            <v>1.5827790341024639</v>
          </cell>
          <cell r="D58">
            <v>6.76832824746851</v>
          </cell>
          <cell r="E58">
            <v>8.2719683298658513</v>
          </cell>
          <cell r="F58">
            <v>4.2762306687405554</v>
          </cell>
          <cell r="H58">
            <v>39.5</v>
          </cell>
          <cell r="I58">
            <v>2844</v>
          </cell>
          <cell r="J58">
            <v>1.572754008144498</v>
          </cell>
          <cell r="K58">
            <v>8.7154489517094742</v>
          </cell>
          <cell r="L58">
            <v>10.209565259446748</v>
          </cell>
          <cell r="M58">
            <v>5.5415207378754525</v>
          </cell>
          <cell r="O58">
            <v>39.5</v>
          </cell>
          <cell r="P58">
            <v>2844</v>
          </cell>
          <cell r="Q58">
            <v>1.5631475265539818</v>
          </cell>
          <cell r="R58">
            <v>9.5353073518966855</v>
          </cell>
          <cell r="S58">
            <v>11.020297502122972</v>
          </cell>
          <cell r="T58">
            <v>6.1000687330629866</v>
          </cell>
        </row>
        <row r="59">
          <cell r="A59">
            <v>40</v>
          </cell>
          <cell r="B59">
            <v>2880</v>
          </cell>
          <cell r="C59">
            <v>1.6039573128385003</v>
          </cell>
          <cell r="D59">
            <v>6.8519129331566866</v>
          </cell>
          <cell r="E59">
            <v>8.3756723803532616</v>
          </cell>
          <cell r="F59">
            <v>4.2718798551009778</v>
          </cell>
          <cell r="H59">
            <v>40</v>
          </cell>
          <cell r="I59">
            <v>2880</v>
          </cell>
          <cell r="J59">
            <v>1.5949039202960098</v>
          </cell>
          <cell r="K59">
            <v>8.8212177690231659</v>
          </cell>
          <cell r="L59">
            <v>10.336376493304375</v>
          </cell>
          <cell r="M59">
            <v>5.5308772251221079</v>
          </cell>
          <cell r="O59">
            <v>40</v>
          </cell>
          <cell r="P59">
            <v>2880</v>
          </cell>
          <cell r="Q59">
            <v>1.5856256527344885</v>
          </cell>
          <cell r="R59">
            <v>9.6500134455240509</v>
          </cell>
          <cell r="S59">
            <v>11.156357815621815</v>
          </cell>
          <cell r="T59">
            <v>6.0859342360424948</v>
          </cell>
        </row>
        <row r="60">
          <cell r="A60">
            <v>40.5</v>
          </cell>
          <cell r="B60">
            <v>2916</v>
          </cell>
          <cell r="C60">
            <v>1.6252398780892865</v>
          </cell>
          <cell r="D60">
            <v>6.935352164315062</v>
          </cell>
          <cell r="E60">
            <v>8.4793300484998841</v>
          </cell>
          <cell r="F60">
            <v>4.2672791000357497</v>
          </cell>
          <cell r="H60">
            <v>40.5</v>
          </cell>
          <cell r="I60">
            <v>2916</v>
          </cell>
          <cell r="J60">
            <v>1.617164494123924</v>
          </cell>
          <cell r="K60">
            <v>8.9267794853737445</v>
          </cell>
          <cell r="L60">
            <v>10.463085754791472</v>
          </cell>
          <cell r="M60">
            <v>5.5200194648162251</v>
          </cell>
          <cell r="O60">
            <v>40.5</v>
          </cell>
          <cell r="P60">
            <v>2916</v>
          </cell>
          <cell r="Q60">
            <v>1.6082172072596783</v>
          </cell>
          <cell r="R60">
            <v>9.7644860329943644</v>
          </cell>
          <cell r="S60">
            <v>11.292292379891059</v>
          </cell>
          <cell r="T60">
            <v>6.0716214133988533</v>
          </cell>
        </row>
        <row r="61">
          <cell r="A61">
            <v>41</v>
          </cell>
          <cell r="B61">
            <v>2952</v>
          </cell>
          <cell r="C61">
            <v>1.6466267150392409</v>
          </cell>
          <cell r="D61">
            <v>7.0186462918684596</v>
          </cell>
          <cell r="E61">
            <v>8.5829416711557389</v>
          </cell>
          <cell r="F61">
            <v>4.2624392205984574</v>
          </cell>
          <cell r="H61">
            <v>41</v>
          </cell>
          <cell r="I61">
            <v>2952</v>
          </cell>
          <cell r="J61">
            <v>1.639535690452232</v>
          </cell>
          <cell r="K61">
            <v>9.0321346952833377</v>
          </cell>
          <cell r="L61">
            <v>10.589693601212957</v>
          </cell>
          <cell r="M61">
            <v>5.5089588765170525</v>
          </cell>
          <cell r="O61">
            <v>41</v>
          </cell>
          <cell r="P61">
            <v>2952</v>
          </cell>
          <cell r="Q61">
            <v>1.6309221391990176</v>
          </cell>
          <cell r="R61">
            <v>9.8787258214103755</v>
          </cell>
          <cell r="S61">
            <v>11.428101853649443</v>
          </cell>
          <cell r="T61">
            <v>6.0571412846612276</v>
          </cell>
        </row>
        <row r="62">
          <cell r="A62">
            <v>41.5</v>
          </cell>
          <cell r="B62">
            <v>2988</v>
          </cell>
          <cell r="C62">
            <v>1.6681178090343312</v>
          </cell>
          <cell r="D62">
            <v>7.1017956651604841</v>
          </cell>
          <cell r="E62">
            <v>8.6865075837430989</v>
          </cell>
          <cell r="F62">
            <v>4.2573705686121137</v>
          </cell>
          <cell r="H62">
            <v>41.5</v>
          </cell>
          <cell r="I62">
            <v>2988</v>
          </cell>
          <cell r="J62">
            <v>1.6620174704139263</v>
          </cell>
          <cell r="K62">
            <v>9.137283990307786</v>
          </cell>
          <cell r="L62">
            <v>10.716200587201016</v>
          </cell>
          <cell r="M62">
            <v>5.4977063436235367</v>
          </cell>
          <cell r="O62">
            <v>41.5</v>
          </cell>
          <cell r="P62">
            <v>2988</v>
          </cell>
          <cell r="Q62">
            <v>1.653740398007822</v>
          </cell>
          <cell r="R62">
            <v>9.9927335142236906</v>
          </cell>
          <cell r="S62">
            <v>11.563786892331121</v>
          </cell>
          <cell r="T62">
            <v>6.0425043291325737</v>
          </cell>
        </row>
        <row r="63">
          <cell r="A63">
            <v>42</v>
          </cell>
          <cell r="B63">
            <v>3024</v>
          </cell>
          <cell r="C63">
            <v>1.6897131455811698</v>
          </cell>
          <cell r="D63">
            <v>7.1848006319625561</v>
          </cell>
          <cell r="E63">
            <v>8.7900281202646671</v>
          </cell>
          <cell r="F63">
            <v>4.2520830537134593</v>
          </cell>
          <cell r="H63">
            <v>42</v>
          </cell>
          <cell r="I63">
            <v>3024</v>
          </cell>
          <cell r="J63">
            <v>1.6846097954489747</v>
          </cell>
          <cell r="K63">
            <v>9.242227959055727</v>
          </cell>
          <cell r="L63">
            <v>10.842607264732253</v>
          </cell>
          <cell r="M63">
            <v>5.4862722418116592</v>
          </cell>
          <cell r="O63">
            <v>42</v>
          </cell>
          <cell r="P63">
            <v>3024</v>
          </cell>
          <cell r="Q63">
            <v>1.6766719335246116</v>
          </cell>
          <cell r="R63">
            <v>10.106509811259189</v>
          </cell>
          <cell r="S63">
            <v>11.699348148107569</v>
          </cell>
          <cell r="T63">
            <v>6.0277205153746536</v>
          </cell>
        </row>
        <row r="64">
          <cell r="A64">
            <v>42.5</v>
          </cell>
          <cell r="B64">
            <v>3060</v>
          </cell>
          <cell r="C64">
            <v>1.7114127103461101</v>
          </cell>
          <cell r="D64">
            <v>7.2676615384828871</v>
          </cell>
          <cell r="E64">
            <v>8.8935036133116938</v>
          </cell>
          <cell r="F64">
            <v>4.2465861650712542</v>
          </cell>
          <cell r="H64">
            <v>42.5</v>
          </cell>
          <cell r="I64">
            <v>3060</v>
          </cell>
          <cell r="J64">
            <v>1.7073126273023218</v>
          </cell>
          <cell r="K64">
            <v>9.3469671872075484</v>
          </cell>
          <cell r="L64">
            <v>10.968914183144754</v>
          </cell>
          <cell r="M64">
            <v>5.4746664657289141</v>
          </cell>
          <cell r="O64">
            <v>42.5</v>
          </cell>
          <cell r="P64">
            <v>3060</v>
          </cell>
          <cell r="Q64">
            <v>1.6997166959684928</v>
          </cell>
          <cell r="R64">
            <v>10.220055408739215</v>
          </cell>
          <cell r="S64">
            <v>11.834786269909284</v>
          </cell>
          <cell r="T64">
            <v>6.0127993288410115</v>
          </cell>
        </row>
        <row r="65">
          <cell r="A65">
            <v>43</v>
          </cell>
          <cell r="B65">
            <v>3096</v>
          </cell>
          <cell r="C65">
            <v>1.7332164891543509</v>
          </cell>
          <cell r="D65">
            <v>7.3503787293754277</v>
          </cell>
          <cell r="E65">
            <v>8.9969343940720616</v>
          </cell>
          <cell r="F65">
            <v>4.2408889918660604</v>
          </cell>
          <cell r="H65">
            <v>43</v>
          </cell>
          <cell r="I65">
            <v>3096</v>
          </cell>
          <cell r="J65">
            <v>1.7301259280218997</v>
          </cell>
          <cell r="K65">
            <v>9.451502257534159</v>
          </cell>
          <cell r="L65">
            <v>11.095121889154964</v>
          </cell>
          <cell r="M65">
            <v>5.462898454068208</v>
          </cell>
          <cell r="O65">
            <v>43</v>
          </cell>
          <cell r="P65">
            <v>3096</v>
          </cell>
          <cell r="Q65">
            <v>1.7228746359365508</v>
          </cell>
          <cell r="R65">
            <v>10.333370999307602</v>
          </cell>
          <cell r="S65">
            <v>11.970101903447325</v>
          </cell>
          <cell r="T65">
            <v>5.9977497977909495</v>
          </cell>
        </row>
        <row r="66">
          <cell r="A66">
            <v>43.5</v>
          </cell>
          <cell r="B66">
            <v>3132</v>
          </cell>
          <cell r="C66">
            <v>1.7551244679890461</v>
          </cell>
          <cell r="D66">
            <v>7.4329525477486769</v>
          </cell>
          <cell r="E66">
            <v>9.1003207923382696</v>
          </cell>
          <cell r="F66">
            <v>4.2350002426124611</v>
          </cell>
          <cell r="H66">
            <v>43.5</v>
          </cell>
          <cell r="I66">
            <v>3132</v>
          </cell>
          <cell r="J66">
            <v>1.7530496599566576</v>
          </cell>
          <cell r="K66">
            <v>9.5558337499156458</v>
          </cell>
          <cell r="L66">
            <v>11.221230926874471</v>
          </cell>
          <cell r="M66">
            <v>5.450977213133771</v>
          </cell>
          <cell r="O66">
            <v>43.5</v>
          </cell>
          <cell r="P66">
            <v>3132</v>
          </cell>
          <cell r="Q66">
            <v>1.7461457044012816</v>
          </cell>
          <cell r="R66">
            <v>10.44645727205344</v>
          </cell>
          <cell r="S66">
            <v>12.105295691234657</v>
          </cell>
          <cell r="T66">
            <v>5.9825805176065314</v>
          </cell>
        </row>
        <row r="67">
          <cell r="A67">
            <v>44</v>
          </cell>
          <cell r="B67">
            <v>3168</v>
          </cell>
          <cell r="C67">
            <v>1.7771366329904232</v>
          </cell>
          <cell r="D67">
            <v>7.5153833351745059</v>
          </cell>
          <cell r="E67">
            <v>9.2036631365154093</v>
          </cell>
          <cell r="F67">
            <v>4.2289282633987577</v>
          </cell>
          <cell r="H67">
            <v>44</v>
          </cell>
          <cell r="I67">
            <v>3168</v>
          </cell>
          <cell r="J67">
            <v>1.7760837857546095</v>
          </cell>
          <cell r="K67">
            <v>9.659962241359759</v>
          </cell>
          <cell r="L67">
            <v>11.347241837826639</v>
          </cell>
          <cell r="M67">
            <v>5.4389113390027966</v>
          </cell>
          <cell r="O67">
            <v>44</v>
          </cell>
          <cell r="P67">
            <v>3168</v>
          </cell>
          <cell r="Q67">
            <v>1.7695298527080303</v>
          </cell>
          <cell r="R67">
            <v>10.559314912534731</v>
          </cell>
          <cell r="S67">
            <v>12.240368272607359</v>
          </cell>
          <cell r="T67">
            <v>5.9672996736252299</v>
          </cell>
        </row>
        <row r="68">
          <cell r="A68">
            <v>44.5</v>
          </cell>
          <cell r="B68">
            <v>3204</v>
          </cell>
          <cell r="C68">
            <v>1.799252970454909</v>
          </cell>
          <cell r="D68">
            <v>7.5976714316968721</v>
          </cell>
          <cell r="E68">
            <v>9.3069617536290359</v>
          </cell>
          <cell r="F68">
            <v>4.2226810551136325</v>
          </cell>
          <cell r="H68">
            <v>44.5</v>
          </cell>
          <cell r="I68">
            <v>3204</v>
          </cell>
          <cell r="J68">
            <v>1.7992282683608936</v>
          </cell>
          <cell r="K68">
            <v>9.7638883060202257</v>
          </cell>
          <cell r="L68">
            <v>11.473155160963076</v>
          </cell>
          <cell r="M68">
            <v>5.4267090383785384</v>
          </cell>
          <cell r="O68">
            <v>44.5</v>
          </cell>
          <cell r="P68">
            <v>3204</v>
          </cell>
          <cell r="Q68">
            <v>1.7930270325724629</v>
          </cell>
          <cell r="R68">
            <v>10.671944602801757</v>
          </cell>
          <cell r="S68">
            <v>12.375320283745596</v>
          </cell>
          <cell r="T68">
            <v>5.9519150625914863</v>
          </cell>
        </row>
        <row r="69">
          <cell r="A69">
            <v>45</v>
          </cell>
          <cell r="B69">
            <v>3240</v>
          </cell>
          <cell r="C69">
            <v>1.8214734668342558</v>
          </cell>
          <cell r="D69">
            <v>7.6798171758404807</v>
          </cell>
          <cell r="E69">
            <v>9.4102169693330247</v>
          </cell>
          <cell r="F69">
            <v>4.2162662897242758</v>
          </cell>
          <cell r="H69">
            <v>45</v>
          </cell>
          <cell r="I69">
            <v>3240</v>
          </cell>
          <cell r="J69">
            <v>1.8224830710158544</v>
          </cell>
          <cell r="K69">
            <v>9.8676125152149972</v>
          </cell>
          <cell r="L69">
            <v>11.598971432680059</v>
          </cell>
          <cell r="M69">
            <v>5.4143781482232249</v>
          </cell>
          <cell r="O69">
            <v>45</v>
          </cell>
          <cell r="P69">
            <v>3240</v>
          </cell>
          <cell r="Q69">
            <v>1.8166371960780543</v>
          </cell>
          <cell r="R69">
            <v>10.784347021420333</v>
          </cell>
          <cell r="S69">
            <v>12.510152357694484</v>
          </cell>
          <cell r="T69">
            <v>5.9364341128226954</v>
          </cell>
        </row>
        <row r="70">
          <cell r="A70">
            <v>45.5</v>
          </cell>
          <cell r="B70">
            <v>3276</v>
          </cell>
          <cell r="C70">
            <v>1.8437981087346806</v>
          </cell>
          <cell r="D70">
            <v>7.7618209046193805</v>
          </cell>
          <cell r="E70">
            <v>9.5134291079173288</v>
          </cell>
          <cell r="F70">
            <v>4.2096913256657951</v>
          </cell>
          <cell r="H70">
            <v>45.5</v>
          </cell>
          <cell r="I70">
            <v>3276</v>
          </cell>
          <cell r="J70">
            <v>1.845848157253136</v>
          </cell>
          <cell r="K70">
            <v>9.9711354374442358</v>
          </cell>
          <cell r="L70">
            <v>11.724691186834715</v>
          </cell>
          <cell r="M70">
            <v>5.4019261542523589</v>
          </cell>
          <cell r="O70">
            <v>45.5</v>
          </cell>
          <cell r="P70">
            <v>3276</v>
          </cell>
          <cell r="Q70">
            <v>1.8403602956735985</v>
          </cell>
          <cell r="R70">
            <v>10.896522843494772</v>
          </cell>
          <cell r="S70">
            <v>12.64486512438469</v>
          </cell>
          <cell r="T70">
            <v>5.920863903177441</v>
          </cell>
        </row>
        <row r="71">
          <cell r="A71">
            <v>46</v>
          </cell>
          <cell r="B71">
            <v>3312</v>
          </cell>
          <cell r="C71">
            <v>1.8662268829160096</v>
          </cell>
          <cell r="D71">
            <v>7.8436829535455246</v>
          </cell>
          <cell r="E71">
            <v>9.6165984923157328</v>
          </cell>
          <cell r="F71">
            <v>4.2029632223975062</v>
          </cell>
          <cell r="H71">
            <v>46</v>
          </cell>
          <cell r="I71">
            <v>3312</v>
          </cell>
          <cell r="J71">
            <v>1.8693234908977876</v>
          </cell>
          <cell r="K71">
            <v>10.074457638408255</v>
          </cell>
          <cell r="L71">
            <v>11.850314954761153</v>
          </cell>
          <cell r="M71">
            <v>5.389360208365944</v>
          </cell>
          <cell r="O71">
            <v>46</v>
          </cell>
          <cell r="P71">
            <v>3312</v>
          </cell>
          <cell r="Q71">
            <v>1.8641962841707418</v>
          </cell>
          <cell r="R71">
            <v>11.00847274069079</v>
          </cell>
          <cell r="S71">
            <v>12.779459210652995</v>
          </cell>
          <cell r="T71">
            <v>5.9052111809072372</v>
          </cell>
        </row>
        <row r="72">
          <cell r="A72">
            <v>46.5</v>
          </cell>
          <cell r="B72">
            <v>3348</v>
          </cell>
          <cell r="C72">
            <v>1.8887597762908237</v>
          </cell>
          <cell r="D72">
            <v>7.9254036566372319</v>
          </cell>
          <cell r="E72">
            <v>9.7197254441135144</v>
          </cell>
          <cell r="F72">
            <v>4.1960887541777625</v>
          </cell>
          <cell r="H72">
            <v>46.5</v>
          </cell>
          <cell r="I72">
            <v>3348</v>
          </cell>
          <cell r="J72">
            <v>1.8929090360643972</v>
          </cell>
          <cell r="K72">
            <v>10.177579681025293</v>
          </cell>
          <cell r="L72">
            <v>11.975843265286469</v>
          </cell>
          <cell r="M72">
            <v>5.3766871450863789</v>
          </cell>
          <cell r="O72">
            <v>46.5</v>
          </cell>
          <cell r="P72">
            <v>3348</v>
          </cell>
          <cell r="Q72">
            <v>1.8881451147415358</v>
          </cell>
          <cell r="R72">
            <v>11.120197381258095</v>
          </cell>
          <cell r="S72">
            <v>12.913935240262553</v>
          </cell>
          <cell r="T72">
            <v>5.8894823784666119</v>
          </cell>
        </row>
        <row r="73">
          <cell r="A73">
            <v>47</v>
          </cell>
          <cell r="B73">
            <v>3384</v>
          </cell>
          <cell r="C73">
            <v>1.9113967759236177</v>
          </cell>
          <cell r="D73">
            <v>8.0069833464276066</v>
          </cell>
          <cell r="E73">
            <v>9.822810283555043</v>
          </cell>
          <cell r="F73">
            <v>4.1890744231053247</v>
          </cell>
          <cell r="H73">
            <v>47</v>
          </cell>
          <cell r="I73">
            <v>3384</v>
          </cell>
          <cell r="J73">
            <v>1.9166047571552247</v>
          </cell>
          <cell r="K73">
            <v>10.280502125449066</v>
          </cell>
          <cell r="L73">
            <v>12.101276644746532</v>
          </cell>
          <cell r="M73">
            <v>5.3639134970676983</v>
          </cell>
          <cell r="O73">
            <v>47</v>
          </cell>
          <cell r="P73">
            <v>3384</v>
          </cell>
          <cell r="Q73">
            <v>1.9122067409160126</v>
          </cell>
          <cell r="R73">
            <v>11.231697430052852</v>
          </cell>
          <cell r="S73">
            <v>13.048293833923065</v>
          </cell>
          <cell r="T73">
            <v>5.873683629350916</v>
          </cell>
        </row>
        <row r="74">
          <cell r="A74">
            <v>47.5</v>
          </cell>
          <cell r="B74">
            <v>3420</v>
          </cell>
          <cell r="C74">
            <v>1.9341378690299593</v>
          </cell>
          <cell r="D74">
            <v>8.0884223539729003</v>
          </cell>
          <cell r="E74">
            <v>9.925853329551364</v>
          </cell>
          <cell r="F74">
            <v>4.1819264714720363</v>
          </cell>
          <cell r="H74">
            <v>47.5</v>
          </cell>
          <cell r="I74">
            <v>3420</v>
          </cell>
          <cell r="J74">
            <v>1.9404106188583647</v>
          </cell>
          <cell r="K74">
            <v>10.383225529086332</v>
          </cell>
          <cell r="L74">
            <v>12.226615617001778</v>
          </cell>
          <cell r="M74">
            <v>5.3510455097361165</v>
          </cell>
          <cell r="O74">
            <v>47.5</v>
          </cell>
          <cell r="P74">
            <v>3420</v>
          </cell>
          <cell r="Q74">
            <v>1.9363811165797795</v>
          </cell>
          <cell r="R74">
            <v>11.342973548559979</v>
          </cell>
          <cell r="S74">
            <v>13.182535609310769</v>
          </cell>
          <cell r="T74">
            <v>5.8578207830259243</v>
          </cell>
        </row>
        <row r="75">
          <cell r="A75">
            <v>48</v>
          </cell>
          <cell r="B75">
            <v>3456</v>
          </cell>
          <cell r="C75">
            <v>1.9569830429756581</v>
          </cell>
          <cell r="D75">
            <v>8.1697210088608188</v>
          </cell>
          <cell r="E75">
            <v>10.028854899687694</v>
          </cell>
          <cell r="F75">
            <v>4.1746508934683897</v>
          </cell>
          <cell r="H75">
            <v>48</v>
          </cell>
          <cell r="I75">
            <v>3456</v>
          </cell>
          <cell r="J75">
            <v>1.9643265861459132</v>
          </cell>
          <cell r="K75">
            <v>10.485750446614167</v>
          </cell>
          <cell r="L75">
            <v>12.351860703452784</v>
          </cell>
          <cell r="M75">
            <v>5.3380891551173404</v>
          </cell>
          <cell r="O75">
            <v>48</v>
          </cell>
          <cell r="P75">
            <v>3456</v>
          </cell>
          <cell r="Q75">
            <v>1.9606681959716352</v>
          </cell>
          <cell r="R75">
            <v>11.454026394915202</v>
          </cell>
          <cell r="S75">
            <v>13.316661181088255</v>
          </cell>
          <cell r="T75">
            <v>5.8418994190085316</v>
          </cell>
        </row>
        <row r="76">
          <cell r="A76">
            <v>48.5</v>
          </cell>
          <cell r="B76">
            <v>3492</v>
          </cell>
          <cell r="C76">
            <v>1.97993228527594</v>
          </cell>
          <cell r="D76">
            <v>8.2508796392187413</v>
          </cell>
          <cell r="E76">
            <v>10.131815310230884</v>
          </cell>
          <cell r="F76">
            <v>4.16725344628078</v>
          </cell>
          <cell r="H76">
            <v>48.5</v>
          </cell>
          <cell r="I76">
            <v>3492</v>
          </cell>
          <cell r="J76">
            <v>1.9883526242721561</v>
          </cell>
          <cell r="K76">
            <v>10.588077429997192</v>
          </cell>
          <cell r="L76">
            <v>12.47701242305574</v>
          </cell>
          <cell r="M76">
            <v>5.3250501449022387</v>
          </cell>
          <cell r="O76">
            <v>48.5</v>
          </cell>
          <cell r="P76">
            <v>3492</v>
          </cell>
          <cell r="Q76">
            <v>1.9850679336812045</v>
          </cell>
          <cell r="R76">
            <v>11.564856623926984</v>
          </cell>
          <cell r="S76">
            <v>13.450671160924127</v>
          </cell>
          <cell r="T76">
            <v>5.8259248601535578</v>
          </cell>
        </row>
        <row r="77">
          <cell r="A77">
            <v>49</v>
          </cell>
          <cell r="B77">
            <v>3528</v>
          </cell>
          <cell r="C77">
            <v>2.0029855835946249</v>
          </cell>
          <cell r="D77">
            <v>8.3318985717219292</v>
          </cell>
          <cell r="E77">
            <v>10.234734876136823</v>
          </cell>
          <cell r="F77">
            <v>4.1597396606166406</v>
          </cell>
          <cell r="H77">
            <v>49</v>
          </cell>
          <cell r="I77">
            <v>3528</v>
          </cell>
          <cell r="J77">
            <v>2.0124886987717709</v>
          </cell>
          <cell r="K77">
            <v>10.69020702850465</v>
          </cell>
          <cell r="L77">
            <v>12.602071292337833</v>
          </cell>
          <cell r="M77">
            <v>5.3119339427987455</v>
          </cell>
          <cell r="O77">
            <v>49</v>
          </cell>
          <cell r="P77">
            <v>3528</v>
          </cell>
          <cell r="Q77">
            <v>2.0095802846465971</v>
          </cell>
          <cell r="R77">
            <v>11.675464887098244</v>
          </cell>
          <cell r="S77">
            <v>13.58456615751251</v>
          </cell>
          <cell r="T77">
            <v>5.8099021851975818</v>
          </cell>
        </row>
        <row r="78">
          <cell r="A78">
            <v>49.5</v>
          </cell>
          <cell r="B78">
            <v>3564</v>
          </cell>
          <cell r="C78">
            <v>2.0261429257433154</v>
          </cell>
          <cell r="D78">
            <v>8.4127781316016357</v>
          </cell>
          <cell r="E78">
            <v>10.337613911057785</v>
          </cell>
          <cell r="F78">
            <v>4.1521148506911496</v>
          </cell>
          <cell r="H78">
            <v>49.5</v>
          </cell>
          <cell r="I78">
            <v>3564</v>
          </cell>
          <cell r="J78">
            <v>2.0367347754580414</v>
          </cell>
          <cell r="K78">
            <v>10.792139788727322</v>
          </cell>
          <cell r="L78">
            <v>12.727037825412461</v>
          </cell>
          <cell r="M78">
            <v>5.2987457762144201</v>
          </cell>
          <cell r="O78">
            <v>49.5</v>
          </cell>
          <cell r="P78">
            <v>3564</v>
          </cell>
          <cell r="Q78">
            <v>2.0342052041520806</v>
          </cell>
          <cell r="R78">
            <v>11.785851832647916</v>
          </cell>
          <cell r="S78">
            <v>13.718346776592393</v>
          </cell>
          <cell r="T78">
            <v>5.7938362406071136</v>
          </cell>
        </row>
        <row r="79">
          <cell r="A79">
            <v>50</v>
          </cell>
          <cell r="B79">
            <v>3600</v>
          </cell>
          <cell r="C79">
            <v>2.0494042996805852</v>
          </cell>
          <cell r="D79">
            <v>8.493518642653159</v>
          </cell>
          <cell r="E79">
            <v>10.440452727349715</v>
          </cell>
          <cell r="F79">
            <v>4.144384123707038</v>
          </cell>
          <cell r="H79">
            <v>50</v>
          </cell>
          <cell r="I79">
            <v>3600</v>
          </cell>
          <cell r="J79">
            <v>2.061090820421088</v>
          </cell>
          <cell r="K79">
            <v>10.89387625459432</v>
          </cell>
          <cell r="L79">
            <v>12.851912533994353</v>
          </cell>
          <cell r="M79">
            <v>5.2854906473110495</v>
          </cell>
          <cell r="O79">
            <v>50</v>
          </cell>
          <cell r="P79">
            <v>3600</v>
          </cell>
          <cell r="Q79">
            <v>2.0589426478257797</v>
          </cell>
          <cell r="R79">
            <v>11.896018105532296</v>
          </cell>
          <cell r="S79">
            <v>13.852013620966787</v>
          </cell>
          <cell r="T79">
            <v>5.7777316517749329</v>
          </cell>
        </row>
        <row r="80">
          <cell r="A80">
            <v>50.5</v>
          </cell>
          <cell r="B80">
            <v>3636</v>
          </cell>
          <cell r="C80">
            <v>2.0727696935111779</v>
          </cell>
          <cell r="D80">
            <v>8.57412042724388</v>
          </cell>
          <cell r="E80">
            <v>10.5432516360795</v>
          </cell>
          <cell r="F80">
            <v>4.1365523888569165</v>
          </cell>
          <cell r="H80">
            <v>50.5</v>
          </cell>
          <cell r="I80">
            <v>3636</v>
          </cell>
          <cell r="J80">
            <v>2.0855568000261155</v>
          </cell>
          <cell r="K80">
            <v>10.995416967389776</v>
          </cell>
          <cell r="L80">
            <v>12.976695927414589</v>
          </cell>
          <cell r="M80">
            <v>5.2721733434697597</v>
          </cell>
          <cell r="O80">
            <v>50.5</v>
          </cell>
          <cell r="P80">
            <v>3636</v>
          </cell>
          <cell r="Q80">
            <v>2.0837925716373871</v>
          </cell>
          <cell r="R80">
            <v>12.005964347466268</v>
          </cell>
          <cell r="S80">
            <v>13.985567290521786</v>
          </cell>
          <cell r="T80">
            <v>5.7615928336054631</v>
          </cell>
        </row>
        <row r="81">
          <cell r="A81">
            <v>51</v>
          </cell>
          <cell r="B81">
            <v>3672</v>
          </cell>
          <cell r="C81">
            <v>2.0962390954852137</v>
          </cell>
          <cell r="D81">
            <v>8.6545838063212006</v>
          </cell>
          <cell r="E81">
            <v>10.646010947032153</v>
          </cell>
          <cell r="F81">
            <v>4.1286243658755613</v>
          </cell>
          <cell r="H81">
            <v>51</v>
          </cell>
          <cell r="I81">
            <v>3672</v>
          </cell>
          <cell r="J81">
            <v>2.1101326809116685</v>
          </cell>
          <cell r="K81">
            <v>11.096762465769357</v>
          </cell>
          <cell r="L81">
            <v>13.101388512635442</v>
          </cell>
          <cell r="M81">
            <v>5.2587984472024178</v>
          </cell>
          <cell r="O81">
            <v>51</v>
          </cell>
          <cell r="P81">
            <v>3672</v>
          </cell>
          <cell r="Q81">
            <v>2.1087549318959051</v>
          </cell>
          <cell r="R81">
            <v>12.115691196944313</v>
          </cell>
          <cell r="S81">
            <v>14.119008382245422</v>
          </cell>
          <cell r="T81">
            <v>5.7454240005269526</v>
          </cell>
        </row>
        <row r="82">
          <cell r="A82">
            <v>51.5</v>
          </cell>
          <cell r="B82">
            <v>3708</v>
          </cell>
          <cell r="C82">
            <v>2.1198124939973897</v>
          </cell>
          <cell r="D82">
            <v>8.7349090994204293</v>
          </cell>
          <cell r="E82">
            <v>10.74873096871795</v>
          </cell>
          <cell r="F82">
            <v>4.1206045931679398</v>
          </cell>
          <cell r="H82">
            <v>51.5</v>
          </cell>
          <cell r="I82">
            <v>3708</v>
          </cell>
          <cell r="J82">
            <v>2.1348184299879076</v>
          </cell>
          <cell r="K82">
            <v>11.197913285776673</v>
          </cell>
          <cell r="L82">
            <v>13.22599079426519</v>
          </cell>
          <cell r="M82">
            <v>5.2453703455427378</v>
          </cell>
          <cell r="O82">
            <v>51.5</v>
          </cell>
          <cell r="P82">
            <v>3708</v>
          </cell>
          <cell r="Q82">
            <v>2.1338296852473904</v>
          </cell>
          <cell r="R82">
            <v>12.225199289261381</v>
          </cell>
          <cell r="S82">
            <v>14.252337490246402</v>
          </cell>
          <cell r="T82">
            <v>5.7292291759658527</v>
          </cell>
        </row>
        <row r="83">
          <cell r="A83">
            <v>52</v>
          </cell>
          <cell r="B83">
            <v>3744</v>
          </cell>
          <cell r="C83">
            <v>2.1434898775862066</v>
          </cell>
          <cell r="D83">
            <v>8.8150966246726501</v>
          </cell>
          <cell r="E83">
            <v>10.851412008379546</v>
          </cell>
          <cell r="F83">
            <v>4.1124974355369339</v>
          </cell>
          <cell r="H83">
            <v>52</v>
          </cell>
          <cell r="I83">
            <v>3744</v>
          </cell>
          <cell r="J83">
            <v>2.1596140144348936</v>
          </cell>
          <cell r="K83">
            <v>11.298869960859573</v>
          </cell>
          <cell r="L83">
            <v>13.350503274572722</v>
          </cell>
          <cell r="M83">
            <v>5.2318932389481407</v>
          </cell>
          <cell r="O83">
            <v>52</v>
          </cell>
          <cell r="P83">
            <v>3744</v>
          </cell>
          <cell r="Q83">
            <v>2.1590167886727376</v>
          </cell>
          <cell r="R83">
            <v>12.334489256533551</v>
          </cell>
          <cell r="S83">
            <v>14.385555205772652</v>
          </cell>
          <cell r="T83">
            <v>5.7130122013160527</v>
          </cell>
        </row>
        <row r="84">
          <cell r="A84">
            <v>52.5</v>
          </cell>
          <cell r="B84">
            <v>3780</v>
          </cell>
          <cell r="C84">
            <v>2.1672712349331782</v>
          </cell>
          <cell r="D84">
            <v>8.8951466988124857</v>
          </cell>
          <cell r="E84">
            <v>10.954054371999005</v>
          </cell>
          <cell r="F84">
            <v>4.104307091533351</v>
          </cell>
          <cell r="H84">
            <v>52.5</v>
          </cell>
          <cell r="I84">
            <v>3780</v>
          </cell>
          <cell r="J84">
            <v>2.184519401700892</v>
          </cell>
          <cell r="K84">
            <v>11.399633021886249</v>
          </cell>
          <cell r="L84">
            <v>13.474926453502096</v>
          </cell>
          <cell r="M84">
            <v>5.2183711497413858</v>
          </cell>
          <cell r="O84">
            <v>52.5</v>
          </cell>
          <cell r="P84">
            <v>3780</v>
          </cell>
          <cell r="Q84">
            <v>2.1843161994854583</v>
          </cell>
          <cell r="R84">
            <v>12.443561727718579</v>
          </cell>
          <cell r="S84">
            <v>14.518662117229765</v>
          </cell>
          <cell r="T84">
            <v>5.6967767444337083</v>
          </cell>
        </row>
        <row r="85">
          <cell r="A85">
            <v>53</v>
          </cell>
          <cell r="B85">
            <v>3816</v>
          </cell>
          <cell r="C85">
            <v>2.1911565548620624</v>
          </cell>
          <cell r="D85">
            <v>8.9750596371858329</v>
          </cell>
          <cell r="E85">
            <v>11.056658364304791</v>
          </cell>
          <cell r="F85">
            <v>4.0960376004492431</v>
          </cell>
          <cell r="H85">
            <v>53</v>
          </cell>
          <cell r="I85">
            <v>3816</v>
          </cell>
          <cell r="J85">
            <v>2.2095345595006872</v>
          </cell>
          <cell r="K85">
            <v>11.500202997161328</v>
          </cell>
          <cell r="L85">
            <v>13.59926082868698</v>
          </cell>
          <cell r="M85">
            <v>5.2048079301190722</v>
          </cell>
          <cell r="O85">
            <v>53</v>
          </cell>
          <cell r="P85">
            <v>3816</v>
          </cell>
          <cell r="Q85">
            <v>2.2097278753295022</v>
          </cell>
          <cell r="R85">
            <v>12.552417328636212</v>
          </cell>
          <cell r="S85">
            <v>14.651658810199239</v>
          </cell>
          <cell r="T85">
            <v>5.6805263076859482</v>
          </cell>
        </row>
        <row r="86">
          <cell r="A86">
            <v>53.5</v>
          </cell>
          <cell r="B86">
            <v>3852</v>
          </cell>
          <cell r="C86">
            <v>2.2151458263380936</v>
          </cell>
          <cell r="D86">
            <v>9.0548357537575601</v>
          </cell>
          <cell r="E86">
            <v>11.15922428877875</v>
          </cell>
          <cell r="F86">
            <v>4.0876928489743314</v>
          </cell>
          <cell r="H86">
            <v>53.5</v>
          </cell>
          <cell r="I86">
            <v>3852</v>
          </cell>
          <cell r="J86">
            <v>2.2346594558139063</v>
          </cell>
          <cell r="K86">
            <v>11.600580412441699</v>
          </cell>
          <cell r="L86">
            <v>13.72350689546491</v>
          </cell>
          <cell r="M86">
            <v>5.1912072697522236</v>
          </cell>
          <cell r="O86">
            <v>53.5</v>
          </cell>
          <cell r="P86">
            <v>3852</v>
          </cell>
          <cell r="Q86">
            <v>2.2352517741770805</v>
          </cell>
          <cell r="R86">
            <v>12.661056681988432</v>
          </cell>
          <cell r="S86">
            <v>14.784545867456659</v>
          </cell>
          <cell r="T86">
            <v>5.6642642355802026</v>
          </cell>
        </row>
        <row r="87">
          <cell r="A87">
            <v>54</v>
          </cell>
          <cell r="B87">
            <v>3888</v>
          </cell>
          <cell r="C87">
            <v>2.2392390384672161</v>
          </cell>
          <cell r="D87">
            <v>9.1344753611190956</v>
          </cell>
          <cell r="E87">
            <v>11.26175244766295</v>
          </cell>
          <cell r="F87">
            <v>4.0792765775340118</v>
          </cell>
          <cell r="H87">
            <v>54</v>
          </cell>
          <cell r="I87">
            <v>3888</v>
          </cell>
          <cell r="J87">
            <v>2.2598940588833711</v>
          </cell>
          <cell r="K87">
            <v>11.700765790952342</v>
          </cell>
          <cell r="L87">
            <v>13.847665146891545</v>
          </cell>
          <cell r="M87">
            <v>5.177572703002622</v>
          </cell>
          <cell r="O87">
            <v>54</v>
          </cell>
          <cell r="P87">
            <v>3888</v>
          </cell>
          <cell r="Q87">
            <v>2.2608878543265107</v>
          </cell>
          <cell r="R87">
            <v>12.76948040737941</v>
          </cell>
          <cell r="S87">
            <v>14.917323868989595</v>
          </cell>
          <cell r="T87">
            <v>5.6479937219987733</v>
          </cell>
        </row>
        <row r="88">
          <cell r="A88">
            <v>54.5</v>
          </cell>
          <cell r="B88">
            <v>3924</v>
          </cell>
          <cell r="C88">
            <v>2.2634361804953302</v>
          </cell>
          <cell r="D88">
            <v>9.2139787704960341</v>
          </cell>
          <cell r="E88">
            <v>11.364243141966597</v>
          </cell>
          <cell r="F88">
            <v>4.0707923863263717</v>
          </cell>
          <cell r="H88">
            <v>54.5</v>
          </cell>
          <cell r="I88">
            <v>3924</v>
          </cell>
          <cell r="J88">
            <v>2.2852383372134413</v>
          </cell>
          <cell r="K88">
            <v>11.800759653401938</v>
          </cell>
          <cell r="L88">
            <v>13.971736073754704</v>
          </cell>
          <cell r="M88">
            <v>5.1639076157769459</v>
          </cell>
          <cell r="O88">
            <v>54.5</v>
          </cell>
          <cell r="P88">
            <v>3924</v>
          </cell>
          <cell r="Q88">
            <v>2.2866360744000858</v>
          </cell>
          <cell r="R88">
            <v>12.87768912133544</v>
          </cell>
          <cell r="S88">
            <v>15.049993392015521</v>
          </cell>
          <cell r="T88">
            <v>5.6317178170618982</v>
          </cell>
        </row>
        <row r="89">
          <cell r="A89">
            <v>55</v>
          </cell>
          <cell r="B89">
            <v>3960</v>
          </cell>
          <cell r="C89">
            <v>2.2877372418075375</v>
          </cell>
          <cell r="D89">
            <v>9.2933462917556451</v>
          </cell>
          <cell r="E89">
            <v>11.466696671472805</v>
          </cell>
          <cell r="F89">
            <v>4.0622437410744725</v>
          </cell>
          <cell r="H89">
            <v>55</v>
          </cell>
          <cell r="I89">
            <v>3960</v>
          </cell>
          <cell r="J89">
            <v>2.3106922595683921</v>
          </cell>
          <cell r="K89">
            <v>11.900562517998425</v>
          </cell>
          <cell r="L89">
            <v>14.0957201645884</v>
          </cell>
          <cell r="M89">
            <v>5.1502152520393611</v>
          </cell>
          <cell r="O89">
            <v>55</v>
          </cell>
          <cell r="P89">
            <v>3960</v>
          </cell>
          <cell r="Q89">
            <v>2.3124963933419527</v>
          </cell>
          <cell r="R89">
            <v>12.985683437324568</v>
          </cell>
          <cell r="S89">
            <v>15.182555010999423</v>
          </cell>
          <cell r="T89">
            <v>5.6154394336408178</v>
          </cell>
        </row>
        <row r="90">
          <cell r="A90">
            <v>55.5</v>
          </cell>
          <cell r="B90">
            <v>3996</v>
          </cell>
          <cell r="C90">
            <v>2.3121422119273953</v>
          </cell>
          <cell r="D90">
            <v>9.3725782334143055</v>
          </cell>
          <cell r="E90">
            <v>11.569113334745332</v>
          </cell>
          <cell r="F90">
            <v>4.0536339785091986</v>
          </cell>
          <cell r="H90">
            <v>55.5</v>
          </cell>
          <cell r="I90">
            <v>3996</v>
          </cell>
          <cell r="J90">
            <v>2.3362557949707923</v>
          </cell>
          <cell r="K90">
            <v>12.000174900464412</v>
          </cell>
          <cell r="L90">
            <v>14.219617905686668</v>
          </cell>
          <cell r="M90">
            <v>5.1364987200018657</v>
          </cell>
          <cell r="O90">
            <v>55.5</v>
          </cell>
          <cell r="P90">
            <v>3996</v>
          </cell>
          <cell r="Q90">
            <v>2.3384687704160174</v>
          </cell>
          <cell r="R90">
            <v>13.093463965776218</v>
          </cell>
          <cell r="S90">
            <v>15.315009297671434</v>
          </cell>
          <cell r="T90">
            <v>5.5991613535411338</v>
          </cell>
        </row>
        <row r="91">
          <cell r="A91">
            <v>56</v>
          </cell>
          <cell r="B91">
            <v>4032</v>
          </cell>
          <cell r="C91">
            <v>2.336651080516174</v>
          </cell>
          <cell r="D91">
            <v>9.4516749026449727</v>
          </cell>
          <cell r="E91">
            <v>11.671493429135339</v>
          </cell>
          <cell r="F91">
            <v>4.044966311597137</v>
          </cell>
          <cell r="H91">
            <v>56</v>
          </cell>
          <cell r="I91">
            <v>4032</v>
          </cell>
          <cell r="J91">
            <v>2.3619289126998964</v>
          </cell>
          <cell r="K91">
            <v>12.099597314052437</v>
          </cell>
          <cell r="L91">
            <v>14.343429781117338</v>
          </cell>
          <cell r="M91">
            <v>5.1227609980105253</v>
          </cell>
          <cell r="O91">
            <v>56</v>
          </cell>
          <cell r="P91">
            <v>4032</v>
          </cell>
          <cell r="Q91">
            <v>2.3645531652038536</v>
          </cell>
          <cell r="R91">
            <v>13.201031314100513</v>
          </cell>
          <cell r="S91">
            <v>15.447356821044171</v>
          </cell>
          <cell r="T91">
            <v>5.5828862333752678</v>
          </cell>
        </row>
        <row r="92">
          <cell r="A92">
            <v>56.5</v>
          </cell>
          <cell r="B92">
            <v>4068</v>
          </cell>
          <cell r="C92">
            <v>2.3612638373721242</v>
          </cell>
          <cell r="D92">
            <v>9.5306366052844957</v>
          </cell>
          <cell r="E92">
            <v>11.773837250788016</v>
          </cell>
          <cell r="F92">
            <v>4.0362438345268723</v>
          </cell>
          <cell r="H92">
            <v>56.5</v>
          </cell>
          <cell r="I92">
            <v>4068</v>
          </cell>
          <cell r="J92">
            <v>2.3877115822900579</v>
          </cell>
          <cell r="K92">
            <v>12.19883026956018</v>
          </cell>
          <cell r="L92">
            <v>14.467156272735735</v>
          </cell>
          <cell r="M92">
            <v>5.1090049401445139</v>
          </cell>
          <cell r="O92">
            <v>56.5</v>
          </cell>
          <cell r="P92">
            <v>4068</v>
          </cell>
          <cell r="Q92">
            <v>2.3907495376026495</v>
          </cell>
          <cell r="R92">
            <v>13.308386086707557</v>
          </cell>
          <cell r="S92">
            <v>15.579598147430074</v>
          </cell>
          <cell r="T92">
            <v>5.5666166101417245</v>
          </cell>
        </row>
        <row r="93">
          <cell r="A93">
            <v>57</v>
          </cell>
          <cell r="B93">
            <v>4104</v>
          </cell>
          <cell r="C93">
            <v>2.3859804724297407</v>
          </cell>
          <cell r="D93">
            <v>9.6094636458409557</v>
          </cell>
          <cell r="E93">
            <v>11.876145094649209</v>
          </cell>
          <cell r="F93">
            <v>4.027469527466522</v>
          </cell>
          <cell r="H93">
            <v>57</v>
          </cell>
          <cell r="I93">
            <v>4104</v>
          </cell>
          <cell r="J93">
            <v>2.413603773529144</v>
          </cell>
          <cell r="K93">
            <v>12.297874275345496</v>
          </cell>
          <cell r="L93">
            <v>14.590797860198183</v>
          </cell>
          <cell r="M93">
            <v>5.0952332815438401</v>
          </cell>
          <cell r="O93">
            <v>57</v>
          </cell>
          <cell r="P93">
            <v>4104</v>
          </cell>
          <cell r="Q93">
            <v>2.4170578478231484</v>
          </cell>
          <cell r="R93">
            <v>13.415528885026472</v>
          </cell>
          <cell r="S93">
            <v>15.711733840458463</v>
          </cell>
          <cell r="T93">
            <v>5.5503549065276907</v>
          </cell>
        </row>
        <row r="94">
          <cell r="A94">
            <v>57.5</v>
          </cell>
          <cell r="B94">
            <v>4140</v>
          </cell>
          <cell r="C94">
            <v>2.4108009757590407</v>
          </cell>
          <cell r="D94">
            <v>9.688156327500911</v>
          </cell>
          <cell r="E94">
            <v>11.978417254471999</v>
          </cell>
          <cell r="F94">
            <v>4.0186462611044007</v>
          </cell>
          <cell r="H94">
            <v>57.5</v>
          </cell>
          <cell r="I94">
            <v>4140</v>
          </cell>
          <cell r="J94">
            <v>2.4396054564569707</v>
          </cell>
          <cell r="K94">
            <v>12.396729837341343</v>
          </cell>
          <cell r="L94">
            <v>14.714355020975466</v>
          </cell>
          <cell r="M94">
            <v>5.081448643480682</v>
          </cell>
          <cell r="O94">
            <v>57.5</v>
          </cell>
          <cell r="P94">
            <v>4140</v>
          </cell>
          <cell r="Q94">
            <v>2.4434780563876259</v>
          </cell>
          <cell r="R94">
            <v>13.522460307524369</v>
          </cell>
          <cell r="S94">
            <v>15.843764461092613</v>
          </cell>
          <cell r="T94">
            <v>5.5341034359504828</v>
          </cell>
        </row>
        <row r="95">
          <cell r="A95">
            <v>58</v>
          </cell>
          <cell r="B95">
            <v>4176</v>
          </cell>
          <cell r="C95">
            <v>2.4357253375648407</v>
          </cell>
          <cell r="D95">
            <v>9.766714952136617</v>
          </cell>
          <cell r="E95">
            <v>12.080654022823214</v>
          </cell>
          <cell r="F95">
            <v>4.0097768009840804</v>
          </cell>
          <cell r="H95">
            <v>58</v>
          </cell>
          <cell r="I95">
            <v>4176</v>
          </cell>
          <cell r="J95">
            <v>2.4657166013637464</v>
          </cell>
          <cell r="K95">
            <v>12.495397459070627</v>
          </cell>
          <cell r="L95">
            <v>14.837828230366188</v>
          </cell>
          <cell r="M95">
            <v>5.0676535381883037</v>
          </cell>
          <cell r="O95">
            <v>58</v>
          </cell>
          <cell r="P95">
            <v>4176</v>
          </cell>
          <cell r="Q95">
            <v>2.47001012412787</v>
          </cell>
          <cell r="R95">
            <v>13.629180949725084</v>
          </cell>
          <cell r="S95">
            <v>15.975690567646561</v>
          </cell>
          <cell r="T95">
            <v>5.51786440735233</v>
          </cell>
        </row>
        <row r="96">
          <cell r="A96">
            <v>58.5</v>
          </cell>
          <cell r="B96">
            <v>4212</v>
          </cell>
          <cell r="C96">
            <v>2.4607535481860423</v>
          </cell>
          <cell r="D96">
            <v>9.845139820313177</v>
          </cell>
          <cell r="E96">
            <v>12.182855691089918</v>
          </cell>
          <cell r="F96">
            <v>4.0008638116444351</v>
          </cell>
          <cell r="H96">
            <v>58.5</v>
          </cell>
          <cell r="I96">
            <v>4212</v>
          </cell>
          <cell r="J96">
            <v>2.4919371787885329</v>
          </cell>
          <cell r="K96">
            <v>12.59387764166091</v>
          </cell>
          <cell r="L96">
            <v>14.96121796151002</v>
          </cell>
          <cell r="M96">
            <v>5.0538503734606532</v>
          </cell>
          <cell r="O96">
            <v>58.5</v>
          </cell>
          <cell r="P96">
            <v>4212</v>
          </cell>
          <cell r="Q96">
            <v>2.4966540121831882</v>
          </cell>
          <cell r="R96">
            <v>13.735691404227843</v>
          </cell>
          <cell r="S96">
            <v>16.107512715801871</v>
          </cell>
          <cell r="T96">
            <v>5.501639929762125</v>
          </cell>
        </row>
        <row r="97">
          <cell r="A97">
            <v>59</v>
          </cell>
          <cell r="B97">
            <v>4248</v>
          </cell>
          <cell r="C97">
            <v>2.4858855980949222</v>
          </cell>
          <cell r="D97">
            <v>9.9234312312956749</v>
          </cell>
          <cell r="E97">
            <v>12.28502254948585</v>
          </cell>
          <cell r="F97">
            <v>3.9919098605746677</v>
          </cell>
          <cell r="H97">
            <v>59</v>
          </cell>
          <cell r="I97">
            <v>4248</v>
          </cell>
          <cell r="J97">
            <v>2.5182671595177086</v>
          </cell>
          <cell r="K97">
            <v>12.69217088385901</v>
          </cell>
          <cell r="L97">
            <v>15.084524685400833</v>
          </cell>
          <cell r="M97">
            <v>5.0400414570349952</v>
          </cell>
          <cell r="O97">
            <v>59</v>
          </cell>
          <cell r="P97">
            <v>4248</v>
          </cell>
          <cell r="Q97">
            <v>2.5234096819984249</v>
          </cell>
          <cell r="R97">
            <v>13.84199226072572</v>
          </cell>
          <cell r="S97">
            <v>16.239231458624225</v>
          </cell>
          <cell r="T97">
            <v>5.4854320166369082</v>
          </cell>
        </row>
        <row r="98">
          <cell r="A98">
            <v>59.5</v>
          </cell>
          <cell r="B98">
            <v>4284</v>
          </cell>
          <cell r="C98">
            <v>2.5111214778964239</v>
          </cell>
          <cell r="D98">
            <v>10.001589483056208</v>
          </cell>
          <cell r="E98">
            <v>12.387154887057811</v>
          </cell>
          <cell r="F98">
            <v>3.9829174219936894</v>
          </cell>
          <cell r="H98">
            <v>59.5</v>
          </cell>
          <cell r="I98">
            <v>4284</v>
          </cell>
          <cell r="J98">
            <v>2.5447065145834573</v>
          </cell>
          <cell r="K98">
            <v>12.790277682045456</v>
          </cell>
          <cell r="L98">
            <v>15.20774887089974</v>
          </cell>
          <cell r="M98">
            <v>5.0262290007691099</v>
          </cell>
          <cell r="O98">
            <v>59.5</v>
          </cell>
          <cell r="P98">
            <v>4284</v>
          </cell>
          <cell r="Q98">
            <v>2.5502770953219915</v>
          </cell>
          <cell r="R98">
            <v>13.948084106023963</v>
          </cell>
          <cell r="S98">
            <v>16.370847346579854</v>
          </cell>
          <cell r="T98">
            <v>5.4692425899950736</v>
          </cell>
        </row>
        <row r="99">
          <cell r="A99">
            <v>60</v>
          </cell>
          <cell r="B99">
            <v>4320</v>
          </cell>
          <cell r="C99">
            <v>2.5364611783274609</v>
          </cell>
          <cell r="D99">
            <v>10.079614872280915</v>
          </cell>
          <cell r="E99">
            <v>12.489252991692004</v>
          </cell>
          <cell r="F99">
            <v>3.9738888804627397</v>
          </cell>
          <cell r="H99">
            <v>60</v>
          </cell>
          <cell r="I99">
            <v>4320</v>
          </cell>
          <cell r="J99">
            <v>2.5712552152622576</v>
          </cell>
          <cell r="K99">
            <v>12.888198530248914</v>
          </cell>
          <cell r="L99">
            <v>15.330890984748059</v>
          </cell>
          <cell r="M99">
            <v>5.0124151246240141</v>
          </cell>
          <cell r="O99">
            <v>60</v>
          </cell>
          <cell r="P99">
            <v>4320</v>
          </cell>
          <cell r="Q99">
            <v>2.5772562142039246</v>
          </cell>
          <cell r="R99">
            <v>14.053967524058223</v>
          </cell>
          <cell r="S99">
            <v>16.502360927551951</v>
          </cell>
          <cell r="T99">
            <v>5.4530734843525366</v>
          </cell>
        </row>
        <row r="100">
          <cell r="A100">
            <v>60.5</v>
          </cell>
          <cell r="B100">
            <v>4356</v>
          </cell>
          <cell r="C100">
            <v>2.5619046902562186</v>
          </cell>
          <cell r="D100">
            <v>10.157507694376951</v>
          </cell>
          <cell r="E100">
            <v>12.591317150120359</v>
          </cell>
          <cell r="F100">
            <v>3.9648265343396085</v>
          </cell>
          <cell r="H100">
            <v>60.5</v>
          </cell>
          <cell r="I100">
            <v>4356</v>
          </cell>
          <cell r="J100">
            <v>2.5979132330733883</v>
          </cell>
          <cell r="K100">
            <v>12.985933920160399</v>
          </cell>
          <cell r="L100">
            <v>15.453951491580117</v>
          </cell>
          <cell r="M100">
            <v>4.9986018604623501</v>
          </cell>
          <cell r="O100">
            <v>60.5</v>
          </cell>
          <cell r="P100">
            <v>4356</v>
          </cell>
          <cell r="Q100">
            <v>2.6043470009939518</v>
          </cell>
          <cell r="R100">
            <v>14.159643095912529</v>
          </cell>
          <cell r="S100">
            <v>16.633772746856781</v>
          </cell>
          <cell r="T100">
            <v>5.4369264504724164</v>
          </cell>
        </row>
        <row r="101">
          <cell r="A101">
            <v>61</v>
          </cell>
          <cell r="B101">
            <v>4392</v>
          </cell>
          <cell r="C101">
            <v>2.5874520046814649</v>
          </cell>
          <cell r="D101">
            <v>10.235268243479396</v>
          </cell>
          <cell r="E101">
            <v>12.693347647926789</v>
          </cell>
          <cell r="F101">
            <v>3.9557325990823307</v>
          </cell>
          <cell r="H101">
            <v>61</v>
          </cell>
          <cell r="I101">
            <v>4392</v>
          </cell>
          <cell r="J101">
            <v>2.62468053977745</v>
          </cell>
          <cell r="K101">
            <v>13.083484341147479</v>
          </cell>
          <cell r="L101">
            <v>15.576930853936055</v>
          </cell>
          <cell r="M101">
            <v>4.9847911556721654</v>
          </cell>
          <cell r="O101">
            <v>61</v>
          </cell>
          <cell r="P101">
            <v>4392</v>
          </cell>
          <cell r="Q101">
            <v>2.631549418339572</v>
          </cell>
          <cell r="R101">
            <v>14.265111399837268</v>
          </cell>
          <cell r="S101">
            <v>16.765083347259861</v>
          </cell>
          <cell r="T101">
            <v>5.4208031589382504</v>
          </cell>
        </row>
        <row r="102">
          <cell r="A102">
            <v>61.5</v>
          </cell>
          <cell r="B102">
            <v>4428</v>
          </cell>
          <cell r="C102">
            <v>2.6131031127318622</v>
          </cell>
          <cell r="D102">
            <v>10.312896812458114</v>
          </cell>
          <cell r="E102">
            <v>12.795344769553383</v>
          </cell>
          <cell r="F102">
            <v>3.9466092104098109</v>
          </cell>
          <cell r="H102">
            <v>61.5</v>
          </cell>
          <cell r="I102">
            <v>4428</v>
          </cell>
          <cell r="J102">
            <v>2.6515571073748907</v>
          </cell>
          <cell r="K102">
            <v>13.180850280268293</v>
          </cell>
          <cell r="L102">
            <v>15.699829532274446</v>
          </cell>
          <cell r="M102">
            <v>4.9709848766250708</v>
          </cell>
          <cell r="O102">
            <v>61.5</v>
          </cell>
          <cell r="P102">
            <v>4428</v>
          </cell>
          <cell r="Q102">
            <v>2.6588634291841564</v>
          </cell>
          <cell r="R102">
            <v>14.370373011266896</v>
          </cell>
          <cell r="S102">
            <v>16.896293268991844</v>
          </cell>
          <cell r="T102">
            <v>5.4047052035599625</v>
          </cell>
        </row>
        <row r="103">
          <cell r="A103">
            <v>62</v>
          </cell>
          <cell r="B103">
            <v>4464</v>
          </cell>
          <cell r="C103">
            <v>2.6388580056652913</v>
          </cell>
          <cell r="D103">
            <v>10.390393692924601</v>
          </cell>
          <cell r="E103">
            <v>12.897308798306627</v>
          </cell>
          <cell r="F103">
            <v>3.9374584273264239</v>
          </cell>
          <cell r="H103">
            <v>62</v>
          </cell>
          <cell r="I103">
            <v>4464</v>
          </cell>
          <cell r="J103">
            <v>2.678542908104546</v>
          </cell>
          <cell r="K103">
            <v>13.278032222285514</v>
          </cell>
          <cell r="L103">
            <v>15.822647984984833</v>
          </cell>
          <cell r="M103">
            <v>4.9571848119773563</v>
          </cell>
          <cell r="O103">
            <v>62</v>
          </cell>
          <cell r="P103">
            <v>4464</v>
          </cell>
          <cell r="Q103">
            <v>2.6862889967650601</v>
          </cell>
          <cell r="R103">
            <v>14.475428502837566</v>
          </cell>
          <cell r="S103">
            <v>17.027403049764374</v>
          </cell>
          <cell r="T103">
            <v>5.3886341046214588</v>
          </cell>
        </row>
        <row r="104">
          <cell r="A104">
            <v>62.5</v>
          </cell>
          <cell r="B104">
            <v>4500</v>
          </cell>
          <cell r="C104">
            <v>2.6647166748681648</v>
          </cell>
          <cell r="D104">
            <v>10.467759175238738</v>
          </cell>
          <cell r="E104">
            <v>12.999240016363498</v>
          </cell>
          <cell r="F104">
            <v>3.92828223501721</v>
          </cell>
          <cell r="H104">
            <v>62.5</v>
          </cell>
          <cell r="I104">
            <v>4500</v>
          </cell>
          <cell r="J104">
            <v>2.7056379144421934</v>
          </cell>
          <cell r="K104">
            <v>13.375030649680156</v>
          </cell>
          <cell r="L104">
            <v>15.945386668400239</v>
          </cell>
          <cell r="M104">
            <v>4.9433926758221132</v>
          </cell>
          <cell r="O104">
            <v>62.5</v>
          </cell>
          <cell r="P104">
            <v>4500</v>
          </cell>
          <cell r="Q104">
            <v>2.7138260846117581</v>
          </cell>
          <cell r="R104">
            <v>14.580278444404643</v>
          </cell>
          <cell r="S104">
            <v>17.158413224785814</v>
          </cell>
          <cell r="T104">
            <v>5.3725913119780877</v>
          </cell>
        </row>
        <row r="105">
          <cell r="A105">
            <v>63</v>
          </cell>
          <cell r="B105">
            <v>4536</v>
          </cell>
          <cell r="C105">
            <v>2.6906791118547702</v>
          </cell>
          <cell r="D105">
            <v>10.544993548515544</v>
          </cell>
          <cell r="E105">
            <v>13.101138704777576</v>
          </cell>
          <cell r="F105">
            <v>3.9190825476199378</v>
          </cell>
          <cell r="H105">
            <v>63</v>
          </cell>
          <cell r="I105">
            <v>4536</v>
          </cell>
          <cell r="J105">
            <v>2.7328420990991162</v>
          </cell>
          <cell r="K105">
            <v>13.471846042665327</v>
          </cell>
          <cell r="L105">
            <v>16.068046036809488</v>
          </cell>
          <cell r="M105">
            <v>4.9296101106998949</v>
          </cell>
          <cell r="O105">
            <v>63</v>
          </cell>
          <cell r="P105">
            <v>4536</v>
          </cell>
          <cell r="Q105">
            <v>2.7414746565439803</v>
          </cell>
          <cell r="R105">
            <v>14.684923403059987</v>
          </cell>
          <cell r="S105">
            <v>17.289324326776768</v>
          </cell>
          <cell r="T105">
            <v>5.3565782080117517</v>
          </cell>
        </row>
        <row r="106">
          <cell r="A106">
            <v>63.5</v>
          </cell>
          <cell r="B106">
            <v>4572</v>
          </cell>
          <cell r="C106">
            <v>2.7167453082665882</v>
          </cell>
          <cell r="D106">
            <v>10.622097100631834</v>
          </cell>
          <cell r="E106">
            <v>13.203005143485097</v>
          </cell>
          <cell r="F106">
            <v>3.9098612108800279</v>
          </cell>
          <cell r="H106">
            <v>63.5</v>
          </cell>
          <cell r="I106">
            <v>4572</v>
          </cell>
          <cell r="J106">
            <v>2.7601554350206734</v>
          </cell>
          <cell r="K106">
            <v>13.568478879199873</v>
          </cell>
          <cell r="L106">
            <v>16.190626542469513</v>
          </cell>
          <cell r="M106">
            <v>4.9158386904751419</v>
          </cell>
          <cell r="O106">
            <v>63.5</v>
          </cell>
          <cell r="P106">
            <v>4572</v>
          </cell>
          <cell r="Q106">
            <v>2.7692346766698837</v>
          </cell>
          <cell r="R106">
            <v>14.789363943149242</v>
          </cell>
          <cell r="S106">
            <v>17.420136885985631</v>
          </cell>
          <cell r="T106">
            <v>5.3405961104510107</v>
          </cell>
        </row>
        <row r="107">
          <cell r="A107">
            <v>64</v>
          </cell>
          <cell r="B107">
            <v>4608</v>
          </cell>
          <cell r="C107">
            <v>2.7429152558716443</v>
          </cell>
          <cell r="D107">
            <v>10.699070118232896</v>
          </cell>
          <cell r="E107">
            <v>13.304839611310959</v>
          </cell>
          <cell r="F107">
            <v>3.9006200046938537</v>
          </cell>
          <cell r="H107">
            <v>64</v>
          </cell>
          <cell r="I107">
            <v>4608</v>
          </cell>
          <cell r="J107">
            <v>2.7875778953848918</v>
          </cell>
          <cell r="K107">
            <v>13.664929635001865</v>
          </cell>
          <cell r="L107">
            <v>16.313128635617513</v>
          </cell>
          <cell r="M107">
            <v>4.9020799230850178</v>
          </cell>
          <cell r="O107">
            <v>64</v>
          </cell>
          <cell r="P107">
            <v>4608</v>
          </cell>
          <cell r="Q107">
            <v>2.7971061093842153</v>
          </cell>
          <cell r="R107">
            <v>14.893600626288848</v>
          </cell>
          <cell r="S107">
            <v>17.55085143020386</v>
          </cell>
          <cell r="T107">
            <v>5.324646275063083</v>
          </cell>
        </row>
        <row r="108">
          <cell r="A108">
            <v>64.5</v>
          </cell>
          <cell r="B108">
            <v>4644</v>
          </cell>
          <cell r="C108">
            <v>2.7691889465638369</v>
          </cell>
          <cell r="D108">
            <v>10.775912886739031</v>
          </cell>
          <cell r="E108">
            <v>13.406642385974676</v>
          </cell>
          <cell r="F108">
            <v>3.8913606455458307</v>
          </cell>
          <cell r="H108">
            <v>64.5</v>
          </cell>
          <cell r="I108">
            <v>4644</v>
          </cell>
          <cell r="J108">
            <v>2.8151094536010612</v>
          </cell>
          <cell r="K108">
            <v>13.761198783562035</v>
          </cell>
          <cell r="L108">
            <v>16.435552764483042</v>
          </cell>
          <cell r="M108">
            <v>4.8883352531670985</v>
          </cell>
          <cell r="O108">
            <v>64.5</v>
          </cell>
          <cell r="P108">
            <v>4644</v>
          </cell>
          <cell r="Q108">
            <v>2.8250889193665087</v>
          </cell>
          <cell r="R108">
            <v>14.997634011383026</v>
          </cell>
          <cell r="S108">
            <v>17.68146848478121</v>
          </cell>
          <cell r="T108">
            <v>5.308729898224251</v>
          </cell>
        </row>
        <row r="109">
          <cell r="A109">
            <v>65</v>
          </cell>
          <cell r="B109">
            <v>4680</v>
          </cell>
          <cell r="C109">
            <v>2.7955663723622983</v>
          </cell>
          <cell r="D109">
            <v>10.852625690352165</v>
          </cell>
          <cell r="E109">
            <v>13.508413744096348</v>
          </cell>
          <cell r="F109">
            <v>3.8820847888442449</v>
          </cell>
          <cell r="H109">
            <v>65</v>
          </cell>
          <cell r="I109">
            <v>4680</v>
          </cell>
          <cell r="J109">
            <v>2.8427500833083381</v>
          </cell>
          <cell r="K109">
            <v>13.857286796157116</v>
          </cell>
          <cell r="L109">
            <v>16.557899375300035</v>
          </cell>
          <cell r="M109">
            <v>4.874606064571906</v>
          </cell>
          <cell r="O109">
            <v>65</v>
          </cell>
          <cell r="P109">
            <v>4680</v>
          </cell>
        </row>
        <row r="110">
          <cell r="A110">
            <v>65.5</v>
          </cell>
          <cell r="B110">
            <v>4716</v>
          </cell>
          <cell r="C110">
            <v>2.8220475254107327</v>
          </cell>
          <cell r="D110">
            <v>10.929208812062301</v>
          </cell>
          <cell r="E110">
            <v>13.610153961202499</v>
          </cell>
          <cell r="F110">
            <v>3.8727940311606268</v>
          </cell>
          <cell r="H110">
            <v>65.5</v>
          </cell>
          <cell r="I110">
            <v>4716</v>
          </cell>
          <cell r="J110">
            <v>2.8704997583743679</v>
          </cell>
          <cell r="K110">
            <v>13.953194141863047</v>
          </cell>
          <cell r="L110">
            <v>16.680168912318695</v>
          </cell>
          <cell r="M110">
            <v>4.8608936827659139</v>
          </cell>
          <cell r="O110">
            <v>65.5</v>
          </cell>
          <cell r="P110">
            <v>4716</v>
          </cell>
        </row>
        <row r="111">
          <cell r="A111">
            <v>66</v>
          </cell>
          <cell r="B111">
            <v>4752</v>
          </cell>
          <cell r="C111">
            <v>2.8486323979767842</v>
          </cell>
          <cell r="D111">
            <v>11.005662533654021</v>
          </cell>
          <cell r="E111">
            <v>13.711863311731967</v>
          </cell>
          <cell r="F111">
            <v>3.8634899123771445</v>
          </cell>
          <cell r="H111">
            <v>66</v>
          </cell>
          <cell r="I111">
            <v>4752</v>
          </cell>
          <cell r="J111">
            <v>2.8983584528939166</v>
          </cell>
          <cell r="K111">
            <v>14.048921287568096</v>
          </cell>
          <cell r="L111">
            <v>16.802361817817317</v>
          </cell>
          <cell r="M111">
            <v>4.8471993771304254</v>
          </cell>
          <cell r="O111">
            <v>66</v>
          </cell>
          <cell r="P111">
            <v>4752</v>
          </cell>
        </row>
        <row r="112">
          <cell r="A112">
            <v>66.5</v>
          </cell>
          <cell r="B112">
            <v>4788</v>
          </cell>
          <cell r="C112">
            <v>2.8753209824513903</v>
          </cell>
          <cell r="D112">
            <v>11.081987135712865</v>
          </cell>
          <cell r="E112">
            <v>13.813542069041684</v>
          </cell>
          <cell r="F112">
            <v>3.854173917746317</v>
          </cell>
          <cell r="H112">
            <v>66.5</v>
          </cell>
          <cell r="I112">
            <v>4788</v>
          </cell>
          <cell r="J112">
            <v>2.9263261411875026</v>
          </cell>
          <cell r="K112">
            <v>14.144468697985875</v>
          </cell>
          <cell r="L112">
            <v>16.924478532114001</v>
          </cell>
          <cell r="M112">
            <v>4.8335243631613984</v>
          </cell>
          <cell r="O112">
            <v>66.5</v>
          </cell>
          <cell r="P112">
            <v>4788</v>
          </cell>
        </row>
        <row r="113">
          <cell r="A113">
            <v>67</v>
          </cell>
          <cell r="B113">
            <v>4824</v>
          </cell>
          <cell r="C113">
            <v>2.9021132713481457</v>
          </cell>
          <cell r="D113">
            <v>11.158182897631738</v>
          </cell>
          <cell r="E113">
            <v>13.915190505412475</v>
          </cell>
          <cell r="F113">
            <v>3.8448474798670844</v>
          </cell>
          <cell r="H113">
            <v>67</v>
          </cell>
          <cell r="I113">
            <v>4824</v>
          </cell>
          <cell r="J113">
            <v>2.9544027978000562</v>
          </cell>
          <cell r="K113">
            <v>14.239836835668289</v>
          </cell>
          <cell r="L113">
            <v>17.046519493578341</v>
          </cell>
          <cell r="M113">
            <v>4.8198698045749655</v>
          </cell>
          <cell r="O113">
            <v>67</v>
          </cell>
          <cell r="P113">
            <v>4824</v>
          </cell>
        </row>
        <row r="114">
          <cell r="A114">
            <v>67.5</v>
          </cell>
          <cell r="B114">
            <v>4860</v>
          </cell>
          <cell r="C114">
            <v>2.9290092573026767</v>
          </cell>
          <cell r="D114">
            <v>11.234250097617222</v>
          </cell>
          <cell r="E114">
            <v>14.016808892054765</v>
          </cell>
          <cell r="F114">
            <v>3.8355119805810509</v>
          </cell>
          <cell r="H114">
            <v>67.5</v>
          </cell>
          <cell r="I114">
            <v>4860</v>
          </cell>
          <cell r="J114">
            <v>2.9825883974995762</v>
          </cell>
          <cell r="K114">
            <v>14.335026161018359</v>
          </cell>
          <cell r="L114">
            <v>17.168485138642954</v>
          </cell>
          <cell r="M114">
            <v>4.8062368153232224</v>
          </cell>
          <cell r="O114">
            <v>67.5</v>
          </cell>
          <cell r="P114">
            <v>4860</v>
          </cell>
        </row>
        <row r="115">
          <cell r="A115">
            <v>68</v>
          </cell>
          <cell r="B115">
            <v>4896</v>
          </cell>
          <cell r="C115">
            <v>2.9560089330720136</v>
          </cell>
          <cell r="D115">
            <v>11.310189012695878</v>
          </cell>
          <cell r="E115">
            <v>14.118397499114291</v>
          </cell>
          <cell r="F115">
            <v>3.8261687527925821</v>
          </cell>
          <cell r="H115">
            <v>68</v>
          </cell>
          <cell r="I115">
            <v>4896</v>
          </cell>
          <cell r="J115">
            <v>3.0108829152758023</v>
          </cell>
          <cell r="K115">
            <v>14.43003713230293</v>
          </cell>
          <cell r="L115">
            <v>17.29037590181494</v>
          </cell>
          <cell r="M115">
            <v>4.79262646152453</v>
          </cell>
          <cell r="O115">
            <v>68</v>
          </cell>
          <cell r="P115">
            <v>4896</v>
          </cell>
        </row>
        <row r="116">
          <cell r="A116">
            <v>68.5</v>
          </cell>
          <cell r="B116">
            <v>4932</v>
          </cell>
          <cell r="C116">
            <v>2.9831122915339616</v>
          </cell>
          <cell r="D116">
            <v>11.385999918720472</v>
          </cell>
          <cell r="E116">
            <v>14.219956595677736</v>
          </cell>
          <cell r="F116">
            <v>3.8168190822161838</v>
          </cell>
          <cell r="H116">
            <v>68.5</v>
          </cell>
          <cell r="I116">
            <v>4932</v>
          </cell>
          <cell r="J116">
            <v>3.0392863263388934</v>
          </cell>
          <cell r="K116">
            <v>14.524870205665351</v>
          </cell>
          <cell r="L116">
            <v>17.412192215687298</v>
          </cell>
          <cell r="M116">
            <v>4.7790397633124373</v>
          </cell>
          <cell r="O116">
            <v>68.5</v>
          </cell>
          <cell r="P116">
            <v>4932</v>
          </cell>
        </row>
        <row r="117">
          <cell r="A117">
            <v>69</v>
          </cell>
          <cell r="B117">
            <v>4968</v>
          </cell>
          <cell r="C117">
            <v>3.0103193256864929</v>
          </cell>
          <cell r="D117">
            <v>11.461683090376203</v>
          </cell>
          <cell r="E117">
            <v>14.321486449778371</v>
          </cell>
          <cell r="F117">
            <v>3.8074642090544351</v>
          </cell>
          <cell r="H117">
            <v>69</v>
          </cell>
          <cell r="I117">
            <v>4968</v>
          </cell>
          <cell r="J117">
            <v>3.0677986061181222</v>
          </cell>
          <cell r="K117">
            <v>14.61952583513798</v>
          </cell>
          <cell r="L117">
            <v>17.533934510950196</v>
          </cell>
          <cell r="M117">
            <v>4.7654776966070083</v>
          </cell>
          <cell r="O117">
            <v>69</v>
          </cell>
          <cell r="P117">
            <v>4968</v>
          </cell>
        </row>
        <row r="118">
          <cell r="A118">
            <v>69.5</v>
          </cell>
          <cell r="B118">
            <v>5004</v>
          </cell>
          <cell r="C118">
            <v>3.0376300286471274</v>
          </cell>
          <cell r="D118">
            <v>11.537238801186854</v>
          </cell>
          <cell r="E118">
            <v>14.422987328401627</v>
          </cell>
          <cell r="F118">
            <v>3.798105329609613</v>
          </cell>
          <cell r="H118">
            <v>69.5</v>
          </cell>
          <cell r="I118">
            <v>5004</v>
          </cell>
          <cell r="J118">
            <v>3.0964197302605809</v>
          </cell>
          <cell r="K118">
            <v>14.714004472654672</v>
          </cell>
          <cell r="L118">
            <v>17.655603216402223</v>
          </cell>
          <cell r="M118">
            <v>4.7519411948122441</v>
          </cell>
          <cell r="O118">
            <v>69.5</v>
          </cell>
          <cell r="P118">
            <v>5004</v>
          </cell>
        </row>
        <row r="119">
          <cell r="A119">
            <v>70</v>
          </cell>
          <cell r="B119">
            <v>5040</v>
          </cell>
          <cell r="C119">
            <v>3.0650443936523231</v>
          </cell>
          <cell r="D119">
            <v>11.612667323520904</v>
          </cell>
          <cell r="E119">
            <v>14.524459497490611</v>
          </cell>
          <cell r="F119">
            <v>3.7887435978319353</v>
          </cell>
          <cell r="H119">
            <v>70</v>
          </cell>
          <cell r="I119">
            <v>5040</v>
          </cell>
          <cell r="J119">
            <v>3.1251496746298817</v>
          </cell>
          <cell r="K119">
            <v>14.808306568063122</v>
          </cell>
          <cell r="L119">
            <v>17.777198758961511</v>
          </cell>
          <cell r="M119">
            <v>4.7384311504430272</v>
          </cell>
          <cell r="O119">
            <v>70</v>
          </cell>
          <cell r="P119">
            <v>5040</v>
          </cell>
        </row>
        <row r="120">
          <cell r="A120">
            <v>70.5</v>
          </cell>
          <cell r="B120">
            <v>5076</v>
          </cell>
          <cell r="C120">
            <v>3.092562414056875</v>
          </cell>
          <cell r="D120">
            <v>11.687968928597632</v>
          </cell>
          <cell r="E120">
            <v>14.625903221951663</v>
          </cell>
          <cell r="F120">
            <v>3.7793801268072578</v>
          </cell>
          <cell r="H120">
            <v>70.5</v>
          </cell>
          <cell r="I120">
            <v>5076</v>
          </cell>
          <cell r="J120">
            <v>3.15398841530489</v>
          </cell>
          <cell r="K120">
            <v>14.902432569137114</v>
          </cell>
          <cell r="L120">
            <v>17.898721563676759</v>
          </cell>
          <cell r="M120">
            <v>4.724948416684823</v>
          </cell>
          <cell r="O120">
            <v>70.5</v>
          </cell>
          <cell r="P120">
            <v>5076</v>
          </cell>
        </row>
        <row r="121">
          <cell r="A121">
            <v>71</v>
          </cell>
          <cell r="B121">
            <v>5112</v>
          </cell>
          <cell r="C121">
            <v>3.1201840833333092</v>
          </cell>
          <cell r="D121">
            <v>11.763143886493131</v>
          </cell>
          <cell r="E121">
            <v>14.727318765659774</v>
          </cell>
          <cell r="F121">
            <v>3.7700159901868679</v>
          </cell>
          <cell r="H121">
            <v>71</v>
          </cell>
          <cell r="I121">
            <v>5112</v>
          </cell>
          <cell r="J121">
            <v>3.1829359285784498</v>
          </cell>
          <cell r="K121">
            <v>14.996382921588733</v>
          </cell>
          <cell r="L121">
            <v>18.020172053738261</v>
          </cell>
          <cell r="M121">
            <v>4.7114938088893163</v>
          </cell>
          <cell r="O121">
            <v>71</v>
          </cell>
          <cell r="P121">
            <v>5112</v>
          </cell>
        </row>
        <row r="122">
          <cell r="A122">
            <v>71.5</v>
          </cell>
          <cell r="B122">
            <v>5148</v>
          </cell>
          <cell r="C122">
            <v>3.1479093950712875</v>
          </cell>
          <cell r="D122">
            <v>11.838192466146326</v>
          </cell>
          <cell r="E122">
            <v>14.828706391464049</v>
          </cell>
          <cell r="F122">
            <v>3.7606522235619297</v>
          </cell>
          <cell r="H122">
            <v>71.5</v>
          </cell>
          <cell r="I122">
            <v>5148</v>
          </cell>
          <cell r="O122">
            <v>71.5</v>
          </cell>
          <cell r="P122">
            <v>5148</v>
          </cell>
        </row>
        <row r="123">
          <cell r="A123">
            <v>72</v>
          </cell>
          <cell r="B123">
            <v>5184</v>
          </cell>
          <cell r="C123">
            <v>3.1757383429770165</v>
          </cell>
          <cell r="D123">
            <v>11.913114935364932</v>
          </cell>
          <cell r="E123">
            <v>14.930066361193099</v>
          </cell>
          <cell r="F123">
            <v>3.7512898257849798</v>
          </cell>
          <cell r="H123">
            <v>72</v>
          </cell>
          <cell r="I123">
            <v>5184</v>
          </cell>
          <cell r="O123">
            <v>72</v>
          </cell>
          <cell r="P123">
            <v>5184</v>
          </cell>
        </row>
        <row r="124">
          <cell r="A124">
            <v>72.5</v>
          </cell>
          <cell r="B124">
            <v>5220</v>
          </cell>
          <cell r="C124">
            <v>3.2036709208726566</v>
          </cell>
          <cell r="D124">
            <v>11.987911560831371</v>
          </cell>
          <cell r="E124">
            <v>15.031398935660395</v>
          </cell>
          <cell r="F124">
            <v>3.7419297602407777</v>
          </cell>
          <cell r="H124">
            <v>72.5</v>
          </cell>
          <cell r="I124">
            <v>5220</v>
          </cell>
          <cell r="O124">
            <v>72.5</v>
          </cell>
          <cell r="P124">
            <v>5220</v>
          </cell>
        </row>
        <row r="125">
          <cell r="A125">
            <v>73</v>
          </cell>
          <cell r="B125">
            <v>5256</v>
          </cell>
          <cell r="C125">
            <v>3.2317071226957363</v>
          </cell>
          <cell r="D125">
            <v>12.062582608108642</v>
          </cell>
          <cell r="E125">
            <v>15.13270437466959</v>
          </cell>
          <cell r="F125">
            <v>3.7325729560686827</v>
          </cell>
          <cell r="H125">
            <v>73</v>
          </cell>
          <cell r="I125">
            <v>5256</v>
          </cell>
          <cell r="O125">
            <v>73</v>
          </cell>
          <cell r="P125">
            <v>5256</v>
          </cell>
        </row>
        <row r="126">
          <cell r="A126">
            <v>73.5</v>
          </cell>
          <cell r="B126">
            <v>5292</v>
          </cell>
          <cell r="C126">
            <v>3.2598469424985752</v>
          </cell>
          <cell r="D126">
            <v>12.137128341646184</v>
          </cell>
          <cell r="E126">
            <v>15.23398293701983</v>
          </cell>
          <cell r="F126">
            <v>3.7232203093386458</v>
          </cell>
          <cell r="H126">
            <v>73.5</v>
          </cell>
          <cell r="I126">
            <v>5292</v>
          </cell>
          <cell r="O126">
            <v>73.5</v>
          </cell>
          <cell r="P126">
            <v>5292</v>
          </cell>
        </row>
        <row r="127">
          <cell r="A127">
            <v>74</v>
          </cell>
          <cell r="B127">
            <v>5328</v>
          </cell>
          <cell r="C127">
            <v>3.2880903744477017</v>
          </cell>
          <cell r="D127">
            <v>12.211549024785656</v>
          </cell>
          <cell r="E127">
            <v>15.335234880510972</v>
          </cell>
          <cell r="F127">
            <v>3.7138726841827823</v>
          </cell>
          <cell r="H127">
            <v>74</v>
          </cell>
          <cell r="I127">
            <v>5328</v>
          </cell>
          <cell r="O127">
            <v>74</v>
          </cell>
          <cell r="P127">
            <v>5328</v>
          </cell>
        </row>
        <row r="128">
          <cell r="A128">
            <v>74.5</v>
          </cell>
          <cell r="B128">
            <v>5364</v>
          </cell>
          <cell r="C128">
            <v>3.3164374128232854</v>
          </cell>
          <cell r="D128">
            <v>12.285844919766715</v>
          </cell>
          <cell r="E128">
            <v>15.436460461948837</v>
          </cell>
          <cell r="F128">
            <v>3.7045309138844162</v>
          </cell>
          <cell r="H128">
            <v>74.5</v>
          </cell>
          <cell r="I128">
            <v>5364</v>
          </cell>
          <cell r="O128">
            <v>74.5</v>
          </cell>
          <cell r="P128">
            <v>5364</v>
          </cell>
        </row>
        <row r="129">
          <cell r="A129">
            <v>75</v>
          </cell>
          <cell r="B129">
            <v>5400</v>
          </cell>
          <cell r="C129">
            <v>3.3448880520185633</v>
          </cell>
          <cell r="D129">
            <v>12.360016287732753</v>
          </cell>
          <cell r="E129">
            <v>15.537659937150387</v>
          </cell>
          <cell r="F129">
            <v>3.6951958019263951</v>
          </cell>
          <cell r="H129">
            <v>75</v>
          </cell>
          <cell r="I129">
            <v>5400</v>
          </cell>
          <cell r="O129">
            <v>75</v>
          </cell>
          <cell r="P129">
            <v>5400</v>
          </cell>
        </row>
        <row r="130">
          <cell r="A130">
            <v>75.5</v>
          </cell>
          <cell r="B130">
            <v>5436</v>
          </cell>
          <cell r="C130">
            <v>3.3734422865392775</v>
          </cell>
          <cell r="D130">
            <v>12.434063388736574</v>
          </cell>
          <cell r="E130">
            <v>15.638833560948887</v>
          </cell>
          <cell r="F130">
            <v>3.6858681230003612</v>
          </cell>
          <cell r="H130">
            <v>75.5</v>
          </cell>
          <cell r="I130">
            <v>5436</v>
          </cell>
          <cell r="O130">
            <v>75.5</v>
          </cell>
          <cell r="P130">
            <v>5436</v>
          </cell>
        </row>
        <row r="131">
          <cell r="A131">
            <v>76</v>
          </cell>
          <cell r="B131">
            <v>5472</v>
          </cell>
          <cell r="C131">
            <v>3.4021001110031124</v>
          </cell>
          <cell r="D131">
            <v>12.507986481746023</v>
          </cell>
          <cell r="E131">
            <v>15.739981587198979</v>
          </cell>
          <cell r="F131">
            <v>3.676548623978626</v>
          </cell>
          <cell r="H131">
            <v>76</v>
          </cell>
          <cell r="I131">
            <v>5472</v>
          </cell>
          <cell r="O131">
            <v>76</v>
          </cell>
          <cell r="P131">
            <v>5472</v>
          </cell>
        </row>
        <row r="132">
          <cell r="A132">
            <v>76.5</v>
          </cell>
          <cell r="B132">
            <v>5508</v>
          </cell>
          <cell r="C132">
            <v>3.4308615201391377</v>
          </cell>
          <cell r="D132">
            <v>12.58178582464965</v>
          </cell>
          <cell r="E132">
            <v>15.84110426878183</v>
          </cell>
          <cell r="F132">
            <v>3.6672380248502128</v>
          </cell>
          <cell r="H132">
            <v>76.5</v>
          </cell>
          <cell r="I132">
            <v>5508</v>
          </cell>
          <cell r="O132">
            <v>76.5</v>
          </cell>
          <cell r="P132">
            <v>5508</v>
          </cell>
        </row>
        <row r="133">
          <cell r="A133">
            <v>77</v>
          </cell>
          <cell r="B133">
            <v>5544</v>
          </cell>
          <cell r="C133">
            <v>3.4597265087872544</v>
          </cell>
          <cell r="D133">
            <v>12.655461674262236</v>
          </cell>
          <cell r="E133">
            <v>15.942201857610128</v>
          </cell>
          <cell r="F133">
            <v>3.6579370196225085</v>
          </cell>
          <cell r="H133">
            <v>77</v>
          </cell>
          <cell r="I133">
            <v>5544</v>
          </cell>
          <cell r="O133">
            <v>77</v>
          </cell>
          <cell r="P133">
            <v>5544</v>
          </cell>
        </row>
        <row r="134">
          <cell r="A134">
            <v>77.5</v>
          </cell>
          <cell r="B134">
            <v>5580</v>
          </cell>
          <cell r="C134">
            <v>3.4886950718976419</v>
          </cell>
          <cell r="D134">
            <v>12.729014286330374</v>
          </cell>
          <cell r="E134">
            <v>16.043274604633133</v>
          </cell>
          <cell r="F134">
            <v>3.6486462771899837</v>
          </cell>
          <cell r="H134">
            <v>77.5</v>
          </cell>
          <cell r="I134">
            <v>5580</v>
          </cell>
          <cell r="O134">
            <v>77.5</v>
          </cell>
          <cell r="P134">
            <v>5580</v>
          </cell>
        </row>
        <row r="135">
          <cell r="A135">
            <v>78</v>
          </cell>
          <cell r="B135">
            <v>5616</v>
          </cell>
          <cell r="C135">
            <v>3.5177672045302164</v>
          </cell>
          <cell r="D135">
            <v>12.802443915537943</v>
          </cell>
          <cell r="E135">
            <v>16.14432275984165</v>
          </cell>
          <cell r="F135">
            <v>3.6393664421712799</v>
          </cell>
          <cell r="H135">
            <v>78</v>
          </cell>
          <cell r="I135">
            <v>5616</v>
          </cell>
          <cell r="O135">
            <v>78</v>
          </cell>
          <cell r="P135">
            <v>5616</v>
          </cell>
        </row>
        <row r="136">
          <cell r="A136">
            <v>78.5</v>
          </cell>
          <cell r="B136">
            <v>5652</v>
          </cell>
          <cell r="C136">
            <v>3.5469429018540843</v>
          </cell>
          <cell r="D136">
            <v>12.875750815511598</v>
          </cell>
          <cell r="E136">
            <v>16.245346572272979</v>
          </cell>
          <cell r="F136">
            <v>3.6300981357159965</v>
          </cell>
          <cell r="H136">
            <v>78.5</v>
          </cell>
          <cell r="I136">
            <v>5652</v>
          </cell>
          <cell r="O136">
            <v>78.5</v>
          </cell>
          <cell r="P136">
            <v>5652</v>
          </cell>
        </row>
        <row r="137">
          <cell r="A137">
            <v>79</v>
          </cell>
          <cell r="B137">
            <v>5688</v>
          </cell>
          <cell r="C137">
            <v>3.5762221591470027</v>
          </cell>
          <cell r="D137">
            <v>12.9489352388262</v>
          </cell>
          <cell r="E137">
            <v>16.346346290015852</v>
          </cell>
          <cell r="F137">
            <v>3.6208419562823715</v>
          </cell>
          <cell r="H137">
            <v>79</v>
          </cell>
          <cell r="I137">
            <v>5688</v>
          </cell>
          <cell r="O137">
            <v>79</v>
          </cell>
          <cell r="P137">
            <v>5688</v>
          </cell>
        </row>
        <row r="138">
          <cell r="A138">
            <v>79.5</v>
          </cell>
          <cell r="B138">
            <v>5724</v>
          </cell>
          <cell r="C138">
            <v>3.6056049717948495</v>
          </cell>
          <cell r="D138">
            <v>13.021997437010194</v>
          </cell>
          <cell r="E138">
            <v>16.4473221602153</v>
          </cell>
          <cell r="F138">
            <v>3.6115984803870287</v>
          </cell>
          <cell r="H138">
            <v>79.5</v>
          </cell>
          <cell r="I138">
            <v>5724</v>
          </cell>
          <cell r="O138">
            <v>79.5</v>
          </cell>
          <cell r="P138">
            <v>5724</v>
          </cell>
        </row>
        <row r="139">
          <cell r="A139">
            <v>80</v>
          </cell>
          <cell r="B139">
            <v>5760</v>
          </cell>
          <cell r="C139">
            <v>3.6350913352910825</v>
          </cell>
          <cell r="D139">
            <v>13.094937660550977</v>
          </cell>
          <cell r="E139">
            <v>16.548274429077505</v>
          </cell>
          <cell r="F139">
            <v>3.6023682633279392</v>
          </cell>
          <cell r="H139">
            <v>80</v>
          </cell>
          <cell r="I139">
            <v>5760</v>
          </cell>
          <cell r="O139">
            <v>80</v>
          </cell>
          <cell r="P139">
            <v>5760</v>
          </cell>
        </row>
        <row r="140">
          <cell r="A140">
            <v>80.5</v>
          </cell>
          <cell r="B140">
            <v>5796</v>
          </cell>
          <cell r="C140">
            <v>3.6646812452362174</v>
          </cell>
          <cell r="D140">
            <v>13.167756158900255</v>
          </cell>
          <cell r="E140">
            <v>16.649203341874667</v>
          </cell>
          <cell r="F140">
            <v>3.5931518398816422</v>
          </cell>
          <cell r="H140">
            <v>80.5</v>
          </cell>
          <cell r="I140">
            <v>5796</v>
          </cell>
          <cell r="O140">
            <v>80.5</v>
          </cell>
          <cell r="P140">
            <v>5796</v>
          </cell>
        </row>
        <row r="141">
          <cell r="A141">
            <v>81</v>
          </cell>
          <cell r="B141">
            <v>5832</v>
          </cell>
          <cell r="C141">
            <v>3.6943746973372997</v>
          </cell>
          <cell r="D141">
            <v>13.24045318047931</v>
          </cell>
          <cell r="E141">
            <v>16.750109142949746</v>
          </cell>
          <cell r="F141">
            <v>3.5839497249757297</v>
          </cell>
          <cell r="H141">
            <v>81</v>
          </cell>
          <cell r="I141">
            <v>5832</v>
          </cell>
          <cell r="O141">
            <v>81</v>
          </cell>
          <cell r="P141">
            <v>5832</v>
          </cell>
        </row>
        <row r="142">
          <cell r="A142">
            <v>81.5</v>
          </cell>
          <cell r="B142">
            <v>5868</v>
          </cell>
          <cell r="C142">
            <v>3.7241716874073849</v>
          </cell>
          <cell r="D142">
            <v>13.313028972684229</v>
          </cell>
          <cell r="E142">
            <v>16.850992075721244</v>
          </cell>
          <cell r="F142">
            <v>3.5747624143376195</v>
          </cell>
          <cell r="H142">
            <v>81.5</v>
          </cell>
          <cell r="I142">
            <v>5868</v>
          </cell>
          <cell r="O142">
            <v>81.5</v>
          </cell>
          <cell r="P142">
            <v>5868</v>
          </cell>
        </row>
        <row r="143">
          <cell r="A143">
            <v>82</v>
          </cell>
          <cell r="B143">
            <v>5904</v>
          </cell>
          <cell r="C143">
            <v>3.7540722113650236</v>
          </cell>
          <cell r="D143">
            <v>13.385483781891198</v>
          </cell>
          <cell r="E143">
            <v>16.951852382687971</v>
          </cell>
          <cell r="F143">
            <v>3.5655903851205042</v>
          </cell>
          <cell r="H143">
            <v>82</v>
          </cell>
          <cell r="I143">
            <v>5904</v>
          </cell>
          <cell r="O143">
            <v>82</v>
          </cell>
          <cell r="P143">
            <v>5904</v>
          </cell>
        </row>
        <row r="144">
          <cell r="A144">
            <v>82.5</v>
          </cell>
          <cell r="B144">
            <v>5940</v>
          </cell>
          <cell r="C144">
            <v>3.7840762652337361</v>
          </cell>
          <cell r="D144">
            <v>13.457817853461615</v>
          </cell>
          <cell r="E144">
            <v>17.052690305433664</v>
          </cell>
          <cell r="F144">
            <v>3.5564340965073935</v>
          </cell>
          <cell r="H144">
            <v>82.5</v>
          </cell>
          <cell r="I144">
            <v>5940</v>
          </cell>
          <cell r="O144">
            <v>82.5</v>
          </cell>
          <cell r="P144">
            <v>5940</v>
          </cell>
        </row>
        <row r="145">
          <cell r="A145">
            <v>83</v>
          </cell>
          <cell r="B145">
            <v>5976</v>
          </cell>
          <cell r="C145">
            <v>3.8141838451415153</v>
          </cell>
          <cell r="D145">
            <v>13.530031431747314</v>
          </cell>
          <cell r="E145">
            <v>17.153506084631754</v>
          </cell>
          <cell r="F145">
            <v>3.5472939902940936</v>
          </cell>
          <cell r="H145">
            <v>83</v>
          </cell>
          <cell r="I145">
            <v>5976</v>
          </cell>
          <cell r="O145">
            <v>83</v>
          </cell>
          <cell r="P145">
            <v>5976</v>
          </cell>
        </row>
        <row r="146">
          <cell r="A146">
            <v>83.5</v>
          </cell>
          <cell r="B146">
            <v>6012</v>
          </cell>
          <cell r="C146">
            <v>3.8443949473203078</v>
          </cell>
          <cell r="D146">
            <v>13.602124760095645</v>
          </cell>
          <cell r="E146">
            <v>17.254299960049938</v>
          </cell>
          <cell r="F146">
            <v>3.5381704914519392</v>
          </cell>
          <cell r="H146">
            <v>83.5</v>
          </cell>
          <cell r="I146">
            <v>6012</v>
          </cell>
          <cell r="O146">
            <v>83.5</v>
          </cell>
          <cell r="P146">
            <v>6012</v>
          </cell>
        </row>
        <row r="147">
          <cell r="A147">
            <v>84</v>
          </cell>
          <cell r="B147">
            <v>6048</v>
          </cell>
          <cell r="C147">
            <v>3.8747095681055161</v>
          </cell>
          <cell r="D147">
            <v>13.674098080854568</v>
          </cell>
          <cell r="E147">
            <v>17.355072170554809</v>
          </cell>
          <cell r="F147">
            <v>3.5290640086710612</v>
          </cell>
          <cell r="H147">
            <v>84</v>
          </cell>
          <cell r="I147">
            <v>6048</v>
          </cell>
          <cell r="O147">
            <v>84</v>
          </cell>
          <cell r="P147">
            <v>6048</v>
          </cell>
        </row>
        <row r="148">
          <cell r="A148">
            <v>84.5</v>
          </cell>
          <cell r="B148">
            <v>6084</v>
          </cell>
          <cell r="C148">
            <v>3.9051277039354955</v>
          </cell>
          <cell r="D148">
            <v>13.745951635377725</v>
          </cell>
          <cell r="E148">
            <v>17.455822954116446</v>
          </cell>
          <cell r="F148">
            <v>3.519974934884941</v>
          </cell>
          <cell r="H148">
            <v>84.5</v>
          </cell>
          <cell r="I148">
            <v>6084</v>
          </cell>
          <cell r="O148">
            <v>84.5</v>
          </cell>
          <cell r="P148">
            <v>6084</v>
          </cell>
        </row>
        <row r="149">
          <cell r="A149">
            <v>85</v>
          </cell>
          <cell r="B149">
            <v>6120</v>
          </cell>
          <cell r="C149">
            <v>3.9356493513510529</v>
          </cell>
          <cell r="D149">
            <v>13.817685664029471</v>
          </cell>
          <cell r="E149">
            <v>17.55655254781297</v>
          </cell>
          <cell r="F149">
            <v>3.5109036477769684</v>
          </cell>
          <cell r="H149">
            <v>85</v>
          </cell>
          <cell r="I149">
            <v>6120</v>
          </cell>
          <cell r="O149">
            <v>85</v>
          </cell>
          <cell r="P149">
            <v>6120</v>
          </cell>
        </row>
        <row r="150">
          <cell r="A150">
            <v>85.5</v>
          </cell>
          <cell r="B150">
            <v>6156</v>
          </cell>
          <cell r="C150">
            <v>3.966274506994961</v>
          </cell>
          <cell r="D150">
            <v>13.889300406189832</v>
          </cell>
          <cell r="E150">
            <v>17.657261187835047</v>
          </cell>
          <cell r="F150">
            <v>3.501850510269656</v>
          </cell>
          <cell r="H150">
            <v>85.5</v>
          </cell>
          <cell r="I150">
            <v>6156</v>
          </cell>
          <cell r="O150">
            <v>85.5</v>
          </cell>
          <cell r="P150">
            <v>6156</v>
          </cell>
        </row>
        <row r="151">
          <cell r="A151">
            <v>86</v>
          </cell>
          <cell r="B151">
            <v>6192</v>
          </cell>
          <cell r="C151">
            <v>3.9970031676114566</v>
          </cell>
          <cell r="D151">
            <v>13.9607961002595</v>
          </cell>
          <cell r="E151">
            <v>17.757949109490383</v>
          </cell>
          <cell r="F151">
            <v>3.492815870997231</v>
          </cell>
          <cell r="H151">
            <v>86</v>
          </cell>
          <cell r="I151">
            <v>6192</v>
          </cell>
          <cell r="O151">
            <v>86</v>
          </cell>
          <cell r="P151">
            <v>6192</v>
          </cell>
        </row>
        <row r="152">
          <cell r="A152">
            <v>86.5</v>
          </cell>
          <cell r="B152">
            <v>6228</v>
          </cell>
          <cell r="C152">
            <v>4.027835330045761</v>
          </cell>
          <cell r="D152">
            <v>14.032172983664733</v>
          </cell>
          <cell r="E152">
            <v>17.858616547208207</v>
          </cell>
          <cell r="F152">
            <v>3.4838000647621588</v>
          </cell>
          <cell r="H152">
            <v>86.5</v>
          </cell>
          <cell r="I152">
            <v>6228</v>
          </cell>
          <cell r="O152">
            <v>86.5</v>
          </cell>
          <cell r="P152">
            <v>6228</v>
          </cell>
        </row>
        <row r="153">
          <cell r="A153">
            <v>87</v>
          </cell>
          <cell r="B153">
            <v>6264</v>
          </cell>
          <cell r="C153">
            <v>4.0587709912435885</v>
          </cell>
          <cell r="D153">
            <v>14.103431292862279</v>
          </cell>
          <cell r="E153">
            <v>17.95926373454369</v>
          </cell>
          <cell r="F153">
            <v>3.4748034129762657</v>
          </cell>
          <cell r="H153">
            <v>87</v>
          </cell>
          <cell r="I153">
            <v>6264</v>
          </cell>
          <cell r="O153">
            <v>87</v>
          </cell>
          <cell r="P153">
            <v>6264</v>
          </cell>
        </row>
        <row r="154">
          <cell r="A154">
            <v>87.5</v>
          </cell>
          <cell r="B154">
            <v>6300</v>
          </cell>
          <cell r="C154">
            <v>4.0898101482506712</v>
          </cell>
          <cell r="D154">
            <v>14.174571263344228</v>
          </cell>
          <cell r="E154">
            <v>18.059890904182367</v>
          </cell>
          <cell r="F154">
            <v>3.4658262240869782</v>
          </cell>
          <cell r="H154">
            <v>87.5</v>
          </cell>
          <cell r="I154">
            <v>6300</v>
          </cell>
          <cell r="O154">
            <v>87.5</v>
          </cell>
          <cell r="P154">
            <v>6300</v>
          </cell>
        </row>
        <row r="155">
          <cell r="A155">
            <v>88</v>
          </cell>
          <cell r="B155">
            <v>6336</v>
          </cell>
          <cell r="C155">
            <v>4.1209527982122802</v>
          </cell>
          <cell r="D155">
            <v>14.245593129642835</v>
          </cell>
          <cell r="E155">
            <v>18.160498287944499</v>
          </cell>
          <cell r="F155">
            <v>3.4568687939892802</v>
          </cell>
          <cell r="H155">
            <v>88</v>
          </cell>
          <cell r="I155">
            <v>6336</v>
          </cell>
          <cell r="O155">
            <v>88</v>
          </cell>
          <cell r="P155">
            <v>6336</v>
          </cell>
        </row>
        <row r="156">
          <cell r="A156">
            <v>88.5</v>
          </cell>
          <cell r="B156">
            <v>6372</v>
          </cell>
          <cell r="C156">
            <v>4.1521989383727371</v>
          </cell>
          <cell r="D156">
            <v>14.316497125335335</v>
          </cell>
          <cell r="E156">
            <v>18.261086116789436</v>
          </cell>
          <cell r="F156">
            <v>3.4479314064238999</v>
          </cell>
          <cell r="H156">
            <v>88.5</v>
          </cell>
          <cell r="I156">
            <v>6372</v>
          </cell>
          <cell r="O156">
            <v>88.5</v>
          </cell>
          <cell r="P156">
            <v>6372</v>
          </cell>
        </row>
        <row r="157">
          <cell r="A157">
            <v>89</v>
          </cell>
          <cell r="B157">
            <v>6408</v>
          </cell>
          <cell r="C157">
            <v>4.1835485660749656</v>
          </cell>
          <cell r="D157">
            <v>14.387283483048732</v>
          </cell>
          <cell r="E157">
            <v>18.361654620819948</v>
          </cell>
          <cell r="F157">
            <v>3.439014333362211</v>
          </cell>
          <cell r="H157">
            <v>89</v>
          </cell>
          <cell r="I157">
            <v>6408</v>
          </cell>
          <cell r="O157">
            <v>89</v>
          </cell>
          <cell r="P157">
            <v>6408</v>
          </cell>
        </row>
        <row r="158">
          <cell r="A158">
            <v>89.5</v>
          </cell>
          <cell r="B158">
            <v>6444</v>
          </cell>
          <cell r="C158">
            <v>4.2150016787600011</v>
          </cell>
          <cell r="D158">
            <v>14.457952434464515</v>
          </cell>
          <cell r="E158">
            <v>18.462204029286514</v>
          </cell>
          <cell r="F158">
            <v>3.4301178353783852</v>
          </cell>
          <cell r="H158">
            <v>89.5</v>
          </cell>
          <cell r="I158">
            <v>6444</v>
          </cell>
          <cell r="O158">
            <v>89.5</v>
          </cell>
          <cell r="P158">
            <v>6444</v>
          </cell>
        </row>
        <row r="159">
          <cell r="A159">
            <v>90</v>
          </cell>
          <cell r="B159">
            <v>6480</v>
          </cell>
          <cell r="C159">
            <v>4.2465582739665333</v>
          </cell>
          <cell r="D159">
            <v>14.528504210323364</v>
          </cell>
          <cell r="E159">
            <v>18.562734570591569</v>
          </cell>
          <cell r="F159">
            <v>3.4212421620092104</v>
          </cell>
          <cell r="H159">
            <v>90</v>
          </cell>
          <cell r="I159">
            <v>6480</v>
          </cell>
          <cell r="O159">
            <v>90</v>
          </cell>
          <cell r="P159">
            <v>6480</v>
          </cell>
        </row>
        <row r="160">
          <cell r="A160">
            <v>90.5</v>
          </cell>
          <cell r="B160">
            <v>6516</v>
          </cell>
          <cell r="C160">
            <v>4.2782183493304453</v>
          </cell>
          <cell r="D160">
            <v>14.598939040429878</v>
          </cell>
          <cell r="E160">
            <v>18.6632464722938</v>
          </cell>
          <cell r="F160">
            <v>3.4123875521020701</v>
          </cell>
          <cell r="H160">
            <v>90.5</v>
          </cell>
          <cell r="I160">
            <v>6516</v>
          </cell>
          <cell r="O160">
            <v>90.5</v>
          </cell>
          <cell r="P160">
            <v>6516</v>
          </cell>
        </row>
        <row r="161">
          <cell r="A161">
            <v>91</v>
          </cell>
          <cell r="B161">
            <v>6552</v>
          </cell>
          <cell r="C161">
            <v>4.3099819025843491</v>
          </cell>
          <cell r="D161">
            <v>14.669257153657179</v>
          </cell>
          <cell r="E161">
            <v>18.763739961112311</v>
          </cell>
          <cell r="F161">
            <v>3.4035542341514722</v>
          </cell>
          <cell r="H161">
            <v>91</v>
          </cell>
          <cell r="I161">
            <v>6552</v>
          </cell>
          <cell r="O161">
            <v>91</v>
          </cell>
          <cell r="P161">
            <v>6552</v>
          </cell>
        </row>
        <row r="162">
          <cell r="A162">
            <v>91.5</v>
          </cell>
          <cell r="B162">
            <v>6588</v>
          </cell>
          <cell r="C162">
            <v>4.3418489315571307</v>
          </cell>
          <cell r="D162">
            <v>14.739458777951553</v>
          </cell>
          <cell r="E162">
            <v>18.864215262930827</v>
          </cell>
          <cell r="F162">
            <v>3.3947424266245707</v>
          </cell>
          <cell r="H162">
            <v>91.5</v>
          </cell>
          <cell r="I162">
            <v>6588</v>
          </cell>
          <cell r="O162">
            <v>91.5</v>
          </cell>
          <cell r="P162">
            <v>6588</v>
          </cell>
        </row>
        <row r="163">
          <cell r="A163">
            <v>92</v>
          </cell>
          <cell r="B163">
            <v>6624</v>
          </cell>
          <cell r="C163">
            <v>4.3738194341734928</v>
          </cell>
          <cell r="D163">
            <v>14.809544140337058</v>
          </cell>
          <cell r="E163">
            <v>18.964672602801876</v>
          </cell>
          <cell r="F163">
            <v>3.3859523382760708</v>
          </cell>
          <cell r="H163">
            <v>92</v>
          </cell>
          <cell r="I163">
            <v>6624</v>
          </cell>
          <cell r="O163">
            <v>92</v>
          </cell>
          <cell r="P163">
            <v>6624</v>
          </cell>
        </row>
        <row r="164">
          <cell r="A164">
            <v>92.5</v>
          </cell>
          <cell r="B164">
            <v>6660</v>
          </cell>
          <cell r="C164">
            <v>4.4058934084535144</v>
          </cell>
          <cell r="D164">
            <v>14.879513466920063</v>
          </cell>
          <cell r="E164">
            <v>19.0651122049509</v>
          </cell>
          <cell r="F164">
            <v>3.3771841684528701</v>
          </cell>
          <cell r="H164">
            <v>92.5</v>
          </cell>
          <cell r="I164">
            <v>6660</v>
          </cell>
          <cell r="O164">
            <v>92.5</v>
          </cell>
          <cell r="P164">
            <v>6660</v>
          </cell>
        </row>
        <row r="165">
          <cell r="A165">
            <v>93</v>
          </cell>
          <cell r="B165">
            <v>6696</v>
          </cell>
          <cell r="C165">
            <v>4.4380708525121859</v>
          </cell>
          <cell r="D165">
            <v>14.949366982893785</v>
          </cell>
          <cell r="E165">
            <v>19.165534292780361</v>
          </cell>
          <cell r="F165">
            <v>3.3684381073888541</v>
          </cell>
          <cell r="H165">
            <v>93</v>
          </cell>
          <cell r="I165">
            <v>6696</v>
          </cell>
          <cell r="O165">
            <v>93</v>
          </cell>
          <cell r="P165">
            <v>6696</v>
          </cell>
        </row>
        <row r="166">
          <cell r="A166">
            <v>93.5</v>
          </cell>
          <cell r="B166">
            <v>6732</v>
          </cell>
          <cell r="H166">
            <v>93.5</v>
          </cell>
          <cell r="I166">
            <v>6732</v>
          </cell>
          <cell r="O166">
            <v>93.5</v>
          </cell>
          <cell r="P166">
            <v>6732</v>
          </cell>
        </row>
        <row r="167">
          <cell r="A167">
            <v>94</v>
          </cell>
          <cell r="B167">
            <v>6768</v>
          </cell>
          <cell r="H167">
            <v>94</v>
          </cell>
          <cell r="I167">
            <v>6768</v>
          </cell>
          <cell r="O167">
            <v>94</v>
          </cell>
          <cell r="P167">
            <v>6768</v>
          </cell>
        </row>
        <row r="168">
          <cell r="A168">
            <v>94.5</v>
          </cell>
          <cell r="B168">
            <v>6804</v>
          </cell>
          <cell r="H168">
            <v>94.5</v>
          </cell>
          <cell r="I168">
            <v>6804</v>
          </cell>
          <cell r="O168">
            <v>94.5</v>
          </cell>
          <cell r="P168">
            <v>6804</v>
          </cell>
        </row>
        <row r="169">
          <cell r="A169">
            <v>95</v>
          </cell>
          <cell r="B169">
            <v>6840</v>
          </cell>
          <cell r="H169">
            <v>95</v>
          </cell>
          <cell r="I169">
            <v>6840</v>
          </cell>
          <cell r="O169">
            <v>95</v>
          </cell>
          <cell r="P169">
            <v>6840</v>
          </cell>
        </row>
        <row r="170">
          <cell r="A170">
            <v>95.5</v>
          </cell>
          <cell r="B170">
            <v>6876</v>
          </cell>
          <cell r="H170">
            <v>95.5</v>
          </cell>
          <cell r="I170">
            <v>6876</v>
          </cell>
          <cell r="O170">
            <v>95.5</v>
          </cell>
          <cell r="P170">
            <v>6876</v>
          </cell>
        </row>
        <row r="171">
          <cell r="A171">
            <v>96</v>
          </cell>
          <cell r="B171">
            <v>6912</v>
          </cell>
          <cell r="H171">
            <v>96</v>
          </cell>
          <cell r="I171">
            <v>6912</v>
          </cell>
          <cell r="O171">
            <v>96</v>
          </cell>
          <cell r="P171">
            <v>6912</v>
          </cell>
        </row>
        <row r="172">
          <cell r="A172">
            <v>96.5</v>
          </cell>
          <cell r="B172">
            <v>6948</v>
          </cell>
          <cell r="H172">
            <v>96.5</v>
          </cell>
          <cell r="I172">
            <v>6948</v>
          </cell>
          <cell r="O172">
            <v>96.5</v>
          </cell>
          <cell r="P172">
            <v>6948</v>
          </cell>
        </row>
        <row r="173">
          <cell r="A173">
            <v>97</v>
          </cell>
          <cell r="B173">
            <v>6984</v>
          </cell>
          <cell r="H173">
            <v>97</v>
          </cell>
          <cell r="I173">
            <v>6984</v>
          </cell>
          <cell r="O173">
            <v>97</v>
          </cell>
          <cell r="P173">
            <v>6984</v>
          </cell>
        </row>
        <row r="174">
          <cell r="A174">
            <v>97.5</v>
          </cell>
          <cell r="B174">
            <v>7020</v>
          </cell>
          <cell r="H174">
            <v>97.5</v>
          </cell>
          <cell r="I174">
            <v>7020</v>
          </cell>
          <cell r="O174">
            <v>97.5</v>
          </cell>
          <cell r="P174">
            <v>7020</v>
          </cell>
        </row>
        <row r="175">
          <cell r="A175">
            <v>98</v>
          </cell>
          <cell r="B175">
            <v>7056</v>
          </cell>
          <cell r="H175">
            <v>98</v>
          </cell>
          <cell r="I175">
            <v>7056</v>
          </cell>
          <cell r="O175">
            <v>98</v>
          </cell>
          <cell r="P175">
            <v>7056</v>
          </cell>
        </row>
        <row r="176">
          <cell r="A176">
            <v>98.5</v>
          </cell>
          <cell r="B176">
            <v>7092</v>
          </cell>
          <cell r="H176">
            <v>98.5</v>
          </cell>
          <cell r="I176">
            <v>7092</v>
          </cell>
          <cell r="O176">
            <v>98.5</v>
          </cell>
          <cell r="P176">
            <v>7092</v>
          </cell>
        </row>
        <row r="177">
          <cell r="A177">
            <v>99</v>
          </cell>
          <cell r="B177">
            <v>7128</v>
          </cell>
          <cell r="H177">
            <v>99</v>
          </cell>
          <cell r="I177">
            <v>7128</v>
          </cell>
          <cell r="O177">
            <v>99</v>
          </cell>
          <cell r="P177">
            <v>7128</v>
          </cell>
        </row>
        <row r="178">
          <cell r="A178">
            <v>99.5</v>
          </cell>
          <cell r="B178">
            <v>7164</v>
          </cell>
          <cell r="H178">
            <v>99.5</v>
          </cell>
          <cell r="I178">
            <v>7164</v>
          </cell>
          <cell r="O178">
            <v>99.5</v>
          </cell>
          <cell r="P178">
            <v>7164</v>
          </cell>
        </row>
        <row r="179">
          <cell r="A179">
            <v>100</v>
          </cell>
          <cell r="B179">
            <v>7200</v>
          </cell>
          <cell r="H179">
            <v>100</v>
          </cell>
          <cell r="I179">
            <v>7200</v>
          </cell>
          <cell r="O179">
            <v>100</v>
          </cell>
          <cell r="P179">
            <v>7200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0_-3"/>
      <sheetName val="5_2"/>
      <sheetName val="10_7"/>
      <sheetName val="15_12"/>
      <sheetName val="R25_20"/>
      <sheetName val="R35_30"/>
      <sheetName val="R40_35"/>
    </sheetNames>
    <sheetDataSet>
      <sheetData sheetId="0" refreshError="1"/>
      <sheetData sheetId="1">
        <row r="3">
          <cell r="B3" t="str">
            <v>ES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agua glicolada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brine-to-water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eau glycolée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acqua glicolata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Sole-Wasser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Brine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água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12.5</v>
          </cell>
          <cell r="I4">
            <v>900</v>
          </cell>
          <cell r="J4">
            <v>0.47810065760321513</v>
          </cell>
          <cell r="K4">
            <v>0.90462471865150929</v>
          </cell>
          <cell r="L4">
            <v>1.3110102776142423</v>
          </cell>
          <cell r="M4">
            <v>2.7421218874421101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J5">
            <v>0.48236187034574241</v>
          </cell>
          <cell r="K5">
            <v>0.96307328301364492</v>
          </cell>
          <cell r="L5">
            <v>1.3730808728075259</v>
          </cell>
          <cell r="M5">
            <v>2.846578382788306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J6">
            <v>0.48686982477188406</v>
          </cell>
          <cell r="K6">
            <v>1.0211668750706229</v>
          </cell>
          <cell r="L6">
            <v>1.4350062261267242</v>
          </cell>
          <cell r="M6">
            <v>2.9474125384522978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J7">
            <v>0.49162226307502799</v>
          </cell>
          <cell r="K7">
            <v>1.0789106520450713</v>
          </cell>
          <cell r="L7">
            <v>1.4967895756588452</v>
          </cell>
          <cell r="M7">
            <v>3.0445927454477699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J8">
            <v>0.49661692680092967</v>
          </cell>
          <cell r="K8">
            <v>1.1363097616124165</v>
          </cell>
          <cell r="L8">
            <v>1.5584341493932068</v>
          </cell>
          <cell r="M8">
            <v>3.1381011505834349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0.50185155686898808</v>
          </cell>
          <cell r="K9">
            <v>1.1933693419414864</v>
          </cell>
          <cell r="L9">
            <v>1.6199431652801262</v>
          </cell>
          <cell r="M9">
            <v>3.2279329277900874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0.5073238935934794</v>
          </cell>
          <cell r="K10">
            <v>1.2500945217347452</v>
          </cell>
          <cell r="L10">
            <v>1.6813198312892026</v>
          </cell>
          <cell r="M10">
            <v>3.3140954970207863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0.51303167670475591</v>
          </cell>
          <cell r="K11">
            <v>1.3064904202681535</v>
          </cell>
          <cell r="L11">
            <v>1.7425673454671959</v>
          </cell>
          <cell r="M11">
            <v>3.3966077039527995</v>
          </cell>
          <cell r="V11">
            <v>16</v>
          </cell>
          <cell r="W11">
            <v>1152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0.51897264537040499</v>
          </cell>
          <cell r="K12">
            <v>1.3625621474306684</v>
          </cell>
          <cell r="L12">
            <v>1.8036888959955126</v>
          </cell>
          <cell r="M12">
            <v>3.4754989729914771</v>
          </cell>
          <cell r="V12">
            <v>16.5</v>
          </cell>
          <cell r="W12">
            <v>1188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0.52514453821637053</v>
          </cell>
          <cell r="K13">
            <v>1.4183148037633893</v>
          </cell>
          <cell r="L13">
            <v>1.8646876612473042</v>
          </cell>
          <cell r="M13">
            <v>3.5508084451961186</v>
          </cell>
          <cell r="V13">
            <v>17</v>
          </cell>
          <cell r="W13">
            <v>1224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0.53154509334803646</v>
          </cell>
          <cell r="K14">
            <v>1.4737534804983514</v>
          </cell>
          <cell r="L14">
            <v>1.9255668098441823</v>
          </cell>
          <cell r="M14">
            <v>3.6225841117554838</v>
          </cell>
          <cell r="V14">
            <v>17.5</v>
          </cell>
          <cell r="W14">
            <v>1260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0.53817204837126909</v>
          </cell>
          <cell r="K15">
            <v>1.5288832595969759</v>
          </cell>
          <cell r="L15">
            <v>1.9863295007125545</v>
          </cell>
          <cell r="M15">
            <v>3.6908819525726169</v>
          </cell>
          <cell r="V15">
            <v>18</v>
          </cell>
          <cell r="W15">
            <v>1296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0.54502314041342459</v>
          </cell>
          <cell r="K16">
            <v>1.583709213788185</v>
          </cell>
          <cell r="L16">
            <v>2.0469788831395959</v>
          </cell>
          <cell r="M16">
            <v>3.7557650884086686</v>
          </cell>
          <cell r="V16">
            <v>18.5</v>
          </cell>
          <cell r="W16">
            <v>1332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0.5520961061443127</v>
          </cell>
          <cell r="K17">
            <v>1.6382364066061756</v>
          </cell>
          <cell r="L17">
            <v>2.1075180968288416</v>
          </cell>
          <cell r="M17">
            <v>3.8173029539135279</v>
          </cell>
          <cell r="V17">
            <v>19</v>
          </cell>
          <cell r="W17">
            <v>1368</v>
          </cell>
          <cell r="X17">
            <v>0.72087334163277295</v>
          </cell>
          <cell r="Y17">
            <v>1.4687780192247906</v>
          </cell>
          <cell r="Z17">
            <v>2.0815203596126475</v>
          </cell>
          <cell r="AA17">
            <v>2.8874980380020974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0.55938868179712498</v>
          </cell>
          <cell r="K18">
            <v>1.6924698924278814</v>
          </cell>
          <cell r="L18">
            <v>2.1679502719554375</v>
          </cell>
          <cell r="M18">
            <v>3.8755704977629382</v>
          </cell>
          <cell r="V18">
            <v>19.5</v>
          </cell>
          <cell r="W18">
            <v>1404</v>
          </cell>
          <cell r="X18">
            <v>0.72993130716811017</v>
          </cell>
          <cell r="Y18">
            <v>1.5181525523511779</v>
          </cell>
          <cell r="Z18">
            <v>2.1385941634440715</v>
          </cell>
          <cell r="AA18">
            <v>2.9298567446587582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0.56689860318932139</v>
          </cell>
          <cell r="K19">
            <v>1.7464147165100987</v>
          </cell>
          <cell r="L19">
            <v>2.2282785292210221</v>
          </cell>
          <cell r="M19">
            <v>3.930647415049048</v>
          </cell>
          <cell r="V19">
            <v>20</v>
          </cell>
          <cell r="W19">
            <v>1440</v>
          </cell>
          <cell r="X19">
            <v>0.73921937454720166</v>
          </cell>
          <cell r="Y19">
            <v>1.5672426840794087</v>
          </cell>
          <cell r="Z19">
            <v>2.1955791524445303</v>
          </cell>
          <cell r="AA19">
            <v>2.9701320447524813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0.57462360574347826</v>
          </cell>
          <cell r="K20">
            <v>1.8000759150263093</v>
          </cell>
          <cell r="L20">
            <v>2.2885059799082659</v>
          </cell>
          <cell r="M20">
            <v>3.9826174160514629</v>
          </cell>
          <cell r="V20">
            <v>20.5</v>
          </cell>
          <cell r="W20">
            <v>1476</v>
          </cell>
          <cell r="X20">
            <v>0.7487352775911339</v>
          </cell>
          <cell r="Y20">
            <v>1.6160534268360394</v>
          </cell>
          <cell r="Z20">
            <v>2.2524784127885029</v>
          </cell>
          <cell r="AA20">
            <v>3.008377567082563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0.58256142450809545</v>
          </cell>
          <cell r="K21">
            <v>1.8534585151031873</v>
          </cell>
          <cell r="L21">
            <v>2.3486357259350683</v>
          </cell>
          <cell r="M21">
            <v>4.0315675345620674</v>
          </cell>
          <cell r="V21">
            <v>21</v>
          </cell>
          <cell r="W21">
            <v>1512</v>
          </cell>
          <cell r="X21">
            <v>0.75847674982685676</v>
          </cell>
          <cell r="Y21">
            <v>1.6645897843243562</v>
          </cell>
          <cell r="Z21">
            <v>2.3092950216771846</v>
          </cell>
          <cell r="AA21">
            <v>3.044648398522888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0.590709794178365</v>
          </cell>
          <cell r="K22">
            <v>1.9065675348568065</v>
          </cell>
          <cell r="L22">
            <v>2.4086708599084168</v>
          </cell>
          <cell r="M22">
            <v>4.0775874780588417</v>
          </cell>
          <cell r="V22">
            <v>21.5</v>
          </cell>
          <cell r="W22">
            <v>1548</v>
          </cell>
          <cell r="X22">
            <v>0.76844152450766512</v>
          </cell>
          <cell r="Y22">
            <v>1.7128567515583821</v>
          </cell>
          <cell r="Z22">
            <v>2.3660320473898975</v>
          </cell>
          <cell r="AA22">
            <v>3.0790007722523804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0.59906644911689655</v>
          </cell>
          <cell r="K23">
            <v>1.9594079834285421</v>
          </cell>
          <cell r="L23">
            <v>2.4686144651779038</v>
          </cell>
          <cell r="M23">
            <v>4.1207690212278942</v>
          </cell>
          <cell r="V23">
            <v>22</v>
          </cell>
          <cell r="W23">
            <v>1584</v>
          </cell>
          <cell r="X23">
            <v>0.77862733463365064</v>
          </cell>
          <cell r="Y23">
            <v>1.760859314896587</v>
          </cell>
          <cell r="Z23">
            <v>2.4226925493351898</v>
          </cell>
          <cell r="AA23">
            <v>3.1114917773533892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0.607629123374406</v>
          </cell>
          <cell r="K24">
            <v>2.0119848610206938</v>
          </cell>
          <cell r="L24">
            <v>2.5284696158889388</v>
          </cell>
          <cell r="M24">
            <v>4.1612054436221593</v>
          </cell>
          <cell r="V24">
            <v>22.5</v>
          </cell>
          <cell r="W24">
            <v>1620</v>
          </cell>
          <cell r="X24">
            <v>0.78903191297211872</v>
          </cell>
          <cell r="Y24">
            <v>1.808602452075329</v>
          </cell>
          <cell r="Z24">
            <v>2.4792795781016297</v>
          </cell>
          <cell r="AA24">
            <v>3.1421790897692596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0.61639555071036123</v>
          </cell>
          <cell r="K25">
            <v>2.0643031589318062</v>
          </cell>
          <cell r="L25">
            <v>2.5882393770356131</v>
          </cell>
          <cell r="M25">
            <v>4.1989910116204001</v>
          </cell>
          <cell r="V25">
            <v>23</v>
          </cell>
          <cell r="W25">
            <v>1656</v>
          </cell>
          <cell r="X25">
            <v>0.79965299207797325</v>
          </cell>
          <cell r="Y25">
            <v>1.8560911322420188</v>
          </cell>
          <cell r="Z25">
            <v>2.5357961755082963</v>
          </cell>
          <cell r="AA25">
            <v>3.1711207244017086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0.62536346461358683</v>
          </cell>
          <cell r="K26">
            <v>2.1163678595917168</v>
          </cell>
          <cell r="L26">
            <v>2.6479268045132658</v>
          </cell>
          <cell r="M26">
            <v>4.2342205043101204</v>
          </cell>
          <cell r="V26">
            <v>23.5</v>
          </cell>
          <cell r="W26">
            <v>1692</v>
          </cell>
          <cell r="X26">
            <v>0.81048830431407271</v>
          </cell>
          <cell r="Y26">
            <v>1.9033303159880124</v>
          </cell>
          <cell r="Z26">
            <v>2.5922453746549743</v>
          </cell>
          <cell r="AA26">
            <v>3.1983748079484342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0.63453059832282888</v>
          </cell>
          <cell r="K27">
            <v>2.168183936596324</v>
          </cell>
          <cell r="L27">
            <v>2.7075349451707287</v>
          </cell>
          <cell r="M27">
            <v>4.2669887824593475</v>
          </cell>
          <cell r="V27">
            <v>24</v>
          </cell>
          <cell r="W27">
            <v>1728</v>
          </cell>
          <cell r="X27">
            <v>0.82153558187154729</v>
          </cell>
          <cell r="Y27">
            <v>1.9503249553812443</v>
          </cell>
          <cell r="Z27">
            <v>2.6486301999720596</v>
          </cell>
          <cell r="AA27">
            <v>3.2239993719300535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0.64389468484727785</v>
          </cell>
          <cell r="K28">
            <v>2.2197563547420862</v>
          </cell>
          <cell r="L28">
            <v>2.7670668368622726</v>
          </cell>
          <cell r="M28">
            <v>4.2973903993610065</v>
          </cell>
          <cell r="V28">
            <v>24.5</v>
          </cell>
          <cell r="W28">
            <v>1764</v>
          </cell>
          <cell r="X28">
            <v>0.83279255679008879</v>
          </cell>
          <cell r="Y28">
            <v>1.9970799939985995</v>
          </cell>
          <cell r="Z28">
            <v>2.7049536672701748</v>
          </cell>
          <cell r="AA28">
            <v>3.2480521652308396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0.65345345698705037</v>
          </cell>
          <cell r="K29">
            <v>2.2710900700602532</v>
          </cell>
          <cell r="L29">
            <v>2.826525508499246</v>
          </cell>
          <cell r="M29">
            <v>4.3255192520241881</v>
          </cell>
          <cell r="V29">
            <v>25</v>
          </cell>
          <cell r="W29">
            <v>1800</v>
          </cell>
          <cell r="X29">
            <v>0.84425696097820313</v>
          </cell>
          <cell r="Y29">
            <v>2.0436003669580343</v>
          </cell>
          <cell r="Z29">
            <v>2.761218783789507</v>
          </cell>
          <cell r="AA29">
            <v>3.2705904853780599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0.66320464735362894</v>
          </cell>
          <cell r="K30">
            <v>2.3221900298508364</v>
          </cell>
          <cell r="L30">
            <v>2.8859139801014209</v>
          </cell>
          <cell r="M30">
            <v>4.3514682709432462</v>
          </cell>
          <cell r="V30">
            <v>25.5</v>
          </cell>
          <cell r="W30">
            <v>1836</v>
          </cell>
          <cell r="X30">
            <v>0.85592652623343179</v>
          </cell>
          <cell r="Y30">
            <v>2.0898910009504506</v>
          </cell>
          <cell r="Z30">
            <v>2.8174285482488677</v>
          </cell>
          <cell r="AA30">
            <v>3.2916710277074497</v>
          </cell>
          <cell r="AJ30">
            <v>25.5</v>
          </cell>
          <cell r="AK30">
            <v>1836</v>
          </cell>
          <cell r="AL30">
            <v>1.0980510730891888</v>
          </cell>
          <cell r="AM30">
            <v>1.8377842839269554</v>
          </cell>
          <cell r="AN30">
            <v>2.8260302497072254</v>
          </cell>
          <cell r="AO30">
            <v>2.5736783278728987</v>
          </cell>
        </row>
        <row r="31">
          <cell r="H31">
            <v>26</v>
          </cell>
          <cell r="I31">
            <v>1872</v>
          </cell>
          <cell r="J31">
            <v>0.67314598839025996</v>
          </cell>
          <cell r="K31">
            <v>2.3730611727163229</v>
          </cell>
          <cell r="L31">
            <v>2.945235262848044</v>
          </cell>
          <cell r="M31">
            <v>4.3753291464919615</v>
          </cell>
          <cell r="V31">
            <v>26</v>
          </cell>
          <cell r="W31">
            <v>1872</v>
          </cell>
          <cell r="X31">
            <v>0.86779898426253732</v>
          </cell>
          <cell r="Y31">
            <v>2.1359568142713177</v>
          </cell>
          <cell r="Z31">
            <v>2.8735859508944745</v>
          </cell>
          <cell r="AA31">
            <v>3.3113497515054959</v>
          </cell>
          <cell r="AJ31">
            <v>26</v>
          </cell>
          <cell r="AK31">
            <v>1872</v>
          </cell>
          <cell r="AL31">
            <v>1.1122705449997994</v>
          </cell>
          <cell r="AM31">
            <v>1.8785358505024845</v>
          </cell>
          <cell r="AN31">
            <v>2.8795793410023043</v>
          </cell>
          <cell r="AO31">
            <v>2.5889198935883209</v>
          </cell>
        </row>
        <row r="32">
          <cell r="H32">
            <v>26.5</v>
          </cell>
          <cell r="I32">
            <v>1908</v>
          </cell>
          <cell r="J32">
            <v>0.68327521239230971</v>
          </cell>
          <cell r="K32">
            <v>2.4237084285951433</v>
          </cell>
          <cell r="L32">
            <v>3.0044923591286068</v>
          </cell>
          <cell r="M32">
            <v>4.3971920898596064</v>
          </cell>
          <cell r="V32">
            <v>26.5</v>
          </cell>
          <cell r="W32">
            <v>1908</v>
          </cell>
          <cell r="X32">
            <v>0.87987206670165663</v>
          </cell>
          <cell r="Y32">
            <v>2.1818027168520735</v>
          </cell>
          <cell r="Z32">
            <v>2.9296939735484817</v>
          </cell>
          <cell r="AA32">
            <v>3.3296817621803991</v>
          </cell>
          <cell r="AJ32">
            <v>26.5</v>
          </cell>
          <cell r="AK32">
            <v>1908</v>
          </cell>
          <cell r="AL32">
            <v>1.126703581084272</v>
          </cell>
          <cell r="AM32">
            <v>1.9190711780546936</v>
          </cell>
          <cell r="AN32">
            <v>2.9331044010305387</v>
          </cell>
          <cell r="AO32">
            <v>2.6032618075180829</v>
          </cell>
        </row>
        <row r="33">
          <cell r="H33">
            <v>27</v>
          </cell>
          <cell r="I33">
            <v>1944</v>
          </cell>
          <cell r="J33">
            <v>0.69359005152757958</v>
          </cell>
          <cell r="K33">
            <v>2.4741367187948873</v>
          </cell>
          <cell r="L33">
            <v>3.0636882625933302</v>
          </cell>
          <cell r="M33">
            <v>4.4171456263621263</v>
          </cell>
          <cell r="V33">
            <v>27</v>
          </cell>
          <cell r="W33">
            <v>1944</v>
          </cell>
          <cell r="X33">
            <v>0.89214350513641882</v>
          </cell>
          <cell r="Y33">
            <v>2.2274336102912722</v>
          </cell>
          <cell r="Z33">
            <v>2.9857555896572281</v>
          </cell>
          <cell r="AA33">
            <v>3.3467212084906368</v>
          </cell>
          <cell r="AJ33">
            <v>27</v>
          </cell>
          <cell r="AK33">
            <v>1944</v>
          </cell>
          <cell r="AL33">
            <v>1.1413479183125901</v>
          </cell>
          <cell r="AM33">
            <v>1.9593951438817969</v>
          </cell>
          <cell r="AN33">
            <v>2.9866082703631278</v>
          </cell>
          <cell r="AO33">
            <v>2.6167378259020588</v>
          </cell>
        </row>
        <row r="34">
          <cell r="H34">
            <v>27.5</v>
          </cell>
          <cell r="I34">
            <v>1980</v>
          </cell>
          <cell r="J34">
            <v>0.70408823785657515</v>
          </cell>
          <cell r="K34">
            <v>2.5243509560252821</v>
          </cell>
          <cell r="L34">
            <v>3.1228259582033711</v>
          </cell>
          <cell r="M34">
            <v>4.435276418918817</v>
          </cell>
          <cell r="V34">
            <v>27.5</v>
          </cell>
          <cell r="W34">
            <v>1980</v>
          </cell>
          <cell r="X34">
            <v>0.90461103112202756</v>
          </cell>
          <cell r="Y34">
            <v>2.2728543878855172</v>
          </cell>
          <cell r="Z34">
            <v>3.0417737643392408</v>
          </cell>
          <cell r="AA34">
            <v>3.3625211938510184</v>
          </cell>
          <cell r="AJ34">
            <v>27.5</v>
          </cell>
          <cell r="AK34">
            <v>1980</v>
          </cell>
          <cell r="AL34">
            <v>1.1562012936799044</v>
          </cell>
          <cell r="AM34">
            <v>1.9995126173628479</v>
          </cell>
          <cell r="AN34">
            <v>3.040093781674762</v>
          </cell>
          <cell r="AO34">
            <v>2.6293810587245505</v>
          </cell>
        </row>
        <row r="35">
          <cell r="H35">
            <v>28</v>
          </cell>
          <cell r="I35">
            <v>2016</v>
          </cell>
          <cell r="J35">
            <v>0.71476750335273709</v>
          </cell>
          <cell r="K35">
            <v>2.5743560444309388</v>
          </cell>
          <cell r="L35">
            <v>3.1819084222807654</v>
          </cell>
          <cell r="M35">
            <v>4.4516691194765983</v>
          </cell>
          <cell r="V35">
            <v>28</v>
          </cell>
          <cell r="W35">
            <v>2016</v>
          </cell>
          <cell r="X35">
            <v>0.91727237620331292</v>
          </cell>
          <cell r="Y35">
            <v>2.3180699346601661</v>
          </cell>
          <cell r="Z35">
            <v>3.0977514544329821</v>
          </cell>
          <cell r="AA35">
            <v>3.3771337007388165</v>
          </cell>
          <cell r="AJ35">
            <v>28</v>
          </cell>
          <cell r="AK35">
            <v>2016</v>
          </cell>
          <cell r="AL35">
            <v>1.1712614442260849</v>
          </cell>
          <cell r="AM35">
            <v>2.039428459986151</v>
          </cell>
          <cell r="AN35">
            <v>3.0935637597896273</v>
          </cell>
          <cell r="AO35">
            <v>2.6412239342802839</v>
          </cell>
        </row>
        <row r="36">
          <cell r="H36">
            <v>28.5</v>
          </cell>
          <cell r="I36">
            <v>2052</v>
          </cell>
          <cell r="J36">
            <v>0.72562557992262644</v>
          </cell>
          <cell r="K36">
            <v>2.6241568796238566</v>
          </cell>
          <cell r="L36">
            <v>3.240938622558089</v>
          </cell>
          <cell r="M36">
            <v>4.4664062461850786</v>
          </cell>
          <cell r="V36">
            <v>28.5</v>
          </cell>
          <cell r="W36">
            <v>2052</v>
          </cell>
          <cell r="X36">
            <v>0.93012527193474015</v>
          </cell>
          <cell r="Y36">
            <v>2.3630851273998204</v>
          </cell>
          <cell r="Z36">
            <v>3.1536916085443494</v>
          </cell>
          <cell r="AA36">
            <v>3.3906095272354024</v>
          </cell>
          <cell r="AJ36">
            <v>28.5</v>
          </cell>
          <cell r="AK36">
            <v>2052</v>
          </cell>
          <cell r="AL36">
            <v>1.186526107055246</v>
          </cell>
          <cell r="AM36">
            <v>2.079147525377472</v>
          </cell>
          <cell r="AN36">
            <v>3.1470210217271934</v>
          </cell>
          <cell r="AO36">
            <v>2.6522981694330849</v>
          </cell>
        </row>
        <row r="37">
          <cell r="H37">
            <v>29</v>
          </cell>
          <cell r="I37">
            <v>2088</v>
          </cell>
          <cell r="J37">
            <v>0.73666019942606842</v>
          </cell>
          <cell r="K37">
            <v>2.6737583487157157</v>
          </cell>
          <cell r="L37">
            <v>3.299919518227874</v>
          </cell>
          <cell r="M37">
            <v>4.4795680841707473</v>
          </cell>
          <cell r="V37">
            <v>29</v>
          </cell>
          <cell r="W37">
            <v>2088</v>
          </cell>
          <cell r="X37">
            <v>0.94316744990039236</v>
          </cell>
          <cell r="Y37">
            <v>2.4079048346785901</v>
          </cell>
          <cell r="Z37">
            <v>3.2095971670939236</v>
          </cell>
          <cell r="AA37">
            <v>3.4029982347597856</v>
          </cell>
          <cell r="AJ37">
            <v>29</v>
          </cell>
          <cell r="AK37">
            <v>2088</v>
          </cell>
          <cell r="AL37">
            <v>1.2019930193552468</v>
          </cell>
          <cell r="AM37">
            <v>2.1186746593280388</v>
          </cell>
          <cell r="AN37">
            <v>3.2004683767477609</v>
          </cell>
          <cell r="AO37">
            <v>2.6626347451372911</v>
          </cell>
        </row>
        <row r="38">
          <cell r="H38">
            <v>29.5</v>
          </cell>
          <cell r="I38">
            <v>2124</v>
          </cell>
          <cell r="J38">
            <v>0.74786909369625076</v>
          </cell>
          <cell r="K38">
            <v>2.723165330349937</v>
          </cell>
          <cell r="L38">
            <v>3.3588540599917502</v>
          </cell>
          <cell r="M38">
            <v>4.4912326078231528</v>
          </cell>
          <cell r="V38">
            <v>29.5</v>
          </cell>
          <cell r="W38">
            <v>2124</v>
          </cell>
          <cell r="X38">
            <v>0.95639664173391048</v>
          </cell>
          <cell r="Y38">
            <v>2.452533916890161</v>
          </cell>
          <cell r="Z38">
            <v>3.2654710623639849</v>
          </cell>
          <cell r="AA38">
            <v>3.4143481060784686</v>
          </cell>
          <cell r="AJ38">
            <v>29.5</v>
          </cell>
          <cell r="AK38">
            <v>2124</v>
          </cell>
          <cell r="AL38">
            <v>1.2176599184171593</v>
          </cell>
          <cell r="AM38">
            <v>2.1580146998223606</v>
          </cell>
          <cell r="AN38">
            <v>3.2539086263978039</v>
          </cell>
          <cell r="AO38">
            <v>2.6722638868064017</v>
          </cell>
        </row>
        <row r="39">
          <cell r="H39">
            <v>30</v>
          </cell>
          <cell r="I39">
            <v>2160</v>
          </cell>
          <cell r="J39">
            <v>0.75924999455978304</v>
          </cell>
          <cell r="K39">
            <v>2.7723826947335284</v>
          </cell>
          <cell r="L39">
            <v>3.4177451901093439</v>
          </cell>
          <cell r="M39">
            <v>4.5014754225859033</v>
          </cell>
          <cell r="V39">
            <v>30</v>
          </cell>
          <cell r="W39">
            <v>2160</v>
          </cell>
          <cell r="X39">
            <v>0.96981057913840074</v>
          </cell>
          <cell r="Y39">
            <v>2.4969772262776559</v>
          </cell>
          <cell r="Z39">
            <v>3.3213162185452965</v>
          </cell>
          <cell r="AA39">
            <v>3.4247061127091651</v>
          </cell>
          <cell r="AJ39">
            <v>30</v>
          </cell>
          <cell r="AK39">
            <v>2160</v>
          </cell>
          <cell r="AL39">
            <v>1.2335245416547114</v>
          </cell>
          <cell r="AM39">
            <v>2.1971724770658403</v>
          </cell>
          <cell r="AN39">
            <v>3.3073445645550805</v>
          </cell>
          <cell r="AO39">
            <v>2.6812150491294187</v>
          </cell>
        </row>
        <row r="40">
          <cell r="H40">
            <v>30.5</v>
          </cell>
          <cell r="I40">
            <v>2196</v>
          </cell>
          <cell r="J40">
            <v>0.77080063385670772</v>
          </cell>
          <cell r="K40">
            <v>2.8214153036687293</v>
          </cell>
          <cell r="L40">
            <v>3.476595842446931</v>
          </cell>
          <cell r="M40">
            <v>4.5103697243368277</v>
          </cell>
          <cell r="V40">
            <v>30.5</v>
          </cell>
          <cell r="W40">
            <v>2196</v>
          </cell>
          <cell r="X40">
            <v>0.98340699390630515</v>
          </cell>
          <cell r="Y40">
            <v>2.5412396069632859</v>
          </cell>
          <cell r="Z40">
            <v>3.3771355517836454</v>
          </cell>
          <cell r="AA40">
            <v>3.4341178908733738</v>
          </cell>
          <cell r="AJ40">
            <v>30.5</v>
          </cell>
          <cell r="AK40">
            <v>2196</v>
          </cell>
          <cell r="AL40">
            <v>1.2495846266236965</v>
          </cell>
          <cell r="AM40">
            <v>2.2361528135122106</v>
          </cell>
          <cell r="AN40">
            <v>3.3607789774735375</v>
          </cell>
          <cell r="AO40">
            <v>2.6895169049527783</v>
          </cell>
        </row>
        <row r="41">
          <cell r="H41">
            <v>31</v>
          </cell>
          <cell r="I41">
            <v>2232</v>
          </cell>
          <cell r="J41">
            <v>0.78251874346046935</v>
          </cell>
          <cell r="K41">
            <v>2.8702680105844292</v>
          </cell>
          <cell r="L41">
            <v>3.5354089425258279</v>
          </cell>
          <cell r="M41">
            <v>4.5179862745414567</v>
          </cell>
          <cell r="V41">
            <v>31</v>
          </cell>
          <cell r="W41">
            <v>2232</v>
          </cell>
          <cell r="X41">
            <v>0.99718361793923715</v>
          </cell>
          <cell r="Y41">
            <v>2.5853258949778164</v>
          </cell>
          <cell r="Z41">
            <v>3.4329319702261678</v>
          </cell>
          <cell r="AA41">
            <v>3.4426277251932871</v>
          </cell>
          <cell r="AJ41">
            <v>31</v>
          </cell>
          <cell r="AK41">
            <v>2232</v>
          </cell>
          <cell r="AL41">
            <v>1.2658379110413602</v>
          </cell>
          <cell r="AM41">
            <v>2.2749605238907806</v>
          </cell>
          <cell r="AN41">
            <v>3.4142146438280045</v>
          </cell>
          <cell r="AO41">
            <v>2.6971973378639373</v>
          </cell>
        </row>
        <row r="42">
          <cell r="H42">
            <v>31.5</v>
          </cell>
          <cell r="I42">
            <v>2268</v>
          </cell>
          <cell r="J42">
            <v>0.79440205529784169</v>
          </cell>
          <cell r="K42">
            <v>2.9189456605673998</v>
          </cell>
          <cell r="L42">
            <v>3.5941874075705651</v>
          </cell>
          <cell r="M42">
            <v>4.524393389469533</v>
          </cell>
          <cell r="V42">
            <v>31.5</v>
          </cell>
          <cell r="W42">
            <v>2268</v>
          </cell>
          <cell r="X42">
            <v>1.011138183267777</v>
          </cell>
          <cell r="Y42">
            <v>2.6292409182898351</v>
          </cell>
          <cell r="Z42">
            <v>3.4887083740674454</v>
          </cell>
          <cell r="AA42">
            <v>3.4502785393710527</v>
          </cell>
          <cell r="AJ42">
            <v>31.5</v>
          </cell>
          <cell r="AK42">
            <v>2268</v>
          </cell>
          <cell r="AL42">
            <v>1.2822821328057523</v>
          </cell>
          <cell r="AM42">
            <v>2.3136004152335059</v>
          </cell>
          <cell r="AN42">
            <v>3.467654334758683</v>
          </cell>
          <cell r="AO42">
            <v>2.7042834381316174</v>
          </cell>
        </row>
        <row r="43">
          <cell r="H43">
            <v>32</v>
          </cell>
          <cell r="I43">
            <v>2304</v>
          </cell>
          <cell r="J43">
            <v>0.80644830136880952</v>
          </cell>
          <cell r="K43">
            <v>2.9674530903933167</v>
          </cell>
          <cell r="L43">
            <v>3.652934146556805</v>
          </cell>
          <cell r="M43">
            <v>4.5296569418728607</v>
          </cell>
          <cell r="V43">
            <v>32</v>
          </cell>
          <cell r="W43">
            <v>2304</v>
          </cell>
          <cell r="X43">
            <v>1.0252684220712354</v>
          </cell>
          <cell r="Y43">
            <v>2.6729894968348389</v>
          </cell>
          <cell r="Z43">
            <v>3.5444676555953887</v>
          </cell>
          <cell r="AA43">
            <v>3.457111893132236</v>
          </cell>
          <cell r="AJ43">
            <v>32</v>
          </cell>
          <cell r="AK43">
            <v>2304</v>
          </cell>
          <cell r="AL43">
            <v>1.2989150300150507</v>
          </cell>
          <cell r="AM43">
            <v>2.3520772869018827</v>
          </cell>
          <cell r="AN43">
            <v>3.5211008139154281</v>
          </cell>
          <cell r="AO43">
            <v>2.7108015016768485</v>
          </cell>
        </row>
        <row r="44">
          <cell r="H44">
            <v>32.5</v>
          </cell>
          <cell r="I44">
            <v>2340</v>
          </cell>
          <cell r="J44">
            <v>0.81865521376640304</v>
          </cell>
          <cell r="K44">
            <v>3.0157951285576026</v>
          </cell>
          <cell r="L44">
            <v>3.7116520602590453</v>
          </cell>
          <cell r="M44">
            <v>4.5338403736327226</v>
          </cell>
          <cell r="V44">
            <v>32.5</v>
          </cell>
          <cell r="W44">
            <v>2340</v>
          </cell>
          <cell r="X44">
            <v>1.0395720666973756</v>
          </cell>
          <cell r="Y44">
            <v>2.7165764425441337</v>
          </cell>
          <cell r="Z44">
            <v>3.600212699236903</v>
          </cell>
          <cell r="AA44">
            <v>3.4631679847597736</v>
          </cell>
          <cell r="AJ44">
            <v>32.5</v>
          </cell>
          <cell r="AK44">
            <v>2340</v>
          </cell>
          <cell r="AL44">
            <v>1.3157343409868567</v>
          </cell>
          <cell r="AM44">
            <v>2.3903959306136815</v>
          </cell>
          <cell r="AN44">
            <v>3.5745568375018526</v>
          </cell>
          <cell r="AO44">
            <v>2.7167770317682693</v>
          </cell>
        </row>
        <row r="45">
          <cell r="H45">
            <v>33</v>
          </cell>
          <cell r="I45">
            <v>2376</v>
          </cell>
          <cell r="J45">
            <v>0.83102052469649379</v>
          </cell>
          <cell r="K45">
            <v>3.0639765953060678</v>
          </cell>
          <cell r="L45">
            <v>3.7703440412980873</v>
          </cell>
          <cell r="M45">
            <v>4.5370047179942956</v>
          </cell>
          <cell r="V45">
            <v>33</v>
          </cell>
          <cell r="W45">
            <v>2376</v>
          </cell>
          <cell r="X45">
            <v>1.0540468496821018</v>
          </cell>
          <cell r="Y45">
            <v>2.7600065593735561</v>
          </cell>
          <cell r="Z45">
            <v>3.6559463816033428</v>
          </cell>
          <cell r="AA45">
            <v>3.4684856585890542</v>
          </cell>
          <cell r="AJ45">
            <v>33</v>
          </cell>
          <cell r="AK45">
            <v>2376</v>
          </cell>
          <cell r="AL45">
            <v>1.33273780427746</v>
          </cell>
          <cell r="AM45">
            <v>2.4285611304694976</v>
          </cell>
          <cell r="AN45">
            <v>3.6280251543192117</v>
          </cell>
          <cell r="AO45">
            <v>2.7222347431542508</v>
          </cell>
        </row>
        <row r="46">
          <cell r="H46">
            <v>33.5</v>
          </cell>
          <cell r="I46">
            <v>2412</v>
          </cell>
          <cell r="J46">
            <v>0.84354196649754165</v>
          </cell>
          <cell r="K46">
            <v>3.1120023026653683</v>
          </cell>
          <cell r="L46">
            <v>3.8290129741882786</v>
          </cell>
          <cell r="M46">
            <v>4.5392086301131735</v>
          </cell>
          <cell r="V46">
            <v>33.5</v>
          </cell>
          <cell r="W46">
            <v>2412</v>
          </cell>
          <cell r="X46">
            <v>1.068690503769107</v>
          </cell>
          <cell r="Y46">
            <v>2.8032846433320278</v>
          </cell>
          <cell r="Z46">
            <v>3.7116715715357689</v>
          </cell>
          <cell r="AA46">
            <v>3.4731024168786697</v>
          </cell>
          <cell r="AJ46">
            <v>33.5</v>
          </cell>
          <cell r="AK46">
            <v>2412</v>
          </cell>
          <cell r="AL46">
            <v>1.3499231587010709</v>
          </cell>
          <cell r="AM46">
            <v>2.4665776629791556</v>
          </cell>
          <cell r="AN46">
            <v>3.6815085058101196</v>
          </cell>
          <cell r="AO46">
            <v>2.7271985683633706</v>
          </cell>
        </row>
        <row r="47">
          <cell r="H47">
            <v>34</v>
          </cell>
          <cell r="I47">
            <v>2448</v>
          </cell>
          <cell r="J47">
            <v>0.85621727166029804</v>
          </cell>
          <cell r="K47">
            <v>3.1598770544732937</v>
          </cell>
          <cell r="L47">
            <v>3.8876617353845471</v>
          </cell>
          <cell r="M47">
            <v>4.5405084247435816</v>
          </cell>
          <cell r="V47">
            <v>34</v>
          </cell>
          <cell r="W47">
            <v>2448</v>
          </cell>
          <cell r="X47">
            <v>1.0835007619294861</v>
          </cell>
          <cell r="Y47">
            <v>2.8464154825099315</v>
          </cell>
          <cell r="Z47">
            <v>3.7673911301499947</v>
          </cell>
          <cell r="AA47">
            <v>3.4770544355142552</v>
          </cell>
          <cell r="AJ47">
            <v>34</v>
          </cell>
          <cell r="AK47">
            <v>2448</v>
          </cell>
          <cell r="AL47">
            <v>1.3672881433490232</v>
          </cell>
          <cell r="AM47">
            <v>2.5044502970879483</v>
          </cell>
          <cell r="AN47">
            <v>3.7350096261020691</v>
          </cell>
          <cell r="AO47">
            <v>2.731691665923154</v>
          </cell>
        </row>
        <row r="48">
          <cell r="H48">
            <v>34.5</v>
          </cell>
          <cell r="I48">
            <v>2484</v>
          </cell>
          <cell r="J48">
            <v>0.86904417284746549</v>
          </cell>
          <cell r="K48">
            <v>3.2076056464088616</v>
          </cell>
          <cell r="L48">
            <v>3.9462931933292071</v>
          </cell>
          <cell r="M48">
            <v>4.5409581199986482</v>
          </cell>
          <cell r="V48">
            <v>34.5</v>
          </cell>
          <cell r="W48">
            <v>2484</v>
          </cell>
          <cell r="X48">
            <v>1.0984753573813089</v>
          </cell>
          <cell r="Y48">
            <v>2.8894038571073315</v>
          </cell>
          <cell r="Z48">
            <v>3.8231079108814439</v>
          </cell>
          <cell r="AA48">
            <v>3.4803765830445892</v>
          </cell>
          <cell r="AJ48">
            <v>34.5</v>
          </cell>
          <cell r="AK48">
            <v>2484</v>
          </cell>
          <cell r="AL48">
            <v>1.3848304976089456</v>
          </cell>
          <cell r="AM48">
            <v>2.5421837942027286</v>
          </cell>
          <cell r="AN48">
            <v>3.7885312420507797</v>
          </cell>
          <cell r="AO48">
            <v>2.7357364302649851</v>
          </cell>
        </row>
        <row r="49">
          <cell r="H49">
            <v>35</v>
          </cell>
          <cell r="I49">
            <v>2520</v>
          </cell>
          <cell r="J49">
            <v>0.88202040291330974</v>
          </cell>
          <cell r="K49">
            <v>3.2551928660222567</v>
          </cell>
          <cell r="L49">
            <v>4.0049102084985702</v>
          </cell>
          <cell r="M49">
            <v>4.54060948620958</v>
          </cell>
          <cell r="V49">
            <v>35</v>
          </cell>
          <cell r="W49">
            <v>2520</v>
          </cell>
          <cell r="X49">
            <v>1.1136120236091551</v>
          </cell>
          <cell r="Y49">
            <v>2.9322545394620207</v>
          </cell>
          <cell r="Z49">
            <v>3.8788247595298024</v>
          </cell>
          <cell r="AA49">
            <v>3.4831024425892472</v>
          </cell>
          <cell r="AJ49">
            <v>35</v>
          </cell>
          <cell r="AK49">
            <v>2520</v>
          </cell>
          <cell r="AL49">
            <v>1.4025479611839073</v>
          </cell>
          <cell r="AM49">
            <v>2.5797829082178434</v>
          </cell>
          <cell r="AN49">
            <v>3.8420760732833603</v>
          </cell>
          <cell r="AO49">
            <v>2.7393545031003561</v>
          </cell>
        </row>
        <row r="50">
          <cell r="H50">
            <v>35.5</v>
          </cell>
          <cell r="I50">
            <v>2556</v>
          </cell>
          <cell r="J50">
            <v>0.89514369492322932</v>
          </cell>
          <cell r="K50">
            <v>3.3026434927646027</v>
          </cell>
          <cell r="L50">
            <v>4.0635156334493479</v>
          </cell>
          <cell r="M50">
            <v>4.5395120990019926</v>
          </cell>
          <cell r="V50">
            <v>35.5</v>
          </cell>
          <cell r="W50">
            <v>2556</v>
          </cell>
          <cell r="X50">
            <v>1.1289084943836154</v>
          </cell>
          <cell r="Y50">
            <v>2.9749722940774261</v>
          </cell>
          <cell r="Z50">
            <v>3.9345445143034992</v>
          </cell>
          <cell r="AA50">
            <v>3.4852643361956122</v>
          </cell>
          <cell r="AJ50">
            <v>35.5</v>
          </cell>
          <cell r="AK50">
            <v>2556</v>
          </cell>
          <cell r="AL50">
            <v>1.42043827411152</v>
          </cell>
          <cell r="AM50">
            <v>2.6172523855409291</v>
          </cell>
          <cell r="AN50">
            <v>3.8956468322412974</v>
          </cell>
          <cell r="AO50">
            <v>2.7425667860703156</v>
          </cell>
        </row>
        <row r="51">
          <cell r="H51">
            <v>36</v>
          </cell>
          <cell r="I51">
            <v>2592</v>
          </cell>
          <cell r="J51">
            <v>0.90841178217327756</v>
          </cell>
          <cell r="K51">
            <v>3.3499622980175454</v>
          </cell>
          <cell r="L51">
            <v>4.1221123128648314</v>
          </cell>
          <cell r="M51">
            <v>4.5377133957940536</v>
          </cell>
          <cell r="V51">
            <v>36</v>
          </cell>
          <cell r="W51">
            <v>2592</v>
          </cell>
          <cell r="X51">
            <v>1.1443625037807434</v>
          </cell>
          <cell r="Y51">
            <v>3.0175618776503486</v>
          </cell>
          <cell r="Z51">
            <v>3.9902700058639806</v>
          </cell>
          <cell r="AA51">
            <v>3.4868933512597025</v>
          </cell>
          <cell r="AJ51">
            <v>36</v>
          </cell>
          <cell r="AK51">
            <v>2592</v>
          </cell>
          <cell r="AL51">
            <v>1.4384991767830182</v>
          </cell>
          <cell r="AM51">
            <v>2.6545969651185661</v>
          </cell>
          <cell r="AN51">
            <v>3.9492462242232826</v>
          </cell>
          <cell r="AO51">
            <v>2.745393454485781</v>
          </cell>
        </row>
        <row r="52">
          <cell r="H52">
            <v>36.5</v>
          </cell>
          <cell r="I52">
            <v>2628</v>
          </cell>
          <cell r="J52">
            <v>0.92182239820963996</v>
          </cell>
          <cell r="K52">
            <v>3.3971540451227185</v>
          </cell>
          <cell r="L52">
            <v>4.1807030836009123</v>
          </cell>
          <cell r="M52">
            <v>4.5352587350021638</v>
          </cell>
          <cell r="V52">
            <v>36.5</v>
          </cell>
          <cell r="W52">
            <v>2628</v>
          </cell>
          <cell r="X52">
            <v>1.1599717862014833</v>
          </cell>
          <cell r="Y52">
            <v>3.0600280390985617</v>
          </cell>
          <cell r="Z52">
            <v>4.0460040573698226</v>
          </cell>
          <cell r="AA52">
            <v>3.4880193686599243</v>
          </cell>
          <cell r="AJ52">
            <v>36.5</v>
          </cell>
          <cell r="AK52">
            <v>2628</v>
          </cell>
          <cell r="AL52">
            <v>1.4567284099623092</v>
          </cell>
          <cell r="AM52">
            <v>2.6918213784617899</v>
          </cell>
          <cell r="AN52">
            <v>4.0028769474278683</v>
          </cell>
          <cell r="AO52">
            <v>2.7478539719915513</v>
          </cell>
        </row>
        <row r="53">
          <cell r="H53">
            <v>37</v>
          </cell>
          <cell r="I53">
            <v>2664</v>
          </cell>
          <cell r="J53">
            <v>0.93537327684806615</v>
          </cell>
          <cell r="K53">
            <v>3.4442234894110122</v>
          </cell>
          <cell r="L53">
            <v>4.2392907747318684</v>
          </cell>
          <cell r="M53">
            <v>4.5321914573153466</v>
          </cell>
          <cell r="V53">
            <v>37</v>
          </cell>
          <cell r="W53">
            <v>2664</v>
          </cell>
          <cell r="X53">
            <v>1.1757340763910442</v>
          </cell>
          <cell r="Y53">
            <v>3.1023755195882616</v>
          </cell>
          <cell r="Z53">
            <v>4.1017494845206492</v>
          </cell>
          <cell r="AA53">
            <v>3.4886710922856885</v>
          </cell>
          <cell r="AJ53">
            <v>37</v>
          </cell>
          <cell r="AK53">
            <v>2664</v>
          </cell>
          <cell r="AL53">
            <v>1.4751237148049783</v>
          </cell>
          <cell r="AM53">
            <v>2.728930349671479</v>
          </cell>
          <cell r="AN53">
            <v>4.0565416929959595</v>
          </cell>
          <cell r="AO53">
            <v>2.7499671060011823</v>
          </cell>
        </row>
        <row r="54">
          <cell r="H54">
            <v>37.5</v>
          </cell>
          <cell r="I54">
            <v>2700</v>
          </cell>
          <cell r="J54">
            <v>0.94906215219325407</v>
          </cell>
          <cell r="K54">
            <v>3.4911753782317256</v>
          </cell>
          <cell r="L54">
            <v>4.2978782075959918</v>
          </cell>
          <cell r="M54">
            <v>4.5285529484699447</v>
          </cell>
          <cell r="V54">
            <v>37.5</v>
          </cell>
          <cell r="W54">
            <v>2700</v>
          </cell>
          <cell r="X54">
            <v>1.191647109458247</v>
          </cell>
          <cell r="Y54">
            <v>3.1446090525613859</v>
          </cell>
          <cell r="Z54">
            <v>4.1575090956008953</v>
          </cell>
          <cell r="AA54">
            <v>3.4888760796734566</v>
          </cell>
          <cell r="AJ54">
            <v>37.5</v>
          </cell>
          <cell r="AK54">
            <v>2700</v>
          </cell>
          <cell r="AL54">
            <v>1.4936828328772744</v>
          </cell>
          <cell r="AM54">
            <v>2.7659285954636039</v>
          </cell>
          <cell r="AN54">
            <v>4.1102431450531505</v>
          </cell>
          <cell r="AO54">
            <v>2.7517509437633474</v>
          </cell>
        </row>
        <row r="55">
          <cell r="H55">
            <v>38</v>
          </cell>
          <cell r="I55">
            <v>2736</v>
          </cell>
          <cell r="J55">
            <v>0.96288675865819162</v>
          </cell>
          <cell r="K55">
            <v>3.5380144509815463</v>
          </cell>
          <cell r="L55">
            <v>4.3564681958410088</v>
          </cell>
          <cell r="M55">
            <v>4.5243827030209278</v>
          </cell>
          <cell r="V55">
            <v>38</v>
          </cell>
          <cell r="W55">
            <v>2736</v>
          </cell>
          <cell r="X55">
            <v>1.2077086208948249</v>
          </cell>
          <cell r="Y55">
            <v>3.1867333637627717</v>
          </cell>
          <cell r="Z55">
            <v>4.2132856915233727</v>
          </cell>
          <cell r="AA55">
            <v>3.4886607734915662</v>
          </cell>
          <cell r="AJ55">
            <v>38</v>
          </cell>
          <cell r="AK55">
            <v>2736</v>
          </cell>
          <cell r="AL55">
            <v>1.5124035061750576</v>
          </cell>
          <cell r="AM55">
            <v>2.8028208251943534</v>
          </cell>
          <cell r="AN55">
            <v>4.1639839807519055</v>
          </cell>
          <cell r="AO55">
            <v>2.753222908933096</v>
          </cell>
        </row>
        <row r="56">
          <cell r="H56">
            <v>38.5</v>
          </cell>
          <cell r="I56">
            <v>2772</v>
          </cell>
          <cell r="J56">
            <v>0.9768448309834471</v>
          </cell>
          <cell r="K56">
            <v>3.5847454391334055</v>
          </cell>
          <cell r="L56">
            <v>4.4150635454693354</v>
          </cell>
          <cell r="M56">
            <v>4.5197183886661216</v>
          </cell>
          <cell r="V56">
            <v>38.5</v>
          </cell>
          <cell r="W56">
            <v>2772</v>
          </cell>
          <cell r="X56">
            <v>1.2239163465946858</v>
          </cell>
          <cell r="Y56">
            <v>3.2287531712672197</v>
          </cell>
          <cell r="Z56">
            <v>4.2690820658727029</v>
          </cell>
          <cell r="AA56">
            <v>3.4880505336419527</v>
          </cell>
          <cell r="AJ56">
            <v>38.5</v>
          </cell>
          <cell r="AK56">
            <v>2772</v>
          </cell>
          <cell r="AL56">
            <v>1.5312834771427142</v>
          </cell>
          <cell r="AM56">
            <v>2.8396117408851427</v>
          </cell>
          <cell r="AN56">
            <v>4.2177668703135858</v>
          </cell>
          <cell r="AO56">
            <v>2.754399778533295</v>
          </cell>
        </row>
        <row r="57">
          <cell r="H57">
            <v>39</v>
          </cell>
          <cell r="I57">
            <v>2808</v>
          </cell>
          <cell r="J57">
            <v>0.99093410425641903</v>
          </cell>
          <cell r="K57">
            <v>3.6313730662651849</v>
          </cell>
          <cell r="L57">
            <v>4.4736670548831405</v>
          </cell>
          <cell r="M57">
            <v>4.5145959107342541</v>
          </cell>
          <cell r="V57">
            <v>39</v>
          </cell>
          <cell r="W57">
            <v>2808</v>
          </cell>
          <cell r="X57">
            <v>1.2402680228731362</v>
          </cell>
          <cell r="Y57">
            <v>3.2706731855063902</v>
          </cell>
          <cell r="Z57">
            <v>4.3249010049485559</v>
          </cell>
          <cell r="AA57">
            <v>3.487069669771643</v>
          </cell>
          <cell r="AJ57">
            <v>39</v>
          </cell>
          <cell r="AK57">
            <v>2808</v>
          </cell>
          <cell r="AL57">
            <v>1.5503204886920376</v>
          </cell>
          <cell r="AM57">
            <v>2.8763060372474998</v>
          </cell>
          <cell r="AN57">
            <v>4.2715944770703338</v>
          </cell>
          <cell r="AO57">
            <v>2.7552977002027235</v>
          </cell>
        </row>
        <row r="58">
          <cell r="H58">
            <v>39.5</v>
          </cell>
          <cell r="I58">
            <v>2844</v>
          </cell>
          <cell r="J58">
            <v>1.0051523139305334</v>
          </cell>
          <cell r="K58">
            <v>3.6779020480882889</v>
          </cell>
          <cell r="L58">
            <v>4.5322815149292426</v>
          </cell>
          <cell r="M58">
            <v>4.5090494764980171</v>
          </cell>
          <cell r="V58">
            <v>39.5</v>
          </cell>
          <cell r="W58">
            <v>2844</v>
          </cell>
          <cell r="X58">
            <v>1.2567613864860654</v>
          </cell>
          <cell r="Y58">
            <v>3.3124981092956021</v>
          </cell>
          <cell r="Z58">
            <v>4.3807452878087574</v>
          </cell>
          <cell r="AA58">
            <v>3.4857414740099748</v>
          </cell>
          <cell r="AJ58">
            <v>39.5</v>
          </cell>
          <cell r="AK58">
            <v>2844</v>
          </cell>
          <cell r="AL58">
            <v>1.5695122842210742</v>
          </cell>
          <cell r="AM58">
            <v>2.9129084017078402</v>
          </cell>
          <cell r="AN58">
            <v>4.3254694575068076</v>
          </cell>
          <cell r="AO58">
            <v>2.755932209637642</v>
          </cell>
        </row>
        <row r="59">
          <cell r="H59">
            <v>40</v>
          </cell>
          <cell r="I59">
            <v>2880</v>
          </cell>
          <cell r="J59">
            <v>1.0194971958444023</v>
          </cell>
          <cell r="K59">
            <v>3.724337092476091</v>
          </cell>
          <cell r="L59">
            <v>4.5909097089438333</v>
          </cell>
          <cell r="M59">
            <v>4.5031116590187334</v>
          </cell>
          <cell r="V59">
            <v>40</v>
          </cell>
          <cell r="W59">
            <v>2880</v>
          </cell>
          <cell r="X59">
            <v>1.2733941746490864</v>
          </cell>
          <cell r="Y59">
            <v>3.3542326378604979</v>
          </cell>
          <cell r="Z59">
            <v>4.4366176863122213</v>
          </cell>
          <cell r="AA59">
            <v>3.4840882537685829</v>
          </cell>
          <cell r="AJ59">
            <v>40</v>
          </cell>
          <cell r="AK59">
            <v>2880</v>
          </cell>
          <cell r="AL59">
            <v>1.5888566076329456</v>
          </cell>
          <cell r="AM59">
            <v>2.949423514432127</v>
          </cell>
          <cell r="AN59">
            <v>4.3793944613017786</v>
          </cell>
          <cell r="AO59">
            <v>2.7563182481433199</v>
          </cell>
        </row>
        <row r="60">
          <cell r="H60">
            <v>40.5</v>
          </cell>
          <cell r="I60">
            <v>2916</v>
          </cell>
          <cell r="J60">
            <v>1.033966486240923</v>
          </cell>
          <cell r="K60">
            <v>3.7706828994922494</v>
          </cell>
          <cell r="L60">
            <v>4.6495544127970341</v>
          </cell>
          <cell r="M60">
            <v>4.4968134602707499</v>
          </cell>
          <cell r="V60">
            <v>40.5</v>
          </cell>
          <cell r="W60">
            <v>2916</v>
          </cell>
          <cell r="X60">
            <v>1.29016412505664</v>
          </cell>
          <cell r="Y60">
            <v>3.3958814588635899</v>
          </cell>
          <cell r="Z60">
            <v>4.4925209651617344</v>
          </cell>
          <cell r="AA60">
            <v>3.4821313644607086</v>
          </cell>
          <cell r="AJ60">
            <v>40.5</v>
          </cell>
          <cell r="AK60">
            <v>2916</v>
          </cell>
          <cell r="AL60">
            <v>1.6083512033546219</v>
          </cell>
          <cell r="AM60">
            <v>2.9858560483504344</v>
          </cell>
          <cell r="AN60">
            <v>4.4333721313695946</v>
          </cell>
          <cell r="AO60">
            <v>2.7564701802210112</v>
          </cell>
        </row>
        <row r="61">
          <cell r="H61">
            <v>41</v>
          </cell>
          <cell r="I61">
            <v>2952</v>
          </cell>
          <cell r="J61">
            <v>1.0485579217863459</v>
          </cell>
          <cell r="K61">
            <v>3.8169441614188941</v>
          </cell>
          <cell r="L61">
            <v>4.7082183949372878</v>
          </cell>
          <cell r="M61">
            <v>4.4901843733308171</v>
          </cell>
          <cell r="V61">
            <v>41</v>
          </cell>
          <cell r="W61">
            <v>2952</v>
          </cell>
          <cell r="X61">
            <v>1.3070689759010574</v>
          </cell>
          <cell r="Y61">
            <v>3.437449252430703</v>
          </cell>
          <cell r="Z61">
            <v>4.5484578819466019</v>
          </cell>
          <cell r="AA61">
            <v>3.4798912420142329</v>
          </cell>
          <cell r="AJ61">
            <v>41</v>
          </cell>
          <cell r="AK61">
            <v>2952</v>
          </cell>
          <cell r="AL61">
            <v>1.6279938163556726</v>
          </cell>
          <cell r="AM61">
            <v>3.0222106691813875</v>
          </cell>
          <cell r="AN61">
            <v>4.4874051039014926</v>
          </cell>
          <cell r="AO61">
            <v>2.7564018111240269</v>
          </cell>
        </row>
        <row r="62">
          <cell r="H62">
            <v>41.5</v>
          </cell>
          <cell r="I62">
            <v>2988</v>
          </cell>
          <cell r="J62">
            <v>1.0632692395892829</v>
          </cell>
          <cell r="K62">
            <v>3.8631255627847119</v>
          </cell>
          <cell r="L62">
            <v>4.7669044164356027</v>
          </cell>
          <cell r="M62">
            <v>4.4832524434516241</v>
          </cell>
          <cell r="V62">
            <v>41.5</v>
          </cell>
          <cell r="W62">
            <v>2988</v>
          </cell>
          <cell r="X62">
            <v>1.3241064658915807</v>
          </cell>
          <cell r="Y62">
            <v>3.4789406911773022</v>
          </cell>
          <cell r="Z62">
            <v>4.6044311871851455</v>
          </cell>
          <cell r="AA62">
            <v>3.4773874350691085</v>
          </cell>
          <cell r="AJ62">
            <v>41.5</v>
          </cell>
          <cell r="AK62">
            <v>2988</v>
          </cell>
          <cell r="AL62">
            <v>1.6477821921669782</v>
          </cell>
          <cell r="AM62">
            <v>3.0584920354565326</v>
          </cell>
          <cell r="AN62">
            <v>4.5414960084068134</v>
          </cell>
          <cell r="AO62">
            <v>2.7561264043243163</v>
          </cell>
        </row>
        <row r="63">
          <cell r="H63">
            <v>42</v>
          </cell>
          <cell r="I63">
            <v>3024</v>
          </cell>
          <cell r="J63">
            <v>1.078098177219674</v>
          </cell>
          <cell r="K63">
            <v>3.9092317803928895</v>
          </cell>
          <cell r="L63">
            <v>4.8256152310296123</v>
          </cell>
          <cell r="M63">
            <v>4.4760443278686122</v>
          </cell>
          <cell r="V63">
            <v>42</v>
          </cell>
          <cell r="W63">
            <v>3024</v>
          </cell>
          <cell r="X63">
            <v>1.3412743342733442</v>
          </cell>
          <cell r="Y63">
            <v>3.520360440234704</v>
          </cell>
          <cell r="Z63">
            <v>4.660443624367046</v>
          </cell>
          <cell r="AA63">
            <v>3.4746386367647246</v>
          </cell>
          <cell r="AJ63">
            <v>42</v>
          </cell>
          <cell r="AK63">
            <v>3024</v>
          </cell>
          <cell r="AL63">
            <v>1.6677140768994065</v>
          </cell>
          <cell r="AM63">
            <v>3.0947047985445812</v>
          </cell>
          <cell r="AN63">
            <v>4.5956474677540466</v>
          </cell>
          <cell r="AO63">
            <v>2.7556566988378592</v>
          </cell>
        </row>
        <row r="64">
          <cell r="H64">
            <v>42.5</v>
          </cell>
          <cell r="I64">
            <v>3060</v>
          </cell>
          <cell r="J64">
            <v>1.0930424727277055</v>
          </cell>
          <cell r="K64">
            <v>3.9552674833489747</v>
          </cell>
          <cell r="L64">
            <v>4.8843535851675242</v>
          </cell>
          <cell r="M64">
            <v>4.4685853542164189</v>
          </cell>
          <cell r="V64">
            <v>42.5</v>
          </cell>
          <cell r="W64">
            <v>3060</v>
          </cell>
          <cell r="X64">
            <v>1.3585703208463134</v>
          </cell>
          <cell r="Y64">
            <v>3.5617131572762122</v>
          </cell>
          <cell r="Z64">
            <v>4.7164979299955787</v>
          </cell>
          <cell r="AA64">
            <v>3.4716627160362696</v>
          </cell>
          <cell r="AJ64">
            <v>42.5</v>
          </cell>
          <cell r="AK64">
            <v>3060</v>
          </cell>
          <cell r="AL64">
            <v>1.6877872172624597</v>
          </cell>
          <cell r="AM64">
            <v>3.1308536026755815</v>
          </cell>
          <cell r="AN64">
            <v>4.6498620982117949</v>
          </cell>
          <cell r="AO64">
            <v>2.7550049263637226</v>
          </cell>
        </row>
        <row r="65">
          <cell r="H65">
            <v>43</v>
          </cell>
          <cell r="I65">
            <v>3096</v>
          </cell>
          <cell r="J65">
            <v>1.1080998646626807</v>
          </cell>
          <cell r="K65">
            <v>4.0012373330886</v>
          </cell>
          <cell r="L65">
            <v>4.9431222180518786</v>
          </cell>
          <cell r="M65">
            <v>4.4608995774551659</v>
          </cell>
          <cell r="V65">
            <v>43</v>
          </cell>
          <cell r="W65">
            <v>3096</v>
          </cell>
          <cell r="X65">
            <v>1.3759921659841838</v>
          </cell>
          <cell r="Y65">
            <v>3.6030034925431198</v>
          </cell>
          <cell r="Z65">
            <v>4.7725968336296756</v>
          </cell>
          <cell r="AA65">
            <v>3.4684767483512937</v>
          </cell>
          <cell r="AJ65">
            <v>43</v>
          </cell>
          <cell r="AK65">
            <v>3096</v>
          </cell>
          <cell r="AL65">
            <v>1.7079993605828796</v>
          </cell>
          <cell r="AM65">
            <v>3.1669430849649949</v>
          </cell>
          <cell r="AN65">
            <v>4.7041425094895866</v>
          </cell>
          <cell r="AO65">
            <v>2.7541828281974472</v>
          </cell>
        </row>
        <row r="66">
          <cell r="H66">
            <v>43.5</v>
          </cell>
          <cell r="I66">
            <v>3132</v>
          </cell>
          <cell r="J66">
            <v>1.1232680920918456</v>
          </cell>
          <cell r="K66">
            <v>4.0471459834051213</v>
          </cell>
          <cell r="L66">
            <v>5.0019238616831903</v>
          </cell>
          <cell r="M66">
            <v>4.4530098352283654</v>
          </cell>
          <cell r="V66">
            <v>43.5</v>
          </cell>
          <cell r="W66">
            <v>3132</v>
          </cell>
          <cell r="X66">
            <v>1.3935376106532382</v>
          </cell>
          <cell r="Y66">
            <v>3.6442360888706462</v>
          </cell>
          <cell r="Z66">
            <v>4.828743057925899</v>
          </cell>
          <cell r="AA66">
            <v>3.4650970458288279</v>
          </cell>
          <cell r="AJ66">
            <v>43.5</v>
          </cell>
          <cell r="AK66">
            <v>3132</v>
          </cell>
          <cell r="AL66">
            <v>1.7283482548232221</v>
          </cell>
          <cell r="AM66">
            <v>3.2029778754376865</v>
          </cell>
          <cell r="AN66">
            <v>4.7584913047785866</v>
          </cell>
          <cell r="AO66">
            <v>2.7532016718848666</v>
          </cell>
        </row>
        <row r="67">
          <cell r="H67">
            <v>44</v>
          </cell>
          <cell r="I67">
            <v>3168</v>
          </cell>
          <cell r="J67">
            <v>1.138544894619157</v>
          </cell>
          <cell r="K67">
            <v>4.0929980804771491</v>
          </cell>
          <cell r="L67">
            <v>5.0607612409034326</v>
          </cell>
          <cell r="M67">
            <v>4.4449378015930199</v>
          </cell>
          <cell r="V67">
            <v>44</v>
          </cell>
          <cell r="W67">
            <v>3168</v>
          </cell>
          <cell r="X67">
            <v>1.4112043964311616</v>
          </cell>
          <cell r="Y67">
            <v>3.6854155817137602</v>
          </cell>
          <cell r="Z67">
            <v>4.8849393186802477</v>
          </cell>
          <cell r="AA67">
            <v>3.4615391866932401</v>
          </cell>
          <cell r="AJ67">
            <v>44</v>
          </cell>
          <cell r="AK67">
            <v>3168</v>
          </cell>
          <cell r="AL67">
            <v>1.7488316486003941</v>
          </cell>
          <cell r="AM67">
            <v>3.2389625970518359</v>
          </cell>
          <cell r="AN67">
            <v>4.8129110807921904</v>
          </cell>
          <cell r="AO67">
            <v>2.7520722675873386</v>
          </cell>
        </row>
        <row r="68">
          <cell r="H68">
            <v>44.5</v>
          </cell>
          <cell r="I68">
            <v>3204</v>
          </cell>
          <cell r="J68">
            <v>1.1539280124040199</v>
          </cell>
          <cell r="K68">
            <v>4.1387982628959818</v>
          </cell>
          <cell r="L68">
            <v>5.1196370734393986</v>
          </cell>
          <cell r="M68">
            <v>4.4367040390790704</v>
          </cell>
          <cell r="V68">
            <v>44.5</v>
          </cell>
          <cell r="W68">
            <v>3204</v>
          </cell>
          <cell r="X68">
            <v>1.4289902655258149</v>
          </cell>
          <cell r="Y68">
            <v>3.7265465991729378</v>
          </cell>
          <cell r="Z68">
            <v>4.9411883248698807</v>
          </cell>
          <cell r="AA68">
            <v>3.4578180440240498</v>
          </cell>
          <cell r="AJ68">
            <v>44.5</v>
          </cell>
          <cell r="AK68">
            <v>3204</v>
          </cell>
          <cell r="AL68">
            <v>1.7694472912041581</v>
          </cell>
          <cell r="AM68">
            <v>3.2749018657227582</v>
          </cell>
          <cell r="AN68">
            <v>4.8674044278065001</v>
          </cell>
          <cell r="AO68">
            <v>2.7508049841338287</v>
          </cell>
        </row>
        <row r="69">
          <cell r="H69">
            <v>45</v>
          </cell>
          <cell r="I69">
            <v>3240</v>
          </cell>
          <cell r="J69">
            <v>1.1694151861799591</v>
          </cell>
          <cell r="K69">
            <v>4.1845511616929389</v>
          </cell>
          <cell r="L69">
            <v>5.1785540699459043</v>
          </cell>
          <cell r="M69">
            <v>4.4283280490501395</v>
          </cell>
          <cell r="V69">
            <v>45</v>
          </cell>
          <cell r="W69">
            <v>3240</v>
          </cell>
          <cell r="X69">
            <v>1.4468929607939667</v>
          </cell>
          <cell r="Y69">
            <v>3.7676337620198037</v>
          </cell>
          <cell r="Z69">
            <v>4.9974927786946752</v>
          </cell>
          <cell r="AA69">
            <v>3.453947813770796</v>
          </cell>
          <cell r="AJ69">
            <v>45</v>
          </cell>
          <cell r="AK69">
            <v>3240</v>
          </cell>
          <cell r="AL69">
            <v>1.7901929326155996</v>
          </cell>
          <cell r="AM69">
            <v>3.3108002903466769</v>
          </cell>
          <cell r="AN69">
            <v>4.9219739297007168</v>
          </cell>
          <cell r="AO69">
            <v>2.7494097647393576</v>
          </cell>
        </row>
        <row r="70">
          <cell r="H70">
            <v>45.5</v>
          </cell>
          <cell r="I70">
            <v>3276</v>
          </cell>
          <cell r="J70">
            <v>1.1850041572732561</v>
          </cell>
          <cell r="K70">
            <v>4.2302614003666212</v>
          </cell>
          <cell r="L70">
            <v>5.2375149340488889</v>
          </cell>
          <cell r="M70">
            <v>4.4198283203500557</v>
          </cell>
          <cell r="V70">
            <v>45.5</v>
          </cell>
          <cell r="W70">
            <v>3276</v>
          </cell>
          <cell r="X70">
            <v>1.4649102257599842</v>
          </cell>
          <cell r="Y70">
            <v>3.8086816837227278</v>
          </cell>
          <cell r="Z70">
            <v>5.0538553756187143</v>
          </cell>
          <cell r="AA70">
            <v>3.4499420420093068</v>
          </cell>
          <cell r="AJ70">
            <v>45.5</v>
          </cell>
          <cell r="AK70">
            <v>3276</v>
          </cell>
          <cell r="AL70">
            <v>1.8110663235255526</v>
          </cell>
          <cell r="AM70">
            <v>3.3466624728243888</v>
          </cell>
          <cell r="AN70">
            <v>4.9766221639973862</v>
          </cell>
          <cell r="AO70">
            <v>2.7478961423729276</v>
          </cell>
        </row>
        <row r="71">
          <cell r="H71">
            <v>46</v>
          </cell>
          <cell r="I71">
            <v>3312</v>
          </cell>
          <cell r="J71">
            <v>1.2006926676215286</v>
          </cell>
          <cell r="K71">
            <v>4.2759335949100663</v>
          </cell>
          <cell r="L71">
            <v>5.2965223623883659</v>
          </cell>
          <cell r="M71">
            <v>4.4112223762308238</v>
          </cell>
          <cell r="V71">
            <v>46</v>
          </cell>
          <cell r="W71">
            <v>3312</v>
          </cell>
          <cell r="X71">
            <v>1.4830398046344786</v>
          </cell>
          <cell r="Y71">
            <v>3.8496949704723118</v>
          </cell>
          <cell r="Z71">
            <v>5.1102788044116183</v>
          </cell>
          <cell r="AA71">
            <v>3.4458136514219433</v>
          </cell>
          <cell r="AJ71">
            <v>46</v>
          </cell>
          <cell r="AK71">
            <v>3312</v>
          </cell>
          <cell r="AL71">
            <v>1.8320652153530026</v>
          </cell>
          <cell r="AM71">
            <v>3.3824930080848925</v>
          </cell>
          <cell r="AN71">
            <v>5.0313517019025946</v>
          </cell>
          <cell r="AO71">
            <v>2.7462732547613777</v>
          </cell>
        </row>
        <row r="72">
          <cell r="H72">
            <v>46.5</v>
          </cell>
          <cell r="I72">
            <v>3348</v>
          </cell>
          <cell r="J72">
            <v>1.2164784597922658</v>
          </cell>
          <cell r="K72">
            <v>4.3215723538378237</v>
          </cell>
          <cell r="L72">
            <v>5.3555790446612495</v>
          </cell>
          <cell r="M72">
            <v>4.4025268195671998</v>
          </cell>
          <cell r="V72">
            <v>46.5</v>
          </cell>
          <cell r="W72">
            <v>3348</v>
          </cell>
          <cell r="X72">
            <v>1.5012794423329123</v>
          </cell>
          <cell r="Y72">
            <v>3.8906782212068238</v>
          </cell>
          <cell r="Z72">
            <v>5.1667657471897996</v>
          </cell>
          <cell r="AA72">
            <v>3.4415749669900939</v>
          </cell>
          <cell r="AJ72">
            <v>46.5</v>
          </cell>
          <cell r="AK72">
            <v>3348</v>
          </cell>
          <cell r="AL72">
            <v>1.8531873602634377</v>
          </cell>
          <cell r="AM72">
            <v>3.4182964841089323</v>
          </cell>
          <cell r="AN72">
            <v>5.0861651083460266</v>
          </cell>
          <cell r="AO72">
            <v>2.7445498590185768</v>
          </cell>
        </row>
        <row r="73">
          <cell r="H73">
            <v>47</v>
          </cell>
          <cell r="I73">
            <v>3384</v>
          </cell>
          <cell r="J73">
            <v>1.2323592770013183</v>
          </cell>
          <cell r="K73">
            <v>4.3671822782129572</v>
          </cell>
          <cell r="L73">
            <v>5.4146876636640773</v>
          </cell>
          <cell r="M73">
            <v>4.3937573763712452</v>
          </cell>
          <cell r="V73">
            <v>47</v>
          </cell>
          <cell r="W73">
            <v>3384</v>
          </cell>
          <cell r="X73">
            <v>1.5196268844941623</v>
          </cell>
          <cell r="Y73">
            <v>3.9316360276375457</v>
          </cell>
          <cell r="Z73">
            <v>5.2233188794575831</v>
          </cell>
          <cell r="AA73">
            <v>3.4372377408920793</v>
          </cell>
          <cell r="AJ73">
            <v>47</v>
          </cell>
          <cell r="AK73">
            <v>3384</v>
          </cell>
          <cell r="AL73">
            <v>1.874430511187178</v>
          </cell>
          <cell r="AM73">
            <v>3.4540774819524911</v>
          </cell>
          <cell r="AN73">
            <v>5.1410649420209511</v>
          </cell>
          <cell r="AO73">
            <v>2.7427343458919888</v>
          </cell>
        </row>
        <row r="74">
          <cell r="H74">
            <v>47.5</v>
          </cell>
          <cell r="I74">
            <v>3420</v>
          </cell>
          <cell r="J74">
            <v>1.2483328631313322</v>
          </cell>
          <cell r="K74">
            <v>4.4127679616739695</v>
          </cell>
          <cell r="L74">
            <v>5.4738508953356018</v>
          </cell>
          <cell r="M74">
            <v>4.3849289376272065</v>
          </cell>
          <cell r="V74">
            <v>47.5</v>
          </cell>
          <cell r="W74">
            <v>3420</v>
          </cell>
          <cell r="X74">
            <v>1.5380798774990379</v>
          </cell>
          <cell r="Y74">
            <v>3.9725729742740681</v>
          </cell>
          <cell r="Z74">
            <v>5.2799408701482502</v>
          </cell>
          <cell r="AA74">
            <v>3.4328131766040566</v>
          </cell>
          <cell r="AJ74">
            <v>47.5</v>
          </cell>
          <cell r="AK74">
            <v>3420</v>
          </cell>
          <cell r="AL74">
            <v>1.8957924218376556</v>
          </cell>
          <cell r="AM74">
            <v>3.4898405757702049</v>
          </cell>
          <cell r="AN74">
            <v>5.1960537554240949</v>
          </cell>
          <cell r="AO74">
            <v>2.740834753621066</v>
          </cell>
        </row>
        <row r="75">
          <cell r="H75">
            <v>48</v>
          </cell>
          <cell r="I75">
            <v>3456</v>
          </cell>
          <cell r="J75">
            <v>1.264396962750141</v>
          </cell>
          <cell r="K75">
            <v>4.458333990461635</v>
          </cell>
          <cell r="L75">
            <v>5.5330714087992554</v>
          </cell>
          <cell r="M75">
            <v>4.3760555994728785</v>
          </cell>
          <cell r="V75">
            <v>48</v>
          </cell>
          <cell r="W75">
            <v>3456</v>
          </cell>
          <cell r="X75">
            <v>1.5566361684887613</v>
          </cell>
          <cell r="Y75">
            <v>4.0134936384495079</v>
          </cell>
          <cell r="Z75">
            <v>5.3366343816649549</v>
          </cell>
          <cell r="AA75">
            <v>3.4283119522052172</v>
          </cell>
          <cell r="AJ75">
            <v>48</v>
          </cell>
          <cell r="AK75">
            <v>3456</v>
          </cell>
          <cell r="AL75">
            <v>1.9172708467296682</v>
          </cell>
          <cell r="AM75">
            <v>3.525590332838759</v>
          </cell>
          <cell r="AN75">
            <v>5.2511340948954608</v>
          </cell>
          <cell r="AO75">
            <v>2.738858781404014</v>
          </cell>
        </row>
        <row r="76">
          <cell r="H76">
            <v>48.5</v>
          </cell>
          <cell r="I76">
            <v>3492</v>
          </cell>
          <cell r="J76">
            <v>1.2805493211291046</v>
          </cell>
          <cell r="K76">
            <v>4.5038849434457928</v>
          </cell>
          <cell r="L76">
            <v>5.5923518664055312</v>
          </cell>
          <cell r="M76">
            <v>4.3671507017586491</v>
          </cell>
          <cell r="V76">
            <v>48.5</v>
          </cell>
          <cell r="W76">
            <v>3492</v>
          </cell>
          <cell r="X76">
            <v>1.5752935053833994</v>
          </cell>
          <cell r="Y76">
            <v>4.0544025903456617</v>
          </cell>
          <cell r="Z76">
            <v>5.3934020699215512</v>
          </cell>
          <cell r="AA76">
            <v>3.4237442428919871</v>
          </cell>
          <cell r="AJ76">
            <v>48.5</v>
          </cell>
          <cell r="AK76">
            <v>3492</v>
          </cell>
          <cell r="AL76">
            <v>1.9388635411975887</v>
          </cell>
          <cell r="AM76">
            <v>3.5613313135801898</v>
          </cell>
          <cell r="AN76">
            <v>5.3063085006580195</v>
          </cell>
          <cell r="AO76">
            <v>2.7368138024713393</v>
          </cell>
        </row>
        <row r="77">
          <cell r="H77">
            <v>49</v>
          </cell>
          <cell r="I77">
            <v>3528</v>
          </cell>
          <cell r="J77">
            <v>1.296787684261401</v>
          </cell>
          <cell r="K77">
            <v>4.5494253921520498</v>
          </cell>
          <cell r="L77">
            <v>5.6516949237742402</v>
          </cell>
          <cell r="M77">
            <v>4.3582268650193283</v>
          </cell>
          <cell r="V77">
            <v>49</v>
          </cell>
          <cell r="W77">
            <v>3528</v>
          </cell>
          <cell r="X77">
            <v>1.5940496369002592</v>
          </cell>
          <cell r="Y77">
            <v>4.0953043930181243</v>
          </cell>
          <cell r="Z77">
            <v>5.4502465843833452</v>
          </cell>
          <cell r="AA77">
            <v>3.4191197427087214</v>
          </cell>
          <cell r="AJ77">
            <v>49</v>
          </cell>
          <cell r="AK77">
            <v>3528</v>
          </cell>
          <cell r="AL77">
            <v>1.9605682614135427</v>
          </cell>
          <cell r="AM77">
            <v>3.5970680715851695</v>
          </cell>
          <cell r="AN77">
            <v>5.3615795068573577</v>
          </cell>
          <cell r="AO77">
            <v>2.7347068767662965</v>
          </cell>
        </row>
        <row r="78">
          <cell r="H78">
            <v>49.5</v>
          </cell>
          <cell r="I78">
            <v>3564</v>
          </cell>
          <cell r="J78">
            <v>1.3131097988802711</v>
          </cell>
          <cell r="K78">
            <v>4.5949599007884228</v>
          </cell>
          <cell r="L78">
            <v>5.7111032298366533</v>
          </cell>
          <cell r="M78">
            <v>4.349296025897214</v>
          </cell>
          <cell r="V78">
            <v>49.5</v>
          </cell>
          <cell r="W78">
            <v>3564</v>
          </cell>
          <cell r="X78">
            <v>1.6129023125722304</v>
          </cell>
          <cell r="Y78">
            <v>4.1362036024213262</v>
          </cell>
          <cell r="Z78">
            <v>5.5071705681077221</v>
          </cell>
          <cell r="AA78">
            <v>3.4144476855048809</v>
          </cell>
          <cell r="AJ78">
            <v>49.5</v>
          </cell>
          <cell r="AK78">
            <v>3564</v>
          </cell>
          <cell r="AL78">
            <v>1.9823827644055425</v>
          </cell>
          <cell r="AM78">
            <v>3.6328051536362178</v>
          </cell>
          <cell r="AN78">
            <v>5.4169496416012066</v>
          </cell>
          <cell r="AO78">
            <v>2.7325447632337485</v>
          </cell>
        </row>
        <row r="79">
          <cell r="H79">
            <v>50</v>
          </cell>
          <cell r="I79">
            <v>3600</v>
          </cell>
          <cell r="J79">
            <v>1.3295134124772112</v>
          </cell>
          <cell r="K79">
            <v>4.6404930262719351</v>
          </cell>
          <cell r="L79">
            <v>5.7705794268775641</v>
          </cell>
          <cell r="M79">
            <v>4.3403694710574996</v>
          </cell>
          <cell r="V79">
            <v>50</v>
          </cell>
          <cell r="W79">
            <v>3600</v>
          </cell>
          <cell r="X79">
            <v>1.6318492827660975</v>
          </cell>
          <cell r="Y79">
            <v>4.177104767433522</v>
          </cell>
          <cell r="Z79">
            <v>5.5641766577847047</v>
          </cell>
          <cell r="AA79">
            <v>3.4097368651307307</v>
          </cell>
          <cell r="AJ79">
            <v>50</v>
          </cell>
          <cell r="AK79">
            <v>3600</v>
          </cell>
          <cell r="AL79">
            <v>2.0043048080755943</v>
          </cell>
          <cell r="AM79">
            <v>3.6685470997309029</v>
          </cell>
          <cell r="AN79">
            <v>5.4724214269989382</v>
          </cell>
          <cell r="AO79">
            <v>2.7303339317202999</v>
          </cell>
        </row>
        <row r="80">
          <cell r="H80">
            <v>50.5</v>
          </cell>
          <cell r="I80">
            <v>3636</v>
          </cell>
          <cell r="J80">
            <v>1.3459962733201172</v>
          </cell>
          <cell r="K80">
            <v>4.686029318255132</v>
          </cell>
          <cell r="L80">
            <v>5.8301261505772315</v>
          </cell>
          <cell r="M80">
            <v>4.3314578696390322</v>
          </cell>
          <cell r="V80">
            <v>50.5</v>
          </cell>
          <cell r="W80">
            <v>3636</v>
          </cell>
          <cell r="X80">
            <v>1.6508882987007982</v>
          </cell>
          <cell r="Y80">
            <v>4.218012429881755</v>
          </cell>
          <cell r="Z80">
            <v>5.6212674837774337</v>
          </cell>
          <cell r="AA80">
            <v>3.4049956548854396</v>
          </cell>
          <cell r="AJ80">
            <v>50.5</v>
          </cell>
          <cell r="AK80">
            <v>3636</v>
          </cell>
          <cell r="AL80">
            <v>2.0263321512177588</v>
          </cell>
          <cell r="AM80">
            <v>3.7042984431049746</v>
          </cell>
          <cell r="AN80">
            <v>5.5279973792009578</v>
          </cell>
          <cell r="AO80">
            <v>2.7280805744896335</v>
          </cell>
        </row>
        <row r="81">
          <cell r="H81">
            <v>51</v>
          </cell>
          <cell r="I81">
            <v>3672</v>
          </cell>
          <cell r="J81">
            <v>1.362556130471382</v>
          </cell>
          <cell r="K81">
            <v>4.7315733191525613</v>
          </cell>
          <cell r="L81">
            <v>5.889746030053236</v>
          </cell>
          <cell r="M81">
            <v>4.3225713042850229</v>
          </cell>
          <cell r="V81">
            <v>51</v>
          </cell>
          <cell r="W81">
            <v>3672</v>
          </cell>
          <cell r="X81">
            <v>1.6700171124656427</v>
          </cell>
          <cell r="Y81">
            <v>4.2589311245667414</v>
          </cell>
          <cell r="Z81">
            <v>5.6784456701625379</v>
          </cell>
          <cell r="AA81">
            <v>3.4002320262328216</v>
          </cell>
          <cell r="AJ81">
            <v>51</v>
          </cell>
          <cell r="AK81">
            <v>3672</v>
          </cell>
          <cell r="AL81">
            <v>2.0484625535361722</v>
          </cell>
          <cell r="AM81">
            <v>3.7400637102554595</v>
          </cell>
          <cell r="AN81">
            <v>5.583680008438014</v>
          </cell>
          <cell r="AO81">
            <v>2.725790617357954</v>
          </cell>
        </row>
        <row r="82">
          <cell r="H82">
            <v>51.5</v>
          </cell>
          <cell r="I82">
            <v>3708</v>
          </cell>
          <cell r="J82">
            <v>1.3791907338059413</v>
          </cell>
          <cell r="K82">
            <v>4.7771295641671925</v>
          </cell>
          <cell r="L82">
            <v>5.949441687902242</v>
          </cell>
          <cell r="M82">
            <v>4.3137193007993027</v>
          </cell>
          <cell r="V82">
            <v>51.5</v>
          </cell>
          <cell r="W82">
            <v>3708</v>
          </cell>
          <cell r="X82">
            <v>1.6892334770384869</v>
          </cell>
          <cell r="Y82">
            <v>4.2998653792877413</v>
          </cell>
          <cell r="Z82">
            <v>5.735713834770455</v>
          </cell>
          <cell r="AA82">
            <v>3.3954535668012777</v>
          </cell>
          <cell r="AJ82">
            <v>51.5</v>
          </cell>
          <cell r="AK82">
            <v>3708</v>
          </cell>
          <cell r="AL82">
            <v>2.0706937756630439</v>
          </cell>
          <cell r="AM82">
            <v>3.7758474209637511</v>
          </cell>
          <cell r="AN82">
            <v>5.6394718190604909</v>
          </cell>
          <cell r="AO82">
            <v>2.7234697304552968</v>
          </cell>
        </row>
        <row r="83">
          <cell r="H83">
            <v>52</v>
          </cell>
          <cell r="I83">
            <v>3744</v>
          </cell>
          <cell r="J83">
            <v>1.395897834029268</v>
          </cell>
          <cell r="K83">
            <v>4.8227025813168005</v>
          </cell>
          <cell r="L83">
            <v>6.0092157402416788</v>
          </cell>
          <cell r="M83">
            <v>4.3049108564743879</v>
          </cell>
          <cell r="V83">
            <v>52</v>
          </cell>
          <cell r="W83">
            <v>3744</v>
          </cell>
          <cell r="X83">
            <v>1.7085351463038674</v>
          </cell>
          <cell r="Y83">
            <v>4.3408197148673713</v>
          </cell>
          <cell r="Z83">
            <v>5.7930745892256583</v>
          </cell>
          <cell r="AA83">
            <v>3.3906674976853797</v>
          </cell>
          <cell r="AJ83">
            <v>52</v>
          </cell>
          <cell r="AK83">
            <v>3744</v>
          </cell>
          <cell r="AL83">
            <v>2.0930235791766001</v>
          </cell>
          <cell r="AM83">
            <v>3.8116540883186483</v>
          </cell>
          <cell r="AN83">
            <v>5.6953753095775888</v>
          </cell>
          <cell r="AO83">
            <v>2.7211233386191287</v>
          </cell>
        </row>
        <row r="84">
          <cell r="H84">
            <v>52.5</v>
          </cell>
          <cell r="I84">
            <v>3780</v>
          </cell>
          <cell r="J84">
            <v>1.4126751826953252</v>
          </cell>
          <cell r="K84">
            <v>4.8682968914602816</v>
          </cell>
          <cell r="L84">
            <v>6.0690707967513084</v>
          </cell>
          <cell r="M84">
            <v>4.296154467137856</v>
          </cell>
          <cell r="V84">
            <v>52.5</v>
          </cell>
          <cell r="W84">
            <v>3780</v>
          </cell>
          <cell r="X84">
            <v>1.7279198750710858</v>
          </cell>
          <cell r="Y84">
            <v>4.3817986451763842</v>
          </cell>
          <cell r="Z84">
            <v>5.8505305389868072</v>
          </cell>
          <cell r="AA84">
            <v>3.3858806900673675</v>
          </cell>
          <cell r="AJ84">
            <v>52.5</v>
          </cell>
          <cell r="AK84">
            <v>3780</v>
          </cell>
          <cell r="AL84">
            <v>2.1154497266189982</v>
          </cell>
          <cell r="AM84">
            <v>3.8474882187393518</v>
          </cell>
          <cell r="AN84">
            <v>5.7513929726964506</v>
          </cell>
          <cell r="AO84">
            <v>2.7187566314272908</v>
          </cell>
        </row>
        <row r="85">
          <cell r="H85">
            <v>53</v>
          </cell>
          <cell r="I85">
            <v>3816</v>
          </cell>
          <cell r="J85">
            <v>1.4295205322244608</v>
          </cell>
          <cell r="K85">
            <v>4.9139170083239501</v>
          </cell>
          <cell r="L85">
            <v>6.1290094607147418</v>
          </cell>
          <cell r="M85">
            <v>4.287458152963679</v>
          </cell>
          <cell r="V85">
            <v>53</v>
          </cell>
          <cell r="W85">
            <v>3816</v>
          </cell>
          <cell r="X85">
            <v>1.7473854190922551</v>
          </cell>
          <cell r="Y85">
            <v>4.4228066771584293</v>
          </cell>
          <cell r="Z85">
            <v>5.9080842833868461</v>
          </cell>
          <cell r="AA85">
            <v>3.3810996811773912</v>
          </cell>
          <cell r="AJ85">
            <v>53</v>
          </cell>
          <cell r="AK85">
            <v>3816</v>
          </cell>
          <cell r="AL85">
            <v>2.137969981514201</v>
          </cell>
          <cell r="AM85">
            <v>3.8833543119984633</v>
          </cell>
          <cell r="AN85">
            <v>5.8075272953612442</v>
          </cell>
          <cell r="AO85">
            <v>2.7163745728778226</v>
          </cell>
        </row>
        <row r="86">
          <cell r="H86">
            <v>53.5</v>
          </cell>
          <cell r="I86">
            <v>3852</v>
          </cell>
          <cell r="J86">
            <v>1.4464316359212552</v>
          </cell>
          <cell r="K86">
            <v>4.9595674385277801</v>
          </cell>
          <cell r="L86">
            <v>6.1890343290608474</v>
          </cell>
          <cell r="M86">
            <v>4.2788294830947562</v>
          </cell>
          <cell r="V86">
            <v>53.5</v>
          </cell>
          <cell r="W86">
            <v>3852</v>
          </cell>
          <cell r="X86">
            <v>1.7669295350802963</v>
          </cell>
          <cell r="Y86">
            <v>4.4638483108547531</v>
          </cell>
          <cell r="Z86">
            <v>5.9657384156730053</v>
          </cell>
          <cell r="AA86">
            <v>3.3763306896117387</v>
          </cell>
          <cell r="AJ86">
            <v>53.5</v>
          </cell>
          <cell r="AK86">
            <v>3852</v>
          </cell>
          <cell r="AL86">
            <v>2.1605821083858125</v>
          </cell>
          <cell r="AM86">
            <v>3.9192568612449539</v>
          </cell>
          <cell r="AN86">
            <v>5.8637807587921849</v>
          </cell>
          <cell r="AO86">
            <v>2.7139819107236152</v>
          </cell>
        </row>
        <row r="87">
          <cell r="H87">
            <v>54</v>
          </cell>
          <cell r="I87">
            <v>3888</v>
          </cell>
          <cell r="J87">
            <v>1.4634062479923255</v>
          </cell>
          <cell r="K87">
            <v>5.0052526816116218</v>
          </cell>
          <cell r="L87">
            <v>6.2491479924050983</v>
          </cell>
          <cell r="M87">
            <v>4.2702755991225416</v>
          </cell>
          <cell r="V87">
            <v>54</v>
          </cell>
          <cell r="W87">
            <v>3888</v>
          </cell>
          <cell r="X87">
            <v>1.7865499807268967</v>
          </cell>
          <cell r="Y87">
            <v>4.5049280394289104</v>
          </cell>
          <cell r="Z87">
            <v>6.0234955230467726</v>
          </cell>
          <cell r="AA87">
            <v>3.3715796300285885</v>
          </cell>
          <cell r="AJ87">
            <v>54</v>
          </cell>
          <cell r="AK87">
            <v>3888</v>
          </cell>
          <cell r="AL87">
            <v>2.1832838727748798</v>
          </cell>
          <cell r="AM87">
            <v>3.9552003530271009</v>
          </cell>
          <cell r="AN87">
            <v>5.9201558385244928</v>
          </cell>
          <cell r="AO87">
            <v>2.7115831854701402</v>
          </cell>
        </row>
        <row r="88">
          <cell r="H88">
            <v>54.5</v>
          </cell>
          <cell r="I88">
            <v>3924</v>
          </cell>
          <cell r="J88">
            <v>1.4804421235640686</v>
          </cell>
          <cell r="K88">
            <v>5.0509772300613811</v>
          </cell>
          <cell r="L88">
            <v>6.3093530350908393</v>
          </cell>
          <cell r="M88">
            <v>4.2618032374690076</v>
          </cell>
          <cell r="V88">
            <v>54.5</v>
          </cell>
          <cell r="W88">
            <v>3924</v>
          </cell>
          <cell r="X88">
            <v>1.806244514720422</v>
          </cell>
          <cell r="Y88">
            <v>4.5460503491914128</v>
          </cell>
          <cell r="Z88">
            <v>6.0813581867037714</v>
          </cell>
          <cell r="AA88">
            <v>3.3668521272409615</v>
          </cell>
          <cell r="AJ88">
            <v>54.5</v>
          </cell>
          <cell r="AK88">
            <v>3924</v>
          </cell>
          <cell r="AL88">
            <v>2.2060730412576461</v>
          </cell>
          <cell r="AM88">
            <v>3.9911892673154217</v>
          </cell>
          <cell r="AN88">
            <v>5.976655004447303</v>
          </cell>
          <cell r="AO88">
            <v>2.7091827390448096</v>
          </cell>
        </row>
        <row r="89">
          <cell r="H89">
            <v>55</v>
          </cell>
          <cell r="I89">
            <v>3960</v>
          </cell>
          <cell r="J89">
            <v>1.4975370187003674</v>
          </cell>
          <cell r="K89">
            <v>5.0967455693351686</v>
          </cell>
          <cell r="L89">
            <v>6.3696520352304811</v>
          </cell>
          <cell r="M89">
            <v>4.2534187507153334</v>
          </cell>
          <cell r="V89">
            <v>55</v>
          </cell>
          <cell r="W89">
            <v>3960</v>
          </cell>
          <cell r="X89">
            <v>1.8260108967637803</v>
          </cell>
          <cell r="Y89">
            <v>4.5872197196243816</v>
          </cell>
          <cell r="Z89">
            <v>6.1393289818735948</v>
          </cell>
          <cell r="AA89">
            <v>3.3621535297266094</v>
          </cell>
          <cell r="AJ89">
            <v>55</v>
          </cell>
          <cell r="AK89">
            <v>3960</v>
          </cell>
          <cell r="AL89">
            <v>2.2289473814632768</v>
          </cell>
          <cell r="AM89">
            <v>4.0272280775255886</v>
          </cell>
          <cell r="AN89">
            <v>6.0332807208425372</v>
          </cell>
          <cell r="AO89">
            <v>2.7067847231466549</v>
          </cell>
        </row>
        <row r="90">
          <cell r="H90">
            <v>55.5</v>
          </cell>
          <cell r="I90">
            <v>3996</v>
          </cell>
          <cell r="J90">
            <v>1.5146886904202359</v>
          </cell>
          <cell r="K90">
            <v>5.1425621778894142</v>
          </cell>
          <cell r="L90">
            <v>6.4300475647466149</v>
          </cell>
          <cell r="M90">
            <v>4.2451281279208999</v>
          </cell>
          <cell r="V90">
            <v>55.5</v>
          </cell>
          <cell r="W90">
            <v>3996</v>
          </cell>
          <cell r="X90">
            <v>1.8458468875922491</v>
          </cell>
          <cell r="Y90">
            <v>4.6284406234061679</v>
          </cell>
          <cell r="Z90">
            <v>6.1974104778595791</v>
          </cell>
          <cell r="AA90">
            <v>3.3574889225744915</v>
          </cell>
          <cell r="AJ90">
            <v>55.5</v>
          </cell>
          <cell r="AK90">
            <v>3996</v>
          </cell>
          <cell r="AL90">
            <v>2.2519046620915395</v>
          </cell>
          <cell r="AM90">
            <v>4.0633212505413301</v>
          </cell>
          <cell r="AN90">
            <v>6.0900354464237161</v>
          </cell>
          <cell r="AO90">
            <v>2.7043931072851777</v>
          </cell>
        </row>
        <row r="91">
          <cell r="H91">
            <v>56</v>
          </cell>
          <cell r="I91">
            <v>4032</v>
          </cell>
          <cell r="J91">
            <v>1.5318948967154233</v>
          </cell>
          <cell r="K91">
            <v>5.1884315272049717</v>
          </cell>
          <cell r="L91">
            <v>6.4905421894130813</v>
          </cell>
          <cell r="M91">
            <v>4.2369370139750613</v>
          </cell>
          <cell r="V91">
            <v>56</v>
          </cell>
          <cell r="W91">
            <v>4032</v>
          </cell>
          <cell r="X91">
            <v>1.8657502489912507</v>
          </cell>
          <cell r="Y91">
            <v>4.6697175264359627</v>
          </cell>
          <cell r="Z91">
            <v>6.2556052380785259</v>
          </cell>
          <cell r="AA91">
            <v>3.352863139887412</v>
          </cell>
          <cell r="AJ91">
            <v>56</v>
          </cell>
          <cell r="AK91">
            <v>4032</v>
          </cell>
          <cell r="AL91">
            <v>2.2749426529304499</v>
          </cell>
          <cell r="AM91">
            <v>4.0994732467373254</v>
          </cell>
          <cell r="AN91">
            <v>6.1469216343747304</v>
          </cell>
          <cell r="AO91">
            <v>2.7020116865172934</v>
          </cell>
        </row>
        <row r="92">
          <cell r="H92">
            <v>56.5</v>
          </cell>
          <cell r="I92">
            <v>4068</v>
          </cell>
          <cell r="J92">
            <v>1.5491533965679636</v>
          </cell>
          <cell r="K92">
            <v>5.2343580818131894</v>
          </cell>
          <cell r="L92">
            <v>6.5511384688959584</v>
          </cell>
          <cell r="M92">
            <v>4.2288507280231435</v>
          </cell>
          <cell r="V92">
            <v>56.5</v>
          </cell>
          <cell r="W92">
            <v>4068</v>
          </cell>
          <cell r="X92">
            <v>1.8857187438140914</v>
          </cell>
          <cell r="Y92">
            <v>4.7110548878583991</v>
          </cell>
          <cell r="Z92">
            <v>6.3139158201003767</v>
          </cell>
          <cell r="AA92">
            <v>3.3482807766601117</v>
          </cell>
          <cell r="AJ92">
            <v>56.5</v>
          </cell>
          <cell r="AK92">
            <v>4068</v>
          </cell>
          <cell r="AL92">
            <v>2.2980591248738764</v>
          </cell>
          <cell r="AM92">
            <v>4.135688520002101</v>
          </cell>
          <cell r="AN92">
            <v>6.2039417323885893</v>
          </cell>
          <cell r="AO92">
            <v>2.69964408889135</v>
          </cell>
        </row>
        <row r="93">
          <cell r="H93">
            <v>57</v>
          </cell>
          <cell r="I93">
            <v>4104</v>
          </cell>
          <cell r="J93">
            <v>1.5664619499676722</v>
          </cell>
          <cell r="K93">
            <v>5.2803462993219741</v>
          </cell>
          <cell r="L93">
            <v>6.6118389567944948</v>
          </cell>
          <cell r="M93">
            <v>4.2208742810069193</v>
          </cell>
          <cell r="V93">
            <v>57</v>
          </cell>
          <cell r="W93">
            <v>4104</v>
          </cell>
          <cell r="X93">
            <v>1.9057501359996447</v>
          </cell>
          <cell r="Y93">
            <v>4.7524571600881229</v>
          </cell>
          <cell r="Z93">
            <v>6.3723447756878207</v>
          </cell>
          <cell r="AA93">
            <v>3.343746200151922</v>
          </cell>
          <cell r="AJ93">
            <v>57</v>
          </cell>
          <cell r="AK93">
            <v>4104</v>
          </cell>
          <cell r="AL93">
            <v>2.3212518499391055</v>
          </cell>
          <cell r="AM93">
            <v>4.1719715177609098</v>
          </cell>
          <cell r="AN93">
            <v>6.261098182706105</v>
          </cell>
          <cell r="AO93">
            <v>2.6972937826071544</v>
          </cell>
        </row>
        <row r="94">
          <cell r="H94">
            <v>57.5</v>
          </cell>
          <cell r="I94">
            <v>4140</v>
          </cell>
          <cell r="J94">
            <v>1.5838183179296057</v>
          </cell>
          <cell r="K94">
            <v>5.3264006304418112</v>
          </cell>
          <cell r="L94">
            <v>6.6726462006819762</v>
          </cell>
          <cell r="M94">
            <v>4.2130123923585963</v>
          </cell>
          <cell r="V94">
            <v>57.5</v>
          </cell>
          <cell r="W94">
            <v>4140</v>
          </cell>
          <cell r="X94">
            <v>1.9258421905900023</v>
          </cell>
          <cell r="Y94">
            <v>4.7939287888343705</v>
          </cell>
          <cell r="Z94">
            <v>6.4308946508358726</v>
          </cell>
          <cell r="AA94">
            <v>3.3392635607727024</v>
          </cell>
          <cell r="AJ94">
            <v>57.5</v>
          </cell>
          <cell r="AK94">
            <v>4140</v>
          </cell>
          <cell r="AL94">
            <v>2.3445186012843688</v>
          </cell>
          <cell r="AM94">
            <v>4.2083266809986251</v>
          </cell>
          <cell r="AN94">
            <v>6.318393422154557</v>
          </cell>
          <cell r="AO94">
            <v>2.6949640829009542</v>
          </cell>
        </row>
        <row r="95">
          <cell r="H95">
            <v>58</v>
          </cell>
          <cell r="I95">
            <v>4176</v>
          </cell>
          <cell r="J95">
            <v>1.6012202625114547</v>
          </cell>
          <cell r="K95">
            <v>5.3725255190118153</v>
          </cell>
          <cell r="L95">
            <v>6.7335627421465514</v>
          </cell>
          <cell r="M95">
            <v>4.2052695058862222</v>
          </cell>
          <cell r="V95">
            <v>58</v>
          </cell>
          <cell r="W95">
            <v>4176</v>
          </cell>
          <cell r="X95">
            <v>1.9459926737480751</v>
          </cell>
          <cell r="Y95">
            <v>4.835474213125555</v>
          </cell>
          <cell r="Z95">
            <v>6.4895679858114192</v>
          </cell>
          <cell r="AA95">
            <v>3.3348368025004946</v>
          </cell>
          <cell r="AJ95">
            <v>58</v>
          </cell>
          <cell r="AK95">
            <v>4176</v>
          </cell>
          <cell r="AL95">
            <v>2.3678571532263359</v>
          </cell>
          <cell r="AM95">
            <v>4.2447584442826249</v>
          </cell>
          <cell r="AN95">
            <v>6.3758298821863271</v>
          </cell>
          <cell r="AO95">
            <v>2.6926581586642198</v>
          </cell>
        </row>
        <row r="96">
          <cell r="H96">
            <v>58.5</v>
          </cell>
          <cell r="I96">
            <v>4212</v>
          </cell>
          <cell r="J96">
            <v>1.6186655468308992</v>
          </cell>
          <cell r="K96">
            <v>5.4187254020257347</v>
          </cell>
          <cell r="L96">
            <v>6.7945911168319988</v>
          </cell>
          <cell r="M96">
            <v>4.1976498048869786</v>
          </cell>
          <cell r="V96">
            <v>58.5</v>
          </cell>
          <cell r="W96">
            <v>4212</v>
          </cell>
          <cell r="X96">
            <v>1.966199352775144</v>
          </cell>
          <cell r="Y96">
            <v>4.8770978653338153</v>
          </cell>
          <cell r="Z96">
            <v>6.5483673151926878</v>
          </cell>
          <cell r="AA96">
            <v>3.3304696728488667</v>
          </cell>
          <cell r="AJ96">
            <v>58.5</v>
          </cell>
          <cell r="AK96">
            <v>4212</v>
          </cell>
          <cell r="AL96">
            <v>2.3912652812575579</v>
          </cell>
          <cell r="AM96">
            <v>4.2812712357856872</v>
          </cell>
          <cell r="AN96">
            <v>6.4334099889174894</v>
          </cell>
          <cell r="AO96">
            <v>2.6903790388050055</v>
          </cell>
        </row>
        <row r="97">
          <cell r="H97">
            <v>59</v>
          </cell>
          <cell r="I97">
            <v>4248</v>
          </cell>
          <cell r="J97">
            <v>1.6361519350829095</v>
          </cell>
          <cell r="K97">
            <v>5.4650047096579559</v>
          </cell>
          <cell r="L97">
            <v>6.8557338544784292</v>
          </cell>
          <cell r="M97">
            <v>4.1901572265237244</v>
          </cell>
          <cell r="V97">
            <v>59</v>
          </cell>
          <cell r="W97">
            <v>4248</v>
          </cell>
          <cell r="X97">
            <v>1.9864599961283789</v>
          </cell>
          <cell r="Y97">
            <v>4.9188041711995929</v>
          </cell>
          <cell r="Z97">
            <v>6.6072951679087151</v>
          </cell>
          <cell r="AA97">
            <v>3.3261657324015426</v>
          </cell>
          <cell r="AJ97">
            <v>59</v>
          </cell>
          <cell r="AK97">
            <v>4248</v>
          </cell>
          <cell r="AL97">
            <v>2.4147407620638814</v>
          </cell>
          <cell r="AM97">
            <v>4.317869477308891</v>
          </cell>
          <cell r="AN97">
            <v>6.4911361631663844</v>
          </cell>
          <cell r="AO97">
            <v>2.688129618360525</v>
          </cell>
        </row>
        <row r="98">
          <cell r="H98">
            <v>59.5</v>
          </cell>
          <cell r="I98">
            <v>4284</v>
          </cell>
          <cell r="J98">
            <v>1.6536771925569929</v>
          </cell>
          <cell r="K98">
            <v>5.5113678652895137</v>
          </cell>
          <cell r="L98">
            <v>6.9169934789629579</v>
          </cell>
          <cell r="M98">
            <v>4.1827954754988061</v>
          </cell>
          <cell r="V98">
            <v>59.5</v>
          </cell>
          <cell r="W98">
            <v>4284</v>
          </cell>
          <cell r="X98">
            <v>2.0067723734382978</v>
          </cell>
          <cell r="Y98">
            <v>4.9605975498562058</v>
          </cell>
          <cell r="Z98">
            <v>6.6663540672787587</v>
          </cell>
          <cell r="AA98">
            <v>3.3219283639314705</v>
          </cell>
          <cell r="AJ98">
            <v>59.5</v>
          </cell>
          <cell r="AK98">
            <v>4284</v>
          </cell>
          <cell r="AL98">
            <v>2.4382813735418205</v>
          </cell>
          <cell r="AM98">
            <v>4.3545575843045317</v>
          </cell>
          <cell r="AN98">
            <v>6.5490108204921702</v>
          </cell>
          <cell r="AO98">
            <v>2.6859126643694733</v>
          </cell>
        </row>
        <row r="99">
          <cell r="H99">
            <v>60</v>
          </cell>
          <cell r="I99">
            <v>4320</v>
          </cell>
          <cell r="J99">
            <v>1.6712390856544048</v>
          </cell>
          <cell r="K99">
            <v>5.5578192855340838</v>
          </cell>
          <cell r="L99">
            <v>6.9783725083403283</v>
          </cell>
          <cell r="M99">
            <v>4.1755680370578556</v>
          </cell>
          <cell r="V99">
            <v>60</v>
          </cell>
          <cell r="W99">
            <v>4320</v>
          </cell>
          <cell r="X99">
            <v>2.0271342555261982</v>
          </cell>
          <cell r="Y99">
            <v>5.0024824138544144</v>
          </cell>
          <cell r="Z99">
            <v>6.7255465310516831</v>
          </cell>
          <cell r="AA99">
            <v>3.3177607811209739</v>
          </cell>
          <cell r="AJ99">
            <v>60</v>
          </cell>
          <cell r="AK99">
            <v>4320</v>
          </cell>
          <cell r="AL99">
            <v>2.4618848948158853</v>
          </cell>
          <cell r="AM99">
            <v>4.3913399658990429</v>
          </cell>
          <cell r="AN99">
            <v>6.60703637123334</v>
          </cell>
          <cell r="AO99">
            <v>2.6837308215124551</v>
          </cell>
        </row>
        <row r="100">
          <cell r="H100">
            <v>60.5</v>
          </cell>
          <cell r="I100">
            <v>4356</v>
          </cell>
          <cell r="J100">
            <v>1.6888353819052879</v>
          </cell>
          <cell r="K100">
            <v>5.604363380263985</v>
          </cell>
          <cell r="L100">
            <v>7.0398734548834794</v>
          </cell>
          <cell r="M100">
            <v>4.1684781893551568</v>
          </cell>
          <cell r="V100">
            <v>60.5</v>
          </cell>
          <cell r="W100">
            <v>4356</v>
          </cell>
          <cell r="X100">
            <v>2.0475434144215234</v>
          </cell>
          <cell r="Y100">
            <v>5.0444631691870185</v>
          </cell>
          <cell r="Z100">
            <v>6.7848750714453132</v>
          </cell>
          <cell r="AA100">
            <v>3.3136660368992428</v>
          </cell>
          <cell r="AJ100">
            <v>60.5</v>
          </cell>
          <cell r="AK100">
            <v>4356</v>
          </cell>
          <cell r="AL100">
            <v>2.4855491062558794</v>
          </cell>
          <cell r="AM100">
            <v>4.4282210249159304</v>
          </cell>
          <cell r="AN100">
            <v>6.6652152205462221</v>
          </cell>
          <cell r="AO100">
            <v>2.6815866175287142</v>
          </cell>
        </row>
        <row r="101">
          <cell r="H101">
            <v>61</v>
          </cell>
          <cell r="I101">
            <v>4392</v>
          </cell>
          <cell r="J101">
            <v>1.7064638499857843</v>
          </cell>
          <cell r="K101">
            <v>5.6510045526361878</v>
          </cell>
          <cell r="L101">
            <v>7.1014988251241045</v>
          </cell>
          <cell r="M101">
            <v>4.1615290152107614</v>
          </cell>
          <cell r="V101">
            <v>61</v>
          </cell>
          <cell r="W101">
            <v>4392</v>
          </cell>
          <cell r="X101">
            <v>2.0679976233792079</v>
          </cell>
          <cell r="Y101">
            <v>5.0865442153134284</v>
          </cell>
          <cell r="Z101">
            <v>6.8443421951857548</v>
          </cell>
          <cell r="AA101">
            <v>3.3096470314128164</v>
          </cell>
          <cell r="AJ101">
            <v>61</v>
          </cell>
          <cell r="AK101">
            <v>4392</v>
          </cell>
          <cell r="AL101">
            <v>2.5092717894941501</v>
          </cell>
          <cell r="AM101">
            <v>4.4652051578987493</v>
          </cell>
          <cell r="AN101">
            <v>6.7235497684434851</v>
          </cell>
          <cell r="AO101">
            <v>2.679482468417222</v>
          </cell>
        </row>
        <row r="102">
          <cell r="H102">
            <v>61.5</v>
          </cell>
          <cell r="I102">
            <v>4428</v>
          </cell>
          <cell r="J102">
            <v>1.7241222597350794</v>
          </cell>
          <cell r="K102">
            <v>5.6977471991183064</v>
          </cell>
          <cell r="L102">
            <v>7.1632511198931237</v>
          </cell>
          <cell r="M102">
            <v>4.1547234132884494</v>
          </cell>
          <cell r="V102">
            <v>61.5</v>
          </cell>
          <cell r="W102">
            <v>4428</v>
          </cell>
          <cell r="X102">
            <v>2.0884946568969536</v>
          </cell>
          <cell r="Y102">
            <v>5.1287299451843049</v>
          </cell>
          <cell r="Z102">
            <v>6.9039504035467152</v>
          </cell>
          <cell r="AA102">
            <v>3.3057065196443816</v>
          </cell>
          <cell r="AJ102">
            <v>61.5</v>
          </cell>
          <cell r="AK102">
            <v>4428</v>
          </cell>
          <cell r="AL102">
            <v>2.5330507274428049</v>
          </cell>
          <cell r="AM102">
            <v>4.5022967551340587</v>
          </cell>
          <cell r="AN102">
            <v>6.7820424098325827</v>
          </cell>
          <cell r="AO102">
            <v>2.6774206834299248</v>
          </cell>
        </row>
        <row r="103">
          <cell r="H103">
            <v>62</v>
          </cell>
          <cell r="I103">
            <v>4464</v>
          </cell>
          <cell r="J103">
            <v>1.7418083821724069</v>
          </cell>
          <cell r="K103">
            <v>5.7445957095146332</v>
          </cell>
          <cell r="L103">
            <v>7.2251328343611787</v>
          </cell>
          <cell r="M103">
            <v>4.1480641087223935</v>
          </cell>
          <cell r="V103">
            <v>62</v>
          </cell>
          <cell r="W103">
            <v>4464</v>
          </cell>
          <cell r="X103">
            <v>2.1090322907324781</v>
          </cell>
          <cell r="Y103">
            <v>5.1710247452661511</v>
          </cell>
          <cell r="Z103">
            <v>6.963702192388757</v>
          </cell>
          <cell r="AA103">
            <v>3.3018471186945297</v>
          </cell>
          <cell r="AJ103">
            <v>62</v>
          </cell>
          <cell r="AK103">
            <v>4464</v>
          </cell>
          <cell r="AL103">
            <v>2.5568837043108852</v>
          </cell>
          <cell r="AM103">
            <v>4.5395002006744347</v>
          </cell>
          <cell r="AN103">
            <v>6.8406955345542313</v>
          </cell>
          <cell r="AO103">
            <v>2.675403469864849</v>
          </cell>
        </row>
        <row r="104">
          <cell r="H104">
            <v>62.5</v>
          </cell>
          <cell r="I104">
            <v>4500</v>
          </cell>
          <cell r="J104">
            <v>1.7595199895139999</v>
          </cell>
          <cell r="K104">
            <v>5.7915544669921415</v>
          </cell>
          <cell r="L104">
            <v>7.2871464580790413</v>
          </cell>
          <cell r="M104">
            <v>4.1415536632191579</v>
          </cell>
          <cell r="V104">
            <v>62.5</v>
          </cell>
          <cell r="W104">
            <v>4500</v>
          </cell>
          <cell r="X104">
            <v>2.129608301920717</v>
          </cell>
          <cell r="Y104">
            <v>5.2134329955659684</v>
          </cell>
          <cell r="Z104">
            <v>7.023600052198578</v>
          </cell>
          <cell r="AA104">
            <v>3.2980713147407981</v>
          </cell>
          <cell r="AJ104">
            <v>62.5</v>
          </cell>
          <cell r="AK104">
            <v>4500</v>
          </cell>
          <cell r="AL104">
            <v>2.5807685056215028</v>
          </cell>
          <cell r="AM104">
            <v>4.5768198723614972</v>
          </cell>
          <cell r="AN104">
            <v>6.8995115274208505</v>
          </cell>
          <cell r="AO104">
            <v>2.6734329376664894</v>
          </cell>
        </row>
        <row r="105">
          <cell r="H105">
            <v>63</v>
          </cell>
          <cell r="I105">
            <v>4536</v>
          </cell>
          <cell r="J105">
            <v>1.7772548551899907</v>
          </cell>
          <cell r="K105">
            <v>5.8386278481065448</v>
          </cell>
          <cell r="L105">
            <v>7.3492944750180369</v>
          </cell>
          <cell r="M105">
            <v>4.1351944846606639</v>
          </cell>
          <cell r="V105">
            <v>63</v>
          </cell>
          <cell r="W105">
            <v>4536</v>
          </cell>
          <cell r="X105">
            <v>2.1502204687909696</v>
          </cell>
          <cell r="Y105">
            <v>5.2559590696559155</v>
          </cell>
          <cell r="Z105">
            <v>7.0836464681282401</v>
          </cell>
          <cell r="AA105">
            <v>3.2943814696877327</v>
          </cell>
          <cell r="AJ105">
            <v>63</v>
          </cell>
          <cell r="AK105">
            <v>4536</v>
          </cell>
          <cell r="AL105">
            <v>2.6047029182289352</v>
          </cell>
          <cell r="AM105">
            <v>4.6142601418489617</v>
          </cell>
          <cell r="AN105">
            <v>6.9584927682550033</v>
          </cell>
          <cell r="AO105">
            <v>2.6715111038407491</v>
          </cell>
        </row>
        <row r="106">
          <cell r="H106">
            <v>63.5</v>
          </cell>
          <cell r="I106">
            <v>4572</v>
          </cell>
          <cell r="J106">
            <v>1.7950107538612665</v>
          </cell>
          <cell r="K106">
            <v>5.8858202228283316</v>
          </cell>
          <cell r="L106">
            <v>7.4115793636104081</v>
          </cell>
          <cell r="M106">
            <v>4.1289888362324749</v>
          </cell>
          <cell r="V106">
            <v>63.5</v>
          </cell>
          <cell r="W106">
            <v>4572</v>
          </cell>
          <cell r="X106">
            <v>2.1708665709840136</v>
          </cell>
          <cell r="Y106">
            <v>5.2986073346979863</v>
          </cell>
          <cell r="Z106">
            <v>7.1438439200343975</v>
          </cell>
          <cell r="AA106">
            <v>3.2907798275212397</v>
          </cell>
          <cell r="AJ106">
            <v>63.5</v>
          </cell>
          <cell r="AK106">
            <v>4572</v>
          </cell>
          <cell r="AL106">
            <v>2.6286847303356855</v>
          </cell>
          <cell r="AM106">
            <v>4.651825374625715</v>
          </cell>
          <cell r="AN106">
            <v>7.0176416319278321</v>
          </cell>
          <cell r="AO106">
            <v>2.6696398966914807</v>
          </cell>
        </row>
        <row r="107">
          <cell r="H107">
            <v>64</v>
          </cell>
          <cell r="I107">
            <v>4608</v>
          </cell>
          <cell r="J107">
            <v>1.8127854614362635</v>
          </cell>
          <cell r="K107">
            <v>5.9331359545688436</v>
          </cell>
          <cell r="L107">
            <v>7.4740035967896672</v>
          </cell>
          <cell r="M107">
            <v>4.1229388451008653</v>
          </cell>
          <cell r="V107">
            <v>64</v>
          </cell>
          <cell r="W107">
            <v>4608</v>
          </cell>
          <cell r="X107">
            <v>2.1915443894691617</v>
          </cell>
          <cell r="Y107">
            <v>5.3413821514687241</v>
          </cell>
          <cell r="Z107">
            <v>7.2041948825175117</v>
          </cell>
          <cell r="AA107">
            <v>3.2872685203800591</v>
          </cell>
          <cell r="AJ107">
            <v>64</v>
          </cell>
          <cell r="AK107">
            <v>4608</v>
          </cell>
          <cell r="AL107">
            <v>2.6527117315094957</v>
          </cell>
          <cell r="AM107">
            <v>4.6895199300389425</v>
          </cell>
          <cell r="AN107">
            <v>7.0769604883974893</v>
          </cell>
          <cell r="AO107">
            <v>2.6678211598854826</v>
          </cell>
        </row>
        <row r="108">
          <cell r="H108">
            <v>64.5</v>
          </cell>
          <cell r="I108">
            <v>4644</v>
          </cell>
          <cell r="J108">
            <v>1.8305767550877277</v>
          </cell>
          <cell r="K108">
            <v>5.9805794002063593</v>
          </cell>
          <cell r="L108">
            <v>7.5365696420309281</v>
          </cell>
          <cell r="M108">
            <v>4.1170465106609253</v>
          </cell>
          <cell r="V108">
            <v>64.5</v>
          </cell>
          <cell r="W108">
            <v>4644</v>
          </cell>
          <cell r="X108">
            <v>2.2122517065612914</v>
          </cell>
          <cell r="Y108">
            <v>5.3842878743839515</v>
          </cell>
          <cell r="Z108">
            <v>7.2647018249610493</v>
          </cell>
          <cell r="AA108">
            <v>3.2838495743566409</v>
          </cell>
          <cell r="AJ108">
            <v>64.5</v>
          </cell>
          <cell r="AK108">
            <v>4644</v>
          </cell>
          <cell r="AL108">
            <v>2.6767817127003291</v>
          </cell>
          <cell r="AM108">
            <v>4.7273481613172708</v>
          </cell>
          <cell r="AN108">
            <v>7.1364517027475669</v>
          </cell>
          <cell r="AO108">
            <v>2.6660566563525783</v>
          </cell>
        </row>
        <row r="109">
          <cell r="H109">
            <v>65</v>
          </cell>
          <cell r="I109">
            <v>4680</v>
          </cell>
          <cell r="J109">
            <v>1.848382413269412</v>
          </cell>
          <cell r="K109">
            <v>6.02815491011222</v>
          </cell>
          <cell r="L109">
            <v>7.5992799613912201</v>
          </cell>
          <cell r="M109">
            <v>4.1113137123771057</v>
          </cell>
          <cell r="V109">
            <v>65</v>
          </cell>
          <cell r="W109">
            <v>4680</v>
          </cell>
          <cell r="X109">
            <v>2.2329863059378114</v>
          </cell>
          <cell r="Y109">
            <v>5.4273288515235381</v>
          </cell>
          <cell r="Z109">
            <v>7.3253672115706774</v>
          </cell>
          <cell r="AA109">
            <v>3.280524915039353</v>
          </cell>
          <cell r="AJ109">
            <v>65</v>
          </cell>
          <cell r="AK109">
            <v>4680</v>
          </cell>
          <cell r="AL109">
            <v>2.7008924662573071</v>
          </cell>
          <cell r="AM109">
            <v>4.7653144155939575</v>
          </cell>
          <cell r="AN109">
            <v>7.1961176352255336</v>
          </cell>
          <cell r="AO109">
            <v>2.6643480720272326</v>
          </cell>
        </row>
        <row r="110">
          <cell r="H110">
            <v>65.5</v>
          </cell>
          <cell r="I110">
            <v>4716</v>
          </cell>
          <cell r="J110">
            <v>1.8662002157327273</v>
          </cell>
          <cell r="K110">
            <v>6.0758668281769497</v>
          </cell>
          <cell r="L110">
            <v>7.6621370115497678</v>
          </cell>
          <cell r="M110">
            <v>4.1057422172365241</v>
          </cell>
          <cell r="V110">
            <v>65.5</v>
          </cell>
          <cell r="W110">
            <v>4716</v>
          </cell>
          <cell r="X110">
            <v>2.2537459726555893</v>
          </cell>
          <cell r="Y110">
            <v>5.470509424656206</v>
          </cell>
          <cell r="Z110">
            <v>7.386193501413457</v>
          </cell>
          <cell r="AA110">
            <v>3.2772963728074038</v>
          </cell>
          <cell r="AJ110">
            <v>65.5</v>
          </cell>
          <cell r="AK110">
            <v>4716</v>
          </cell>
          <cell r="AL110">
            <v>2.7250417859456073</v>
          </cell>
          <cell r="AM110">
            <v>4.8034230339301187</v>
          </cell>
          <cell r="AN110">
            <v>7.255960641281165</v>
          </cell>
          <cell r="AO110">
            <v>2.6626970194379238</v>
          </cell>
        </row>
        <row r="111">
          <cell r="H111">
            <v>66</v>
          </cell>
          <cell r="I111">
            <v>4752</v>
          </cell>
          <cell r="J111">
            <v>1.8840279435433471</v>
          </cell>
          <cell r="K111">
            <v>6.1237194918364279</v>
          </cell>
          <cell r="L111">
            <v>7.7251432438482732</v>
          </cell>
          <cell r="M111">
            <v>4.1003336868344782</v>
          </cell>
          <cell r="V111">
            <v>66</v>
          </cell>
          <cell r="W111">
            <v>4752</v>
          </cell>
          <cell r="X111">
            <v>2.2745284931678444</v>
          </cell>
          <cell r="Y111">
            <v>5.5138339292643517</v>
          </cell>
          <cell r="Z111">
            <v>7.4471831484570199</v>
          </cell>
          <cell r="AA111">
            <v>3.274165687889437</v>
          </cell>
          <cell r="AJ111">
            <v>66</v>
          </cell>
          <cell r="AK111">
            <v>4752</v>
          </cell>
          <cell r="AL111">
            <v>2.7492274669633279</v>
          </cell>
          <cell r="AM111">
            <v>4.8416783513379915</v>
          </cell>
          <cell r="AN111">
            <v>7.3159830716049861</v>
          </cell>
          <cell r="AO111">
            <v>2.6611050411503014</v>
          </cell>
        </row>
        <row r="112">
          <cell r="H112">
            <v>66.5</v>
          </cell>
          <cell r="I112">
            <v>4788</v>
          </cell>
          <cell r="J112">
            <v>1.9018633790977602</v>
          </cell>
          <cell r="K112">
            <v>6.1717172320980778</v>
          </cell>
          <cell r="L112">
            <v>7.7883011043311736</v>
          </cell>
          <cell r="M112">
            <v>4.0950896841107101</v>
          </cell>
          <cell r="V112">
            <v>66.5</v>
          </cell>
          <cell r="W112">
            <v>4788</v>
          </cell>
          <cell r="X112">
            <v>2.2953316553409819</v>
          </cell>
          <cell r="Y112">
            <v>5.5573066945689193</v>
          </cell>
          <cell r="Z112">
            <v>7.5083386016087541</v>
          </cell>
          <cell r="AA112">
            <v>3.2711345151963918</v>
          </cell>
          <cell r="AJ112">
            <v>66.5</v>
          </cell>
          <cell r="AK112">
            <v>4788</v>
          </cell>
          <cell r="AL112">
            <v>2.7734473059583049</v>
          </cell>
          <cell r="AM112">
            <v>4.880084696804257</v>
          </cell>
          <cell r="AN112">
            <v>7.3761872721667316</v>
          </cell>
          <cell r="AO112">
            <v>2.6595736130699801</v>
          </cell>
        </row>
        <row r="113">
          <cell r="H113">
            <v>67</v>
          </cell>
          <cell r="I113">
            <v>4824</v>
          </cell>
          <cell r="J113">
            <v>1.9197043061397736</v>
          </cell>
          <cell r="K113">
            <v>6.219864373567094</v>
          </cell>
          <cell r="L113">
            <v>7.8516130337859016</v>
          </cell>
          <cell r="M113">
            <v>4.0900116797540935</v>
          </cell>
          <cell r="V113">
            <v>67</v>
          </cell>
          <cell r="W113">
            <v>4824</v>
          </cell>
          <cell r="X113">
            <v>2.3161532484713856</v>
          </cell>
          <cell r="Y113">
            <v>5.6009320435543204</v>
          </cell>
          <cell r="Z113">
            <v>7.5696623047549982</v>
          </cell>
          <cell r="AA113">
            <v>3.2682044289387253</v>
          </cell>
          <cell r="AJ113">
            <v>67</v>
          </cell>
          <cell r="AK113">
            <v>4824</v>
          </cell>
          <cell r="AL113">
            <v>2.7976991010448926</v>
          </cell>
          <cell r="AM113">
            <v>4.9186463933133844</v>
          </cell>
          <cell r="AN113">
            <v>7.436575584253788</v>
          </cell>
          <cell r="AO113">
            <v>2.6581041476105685</v>
          </cell>
        </row>
        <row r="114">
          <cell r="H114">
            <v>67.5</v>
          </cell>
          <cell r="I114">
            <v>4860</v>
          </cell>
          <cell r="J114">
            <v>1.9375485097769627</v>
          </cell>
          <cell r="K114">
            <v>6.2681652344727059</v>
          </cell>
          <cell r="L114">
            <v>7.915081467783124</v>
          </cell>
          <cell r="M114">
            <v>4.0851010582926017</v>
          </cell>
          <cell r="V114">
            <v>67.5</v>
          </cell>
          <cell r="W114">
            <v>4860</v>
          </cell>
          <cell r="X114">
            <v>2.336991063302178</v>
          </cell>
          <cell r="Y114">
            <v>5.6447142929933634</v>
          </cell>
          <cell r="Z114">
            <v>7.6311566968002147</v>
          </cell>
          <cell r="AA114">
            <v>3.2653769270376922</v>
          </cell>
          <cell r="AJ114">
            <v>67.5</v>
          </cell>
          <cell r="AK114">
            <v>4860</v>
          </cell>
          <cell r="AL114">
            <v>2.8219806518207133</v>
          </cell>
          <cell r="AM114">
            <v>4.9573677578710447</v>
          </cell>
          <cell r="AN114">
            <v>7.4971503445096861</v>
          </cell>
          <cell r="AO114">
            <v>2.6566979967324018</v>
          </cell>
        </row>
        <row r="115">
          <cell r="H115">
            <v>68</v>
          </cell>
          <cell r="I115">
            <v>4896</v>
          </cell>
          <cell r="J115">
            <v>1.9553937764970837</v>
          </cell>
          <cell r="K115">
            <v>6.3166241266944541</v>
          </cell>
          <cell r="L115">
            <v>7.978708836716975</v>
          </cell>
          <cell r="M115">
            <v>4.0803591238845671</v>
          </cell>
          <cell r="V115">
            <v>68</v>
          </cell>
          <cell r="W115">
            <v>4896</v>
          </cell>
          <cell r="X115">
            <v>2.3578428920399186</v>
          </cell>
          <cell r="Y115">
            <v>5.688657753472258</v>
          </cell>
          <cell r="Z115">
            <v>7.6928242117061885</v>
          </cell>
          <cell r="AA115">
            <v>3.2626534353400625</v>
          </cell>
          <cell r="AJ115">
            <v>68</v>
          </cell>
          <cell r="AK115">
            <v>4896</v>
          </cell>
          <cell r="AL115">
            <v>2.8462897593833492</v>
          </cell>
          <cell r="AM115">
            <v>4.9962531015275697</v>
          </cell>
          <cell r="AN115">
            <v>7.5579138849725842</v>
          </cell>
          <cell r="AO115">
            <v>2.6553564548572215</v>
          </cell>
        </row>
        <row r="116">
          <cell r="H116">
            <v>68.5</v>
          </cell>
          <cell r="I116">
            <v>4932</v>
          </cell>
          <cell r="J116">
            <v>1.9732378941844153</v>
          </cell>
          <cell r="K116">
            <v>6.3652453557885531</v>
          </cell>
          <cell r="L116">
            <v>8.0424975658453057</v>
          </cell>
          <cell r="M116">
            <v>4.0757871058266169</v>
          </cell>
          <cell r="V116">
            <v>68.5</v>
          </cell>
          <cell r="W116">
            <v>4932</v>
          </cell>
          <cell r="X116">
            <v>2.3787065283712669</v>
          </cell>
          <cell r="Y116">
            <v>5.7327667294156708</v>
          </cell>
          <cell r="Z116">
            <v>7.7546672785312474</v>
          </cell>
          <cell r="AA116">
            <v>3.2600353116451801</v>
          </cell>
          <cell r="AJ116">
            <v>68.5</v>
          </cell>
          <cell r="AK116">
            <v>4932</v>
          </cell>
          <cell r="AL116">
            <v>2.8706242263470152</v>
          </cell>
          <cell r="AM116">
            <v>5.0353067294014604</v>
          </cell>
          <cell r="AN116">
            <v>7.6188685331137744</v>
          </cell>
          <cell r="AO116">
            <v>2.6540807616638458</v>
          </cell>
        </row>
        <row r="117">
          <cell r="H117">
            <v>69</v>
          </cell>
          <cell r="I117">
            <v>4968</v>
          </cell>
          <cell r="J117">
            <v>1.9910786521360737</v>
          </cell>
          <cell r="K117">
            <v>6.4140332210142397</v>
          </cell>
          <cell r="L117">
            <v>8.1064500753299029</v>
          </cell>
          <cell r="M117">
            <v>4.0713861637927371</v>
          </cell>
          <cell r="V117">
            <v>69</v>
          </cell>
          <cell r="W117">
            <v>4968</v>
          </cell>
          <cell r="X117">
            <v>2.3995797674796</v>
          </cell>
          <cell r="Y117">
            <v>5.777045519111776</v>
          </cell>
          <cell r="Z117">
            <v>7.816688321469436</v>
          </cell>
          <cell r="AA117">
            <v>3.2575238495529155</v>
          </cell>
          <cell r="AJ117">
            <v>69</v>
          </cell>
          <cell r="AK117">
            <v>4968</v>
          </cell>
          <cell r="AL117">
            <v>2.8949818568591792</v>
          </cell>
          <cell r="AM117">
            <v>5.074532940702932</v>
          </cell>
          <cell r="AN117">
            <v>7.6800166118761934</v>
          </cell>
          <cell r="AO117">
            <v>2.6528721047697306</v>
          </cell>
        </row>
        <row r="118">
          <cell r="H118">
            <v>69.5</v>
          </cell>
          <cell r="I118">
            <v>5004</v>
          </cell>
          <cell r="J118">
            <v>2.0089138410782645</v>
          </cell>
          <cell r="K118">
            <v>6.4629920153601867</v>
          </cell>
          <cell r="L118">
            <v>8.170568780276712</v>
          </cell>
          <cell r="M118">
            <v>4.0671573928184195</v>
          </cell>
          <cell r="V118">
            <v>69.5</v>
          </cell>
          <cell r="W118">
            <v>5004</v>
          </cell>
          <cell r="X118">
            <v>2.4204604060615855</v>
          </cell>
          <cell r="Y118">
            <v>5.8214984147374347</v>
          </cell>
          <cell r="Z118">
            <v>7.8788897598897822</v>
          </cell>
          <cell r="AA118">
            <v>3.255120282140783</v>
          </cell>
          <cell r="AJ118">
            <v>69.5</v>
          </cell>
          <cell r="AK118">
            <v>5004</v>
          </cell>
          <cell r="AL118">
            <v>2.9193604566171487</v>
          </cell>
          <cell r="AM118">
            <v>5.1139360287575757</v>
          </cell>
          <cell r="AN118">
            <v>7.7413604397130094</v>
          </cell>
          <cell r="AO118">
            <v>2.6517316223031338</v>
          </cell>
        </row>
        <row r="119">
          <cell r="H119">
            <v>70</v>
          </cell>
          <cell r="I119">
            <v>5040</v>
          </cell>
          <cell r="J119">
            <v>2.0267412531824895</v>
          </cell>
          <cell r="K119">
            <v>6.512126025570999</v>
          </cell>
          <cell r="L119">
            <v>8.2348560907761144</v>
          </cell>
          <cell r="M119">
            <v>4.0631018280430888</v>
          </cell>
          <cell r="V119">
            <v>70</v>
          </cell>
          <cell r="W119">
            <v>5040</v>
          </cell>
          <cell r="X119">
            <v>2.4413462423437089</v>
          </cell>
          <cell r="Y119">
            <v>5.8661297023833558</v>
          </cell>
          <cell r="Z119">
            <v>7.9412740083755082</v>
          </cell>
          <cell r="AA119">
            <v>3.2528257854780285</v>
          </cell>
          <cell r="AJ119">
            <v>70</v>
          </cell>
          <cell r="AK119">
            <v>5040</v>
          </cell>
          <cell r="AL119">
            <v>2.9437578328846175</v>
          </cell>
          <cell r="AM119">
            <v>5.1535202810299943</v>
          </cell>
          <cell r="AN119">
            <v>7.80290233062615</v>
          </cell>
          <cell r="AO119">
            <v>2.6506604053703726</v>
          </cell>
        </row>
        <row r="120">
          <cell r="H120">
            <v>70.5</v>
          </cell>
          <cell r="I120">
            <v>5076</v>
          </cell>
          <cell r="J120">
            <v>2.0445586820817021</v>
          </cell>
          <cell r="K120">
            <v>6.5614395321736829</v>
          </cell>
          <cell r="L120">
            <v>8.2993144119431292</v>
          </cell>
          <cell r="M120">
            <v>4.0592204492233215</v>
          </cell>
          <cell r="V120">
            <v>70.5</v>
          </cell>
          <cell r="W120">
            <v>5076</v>
          </cell>
          <cell r="X120">
            <v>2.4622350760987608</v>
          </cell>
          <cell r="Y120">
            <v>5.9109436620793563</v>
          </cell>
          <cell r="Z120">
            <v>8.0038434767633024</v>
          </cell>
          <cell r="AA120">
            <v>3.25064148198426</v>
          </cell>
          <cell r="AJ120">
            <v>70.5</v>
          </cell>
          <cell r="AK120">
            <v>5076</v>
          </cell>
          <cell r="AL120">
            <v>2.9681717945081751</v>
          </cell>
          <cell r="AM120">
            <v>5.1932899791475782</v>
          </cell>
          <cell r="AN120">
            <v>7.8646445942049361</v>
          </cell>
          <cell r="AO120">
            <v>2.649659500422584</v>
          </cell>
        </row>
        <row r="121">
          <cell r="H121">
            <v>71</v>
          </cell>
          <cell r="I121">
            <v>5112</v>
          </cell>
          <cell r="J121">
            <v>2.0623639228864175</v>
          </cell>
          <cell r="K121">
            <v>6.6109368095042296</v>
          </cell>
          <cell r="L121">
            <v>8.3639461439576834</v>
          </cell>
          <cell r="M121">
            <v>4.0555141850288852</v>
          </cell>
          <cell r="V121">
            <v>71</v>
          </cell>
          <cell r="W121">
            <v>5112</v>
          </cell>
          <cell r="X121">
            <v>2.483124708662269</v>
          </cell>
          <cell r="Y121">
            <v>5.955944567819663</v>
          </cell>
          <cell r="Z121">
            <v>8.066600570182592</v>
          </cell>
          <cell r="AA121">
            <v>3.2485684436398294</v>
          </cell>
          <cell r="AJ121">
            <v>71</v>
          </cell>
          <cell r="AK121">
            <v>5112</v>
          </cell>
          <cell r="AL121">
            <v>2.9926001519337686</v>
          </cell>
          <cell r="AM121">
            <v>5.233249398924281</v>
          </cell>
          <cell r="AN121">
            <v>7.9265895356646734</v>
          </cell>
          <cell r="AO121">
            <v>2.64872991152615</v>
          </cell>
        </row>
        <row r="122">
          <cell r="H122">
            <v>71.5</v>
          </cell>
          <cell r="I122">
            <v>5148</v>
          </cell>
          <cell r="J122">
            <v>2.0801547722007707</v>
          </cell>
          <cell r="K122">
            <v>6.6606221257342115</v>
          </cell>
          <cell r="L122">
            <v>8.4287536821048672</v>
          </cell>
          <cell r="M122">
            <v>4.0519839171329446</v>
          </cell>
          <cell r="V122">
            <v>71.5</v>
          </cell>
          <cell r="W122">
            <v>5148</v>
          </cell>
          <cell r="X122">
            <v>2.5040129429489024</v>
          </cell>
          <cell r="Y122">
            <v>6.0011366875882581</v>
          </cell>
          <cell r="Z122">
            <v>8.1295476890948244</v>
          </cell>
          <cell r="AA122">
            <v>3.2466076950548408</v>
          </cell>
          <cell r="AJ122">
            <v>71.5</v>
          </cell>
          <cell r="AK122">
            <v>5148</v>
          </cell>
          <cell r="AL122">
            <v>3.0170407172231415</v>
          </cell>
          <cell r="AM122">
            <v>5.2734028103845159</v>
          </cell>
          <cell r="AN122">
            <v>7.9887394558853426</v>
          </cell>
          <cell r="AO122">
            <v>2.647872602540847</v>
          </cell>
        </row>
        <row r="123">
          <cell r="H123">
            <v>72</v>
          </cell>
          <cell r="I123">
            <v>5184</v>
          </cell>
          <cell r="J123">
            <v>2.0979290281385237</v>
          </cell>
          <cell r="K123">
            <v>6.7104997428974471</v>
          </cell>
          <cell r="L123">
            <v>8.4937394168151918</v>
          </cell>
          <cell r="M123">
            <v>4.0486304841072824</v>
          </cell>
          <cell r="V123">
            <v>72</v>
          </cell>
          <cell r="W123">
            <v>5184</v>
          </cell>
          <cell r="X123">
            <v>2.5248975834688174</v>
          </cell>
          <cell r="Y123">
            <v>6.0465242833843256</v>
          </cell>
          <cell r="Z123">
            <v>8.1926872293328206</v>
          </cell>
          <cell r="AA123">
            <v>3.244760216403447</v>
          </cell>
          <cell r="AJ123">
            <v>72</v>
          </cell>
          <cell r="AK123">
            <v>5184</v>
          </cell>
          <cell r="AL123">
            <v>3.0414913040702185</v>
          </cell>
          <cell r="AM123">
            <v>5.3137544777870751</v>
          </cell>
          <cell r="AN123">
            <v>8.0510966514502726</v>
          </cell>
          <cell r="AO123">
            <v>2.6470884992095964</v>
          </cell>
        </row>
        <row r="124">
          <cell r="H124">
            <v>72.5</v>
          </cell>
          <cell r="I124">
            <v>5220</v>
          </cell>
          <cell r="J124">
            <v>2.1156844903390328</v>
          </cell>
          <cell r="K124">
            <v>6.7605739169167354</v>
          </cell>
          <cell r="L124">
            <v>8.558905733704913</v>
          </cell>
          <cell r="M124">
            <v>4.0454546851328343</v>
          </cell>
          <cell r="V124">
            <v>72.5</v>
          </cell>
          <cell r="W124">
            <v>5220</v>
          </cell>
          <cell r="X124">
            <v>2.545776436343969</v>
          </cell>
          <cell r="Y124">
            <v>6.0921116112477129</v>
          </cell>
          <cell r="Z124">
            <v>8.256021582140086</v>
          </cell>
          <cell r="AA124">
            <v>3.2430269462296906</v>
          </cell>
          <cell r="AJ124">
            <v>72.5</v>
          </cell>
          <cell r="AK124">
            <v>5220</v>
          </cell>
          <cell r="AL124">
            <v>3.0659497278174577</v>
          </cell>
          <cell r="AM124">
            <v>5.3543086596491429</v>
          </cell>
          <cell r="AN124">
            <v>8.1136634146848543</v>
          </cell>
          <cell r="AO124">
            <v>2.646378491163548</v>
          </cell>
        </row>
        <row r="125">
          <cell r="H125">
            <v>73</v>
          </cell>
          <cell r="I125">
            <v>5256</v>
          </cell>
          <cell r="J125">
            <v>2.1334189599831563</v>
          </cell>
          <cell r="K125">
            <v>6.810848897630609</v>
          </cell>
          <cell r="L125">
            <v>8.6242550136162919</v>
          </cell>
          <cell r="M125">
            <v>4.0424572835353363</v>
          </cell>
          <cell r="V125">
            <v>73</v>
          </cell>
          <cell r="W125">
            <v>5256</v>
          </cell>
          <cell r="X125">
            <v>2.5666473093243676</v>
          </cell>
          <cell r="Y125">
            <v>6.1379029212844944</v>
          </cell>
          <cell r="Z125">
            <v>8.3195531342102065</v>
          </cell>
          <cell r="AA125">
            <v>3.2414087841310022</v>
          </cell>
          <cell r="AJ125">
            <v>73</v>
          </cell>
          <cell r="AK125">
            <v>5256</v>
          </cell>
          <cell r="AL125">
            <v>3.0904138054721679</v>
          </cell>
          <cell r="AM125">
            <v>5.3950696087703669</v>
          </cell>
          <cell r="AN125">
            <v>8.1764420336953183</v>
          </cell>
          <cell r="AO125">
            <v>2.6457434338460972</v>
          </cell>
        </row>
        <row r="126">
          <cell r="H126">
            <v>73.5</v>
          </cell>
          <cell r="I126">
            <v>5292</v>
          </cell>
          <cell r="J126">
            <v>2.1511302398091141</v>
          </cell>
          <cell r="K126">
            <v>6.8613289288201846</v>
          </cell>
          <cell r="L126">
            <v>8.6897896326579307</v>
          </cell>
          <cell r="M126">
            <v>4.0396390101554429</v>
          </cell>
          <cell r="V126">
            <v>73.5</v>
          </cell>
          <cell r="W126">
            <v>5292</v>
          </cell>
          <cell r="X126">
            <v>2.587508011804307</v>
          </cell>
          <cell r="Y126">
            <v>6.1839024576925841</v>
          </cell>
          <cell r="Z126">
            <v>8.3832842677262445</v>
          </cell>
          <cell r="AA126">
            <v>3.2399065933250806</v>
          </cell>
          <cell r="AJ126">
            <v>73.5</v>
          </cell>
          <cell r="AK126">
            <v>5292</v>
          </cell>
          <cell r="AL126">
            <v>3.1148813557227837</v>
          </cell>
          <cell r="AM126">
            <v>5.4360415722570234</v>
          </cell>
          <cell r="AN126">
            <v>8.2394347924075291</v>
          </cell>
          <cell r="AO126">
            <v>2.6451841503592783</v>
          </cell>
        </row>
        <row r="127">
          <cell r="H127">
            <v>74</v>
          </cell>
          <cell r="I127">
            <v>5328</v>
          </cell>
          <cell r="J127">
            <v>2.1688161341283174</v>
          </cell>
          <cell r="K127">
            <v>6.9120182482360599</v>
          </cell>
          <cell r="L127">
            <v>8.7555119622451301</v>
          </cell>
          <cell r="M127">
            <v>4.0370005665621411</v>
          </cell>
          <cell r="V127">
            <v>74</v>
          </cell>
          <cell r="W127">
            <v>5328</v>
          </cell>
          <cell r="X127">
            <v>2.6083563548385365</v>
          </cell>
          <cell r="Y127">
            <v>6.2301144587874235</v>
          </cell>
          <cell r="Z127">
            <v>8.4472173604001792</v>
          </cell>
          <cell r="AA127">
            <v>3.2385212031057322</v>
          </cell>
          <cell r="AJ127">
            <v>74</v>
          </cell>
          <cell r="AK127">
            <v>5328</v>
          </cell>
          <cell r="AL127">
            <v>3.1393501989550976</v>
          </cell>
          <cell r="AM127">
            <v>5.4772287915462323</v>
          </cell>
          <cell r="AN127">
            <v>8.3026439706058213</v>
          </cell>
          <cell r="AO127">
            <v>2.6447014332358574</v>
          </cell>
        </row>
        <row r="128">
          <cell r="H128">
            <v>74.5</v>
          </cell>
          <cell r="I128">
            <v>5364</v>
          </cell>
          <cell r="J128">
            <v>2.1864744488411163</v>
          </cell>
          <cell r="K128">
            <v>6.9629210876252738</v>
          </cell>
          <cell r="L128">
            <v>8.8214243691402228</v>
          </cell>
          <cell r="M128">
            <v>4.0345426281179675</v>
          </cell>
          <cell r="V128">
            <v>74.5</v>
          </cell>
          <cell r="W128">
            <v>5364</v>
          </cell>
          <cell r="X128">
            <v>2.6291901511583928</v>
          </cell>
          <cell r="Y128">
            <v>6.2765431570277324</v>
          </cell>
          <cell r="Z128">
            <v>8.511354785512367</v>
          </cell>
          <cell r="AA128">
            <v>3.2372534111929316</v>
          </cell>
          <cell r="AJ128">
            <v>74.5</v>
          </cell>
          <cell r="AK128">
            <v>5364</v>
          </cell>
          <cell r="AL128">
            <v>3.1638181572684636</v>
          </cell>
          <cell r="AM128">
            <v>5.5186355024302589</v>
          </cell>
          <cell r="AN128">
            <v>8.3660718439718771</v>
          </cell>
          <cell r="AO128">
            <v>2.6442960461402967</v>
          </cell>
        </row>
        <row r="129">
          <cell r="H129">
            <v>75</v>
          </cell>
          <cell r="I129">
            <v>5400</v>
          </cell>
          <cell r="J129">
            <v>2.2041029914525367</v>
          </cell>
          <cell r="K129">
            <v>7.0140416727583377</v>
          </cell>
          <cell r="L129">
            <v>8.887529215492993</v>
          </cell>
          <cell r="M129">
            <v>4.0322658469039956</v>
          </cell>
          <cell r="V129">
            <v>75</v>
          </cell>
          <cell r="W129">
            <v>5400</v>
          </cell>
          <cell r="X129">
            <v>2.650007215187892</v>
          </cell>
          <cell r="Y129">
            <v>6.3231927790413414</v>
          </cell>
          <cell r="Z129">
            <v>8.5756989119510489</v>
          </cell>
          <cell r="AA129">
            <v>3.2361039859821705</v>
          </cell>
          <cell r="AJ129">
            <v>75</v>
          </cell>
          <cell r="AK129">
            <v>5400</v>
          </cell>
          <cell r="AL129">
            <v>3.188283054491956</v>
          </cell>
          <cell r="AM129">
            <v>5.5602659350809152</v>
          </cell>
          <cell r="AN129">
            <v>8.4297206841236765</v>
          </cell>
          <cell r="AO129">
            <v>2.6439687255016726</v>
          </cell>
        </row>
        <row r="130">
          <cell r="H130">
            <v>75.5</v>
          </cell>
          <cell r="I130">
            <v>5436</v>
          </cell>
          <cell r="J130">
            <v>2.2216995710879353</v>
          </cell>
          <cell r="K130">
            <v>7.0653842234563182</v>
          </cell>
          <cell r="L130">
            <v>8.9538288588810637</v>
          </cell>
          <cell r="M130">
            <v>4.0301708545122956</v>
          </cell>
          <cell r="V130">
            <v>75.5</v>
          </cell>
          <cell r="W130">
            <v>5436</v>
          </cell>
          <cell r="X130">
            <v>2.670805363059773</v>
          </cell>
          <cell r="Y130">
            <v>6.3700675456511053</v>
          </cell>
          <cell r="Z130">
            <v>8.6402521042519123</v>
          </cell>
          <cell r="AA130">
            <v>3.2350736686979396</v>
          </cell>
          <cell r="AJ130">
            <v>75.5</v>
          </cell>
          <cell r="AK130">
            <v>5436</v>
          </cell>
          <cell r="AL130">
            <v>3.2127427162004882</v>
          </cell>
          <cell r="AM130">
            <v>5.6021243140740022</v>
          </cell>
          <cell r="AN130">
            <v>8.493592758654442</v>
          </cell>
          <cell r="AO130">
            <v>2.6437201820814611</v>
          </cell>
        </row>
        <row r="131">
          <cell r="H131">
            <v>76</v>
          </cell>
          <cell r="I131">
            <v>5472</v>
          </cell>
          <cell r="J131">
            <v>2.2392619985086308</v>
          </cell>
          <cell r="K131">
            <v>7.1169529536180249</v>
          </cell>
          <cell r="L131">
            <v>9.0203256523503619</v>
          </cell>
          <cell r="M131">
            <v>4.0282582647130987</v>
          </cell>
          <cell r="V131">
            <v>76</v>
          </cell>
          <cell r="W131">
            <v>5472</v>
          </cell>
          <cell r="X131">
            <v>2.6915824126314973</v>
          </cell>
          <cell r="Y131">
            <v>6.4171716719008671</v>
          </cell>
          <cell r="Z131">
            <v>8.7050167226376391</v>
          </cell>
          <cell r="AA131">
            <v>3.2341631754559383</v>
          </cell>
          <cell r="AJ131">
            <v>76</v>
          </cell>
          <cell r="AK131">
            <v>5472</v>
          </cell>
          <cell r="AL131">
            <v>3.2371949697309046</v>
          </cell>
          <cell r="AM131">
            <v>5.6442148584138669</v>
          </cell>
          <cell r="AN131">
            <v>8.5576903311716812</v>
          </cell>
          <cell r="AO131">
            <v>2.6435511024790235</v>
          </cell>
        </row>
        <row r="132">
          <cell r="H132">
            <v>76.5</v>
          </cell>
          <cell r="I132">
            <v>5508</v>
          </cell>
          <cell r="J132">
            <v>2.2567880861274778</v>
          </cell>
          <cell r="K132">
            <v>7.1687520712472264</v>
          </cell>
          <cell r="L132">
            <v>9.0870219444555822</v>
          </cell>
          <cell r="M132">
            <v>4.026528676003605</v>
          </cell>
          <cell r="V132">
            <v>76.5</v>
          </cell>
          <cell r="W132">
            <v>5508</v>
          </cell>
          <cell r="X132">
            <v>2.7123361835012192</v>
          </cell>
          <cell r="Y132">
            <v>6.4645093670815363</v>
          </cell>
          <cell r="Z132">
            <v>8.7699951230575728</v>
          </cell>
          <cell r="AA132">
            <v>3.2333731992384602</v>
          </cell>
          <cell r="AJ132">
            <v>76.5</v>
          </cell>
          <cell r="AK132">
            <v>5508</v>
          </cell>
          <cell r="AL132">
            <v>3.2616376441980193</v>
          </cell>
          <cell r="AM132">
            <v>5.6865417815580406</v>
          </cell>
          <cell r="AN132">
            <v>8.622015661336258</v>
          </cell>
          <cell r="AO132">
            <v>2.6434621505775096</v>
          </cell>
        </row>
        <row r="133">
          <cell r="H133">
            <v>77</v>
          </cell>
          <cell r="I133">
            <v>5544</v>
          </cell>
          <cell r="J133">
            <v>2.2742756480243917</v>
          </cell>
          <cell r="K133">
            <v>7.2207857784799732</v>
          </cell>
          <cell r="L133">
            <v>9.1539200793007058</v>
          </cell>
          <cell r="M133">
            <v>4.0249826740450283</v>
          </cell>
          <cell r="V133">
            <v>77</v>
          </cell>
          <cell r="W133">
            <v>5544</v>
          </cell>
          <cell r="X133">
            <v>2.7330644970236899</v>
          </cell>
          <cell r="Y133">
            <v>6.5120848347572187</v>
          </cell>
          <cell r="Z133">
            <v>8.8351896572273549</v>
          </cell>
          <cell r="AA133">
            <v>3.2327044117871662</v>
          </cell>
          <cell r="AJ133">
            <v>77</v>
          </cell>
          <cell r="AK133">
            <v>5544</v>
          </cell>
          <cell r="AL133">
            <v>3.2860685705106305</v>
          </cell>
          <cell r="AM133">
            <v>5.7291092914419552</v>
          </cell>
          <cell r="AN133">
            <v>8.6865710049015235</v>
          </cell>
          <cell r="AO133">
            <v>2.643453968932759</v>
          </cell>
        </row>
        <row r="134">
          <cell r="H134">
            <v>77.5</v>
          </cell>
          <cell r="I134">
            <v>5580</v>
          </cell>
          <cell r="J134">
            <v>2.2917224999618258</v>
          </cell>
          <cell r="K134">
            <v>7.2730582716119789</v>
          </cell>
          <cell r="L134">
            <v>9.2210223965795315</v>
          </cell>
          <cell r="M134">
            <v>4.0236208339941379</v>
          </cell>
          <cell r="V134">
            <v>77.5</v>
          </cell>
          <cell r="W134">
            <v>5580</v>
          </cell>
          <cell r="X134">
            <v>2.7537651763261373</v>
          </cell>
          <cell r="Y134">
            <v>6.5599022727914429</v>
          </cell>
          <cell r="Z134">
            <v>8.9006026726686596</v>
          </cell>
          <cell r="AA134">
            <v>3.2321574654172811</v>
          </cell>
          <cell r="AJ134">
            <v>77.5</v>
          </cell>
          <cell r="AK134">
            <v>5580</v>
          </cell>
          <cell r="AL134">
            <v>3.3104855813874901</v>
          </cell>
          <cell r="AM134">
            <v>5.7719215905037409</v>
          </cell>
          <cell r="AN134">
            <v>8.7513586137524815</v>
          </cell>
          <cell r="AO134">
            <v>2.6435271801077032</v>
          </cell>
        </row>
        <row r="135">
          <cell r="H135">
            <v>78</v>
          </cell>
          <cell r="I135">
            <v>5616</v>
          </cell>
          <cell r="J135">
            <v>2.3091264594002068</v>
          </cell>
          <cell r="K135">
            <v>7.3255737411260853</v>
          </cell>
          <cell r="L135">
            <v>9.2883312316162616</v>
          </cell>
          <cell r="M135">
            <v>4.0224437227352619</v>
          </cell>
          <cell r="V135">
            <v>78</v>
          </cell>
          <cell r="W135">
            <v>5616</v>
          </cell>
          <cell r="X135">
            <v>2.7744360463240993</v>
          </cell>
          <cell r="Y135">
            <v>6.6079658733734812</v>
          </cell>
          <cell r="Z135">
            <v>8.9662365127489654</v>
          </cell>
          <cell r="AA135">
            <v>3.2317329947570768</v>
          </cell>
          <cell r="AJ135">
            <v>78</v>
          </cell>
          <cell r="AK135">
            <v>5616</v>
          </cell>
          <cell r="AL135">
            <v>3.3348865113732398</v>
          </cell>
          <cell r="AM135">
            <v>5.8149828757091457</v>
          </cell>
          <cell r="AN135">
            <v>8.8163807359450619</v>
          </cell>
          <cell r="AO135">
            <v>2.6436823879546809</v>
          </cell>
        </row>
        <row r="136">
          <cell r="H136">
            <v>78.5</v>
          </cell>
          <cell r="I136">
            <v>5652</v>
          </cell>
          <cell r="J136">
            <v>2.3264853455133192</v>
          </cell>
          <cell r="K136">
            <v>7.3783363717198025</v>
          </cell>
          <cell r="L136">
            <v>9.3558489154061242</v>
          </cell>
          <cell r="M136">
            <v>4.0214519010184588</v>
          </cell>
          <cell r="V136">
            <v>78.5</v>
          </cell>
          <cell r="W136">
            <v>5652</v>
          </cell>
          <cell r="X136">
            <v>2.7950749337372072</v>
          </cell>
          <cell r="Y136">
            <v>6.6562798230447111</v>
          </cell>
          <cell r="Z136">
            <v>9.0320935167213374</v>
          </cell>
          <cell r="AA136">
            <v>3.231431618416329</v>
          </cell>
          <cell r="AJ136">
            <v>78.5</v>
          </cell>
          <cell r="AK136">
            <v>5652</v>
          </cell>
          <cell r="AL136">
            <v>3.3592691968543003</v>
          </cell>
          <cell r="AM136">
            <v>5.8582973385765049</v>
          </cell>
          <cell r="AN136">
            <v>8.8816396157453745</v>
          </cell>
          <cell r="AO136">
            <v>2.6439201788479334</v>
          </cell>
        </row>
        <row r="137">
          <cell r="H137">
            <v>79</v>
          </cell>
          <cell r="I137">
            <v>5688</v>
          </cell>
          <cell r="J137">
            <v>2.3437969792036388</v>
          </cell>
          <cell r="K137">
            <v>7.4313503423329417</v>
          </cell>
          <cell r="L137">
            <v>9.4235777746560352</v>
          </cell>
          <cell r="M137">
            <v>4.0206459255092657</v>
          </cell>
          <cell r="V137">
            <v>79</v>
          </cell>
          <cell r="W137">
            <v>5688</v>
          </cell>
          <cell r="X137">
            <v>2.8156796671049329</v>
          </cell>
          <cell r="Y137">
            <v>6.7048483027251402</v>
          </cell>
          <cell r="Z137">
            <v>9.0981760197643329</v>
          </cell>
          <cell r="AA137">
            <v>3.2312539405872935</v>
          </cell>
          <cell r="AJ137">
            <v>79</v>
          </cell>
          <cell r="AK137">
            <v>5688</v>
          </cell>
          <cell r="AL137">
            <v>3.3836314760747404</v>
          </cell>
          <cell r="AM137">
            <v>5.9018691652018402</v>
          </cell>
          <cell r="AN137">
            <v>8.947137493669107</v>
          </cell>
          <cell r="AO137">
            <v>2.6442411228685105</v>
          </cell>
        </row>
        <row r="138">
          <cell r="H138">
            <v>79.5</v>
          </cell>
          <cell r="I138">
            <v>5724</v>
          </cell>
          <cell r="J138">
            <v>2.3610591831176269</v>
          </cell>
          <cell r="K138">
            <v>7.4846198261753161</v>
          </cell>
          <cell r="L138">
            <v>9.4915201318252986</v>
          </cell>
          <cell r="M138">
            <v>4.0200263507551544</v>
          </cell>
          <cell r="V138">
            <v>79.5</v>
          </cell>
          <cell r="W138">
            <v>5724</v>
          </cell>
          <cell r="X138">
            <v>2.8362480768023026</v>
          </cell>
          <cell r="Y138">
            <v>6.7536754877399536</v>
          </cell>
          <cell r="Z138">
            <v>9.1644863530219105</v>
          </cell>
          <cell r="AA138">
            <v>3.2312005525815328</v>
          </cell>
          <cell r="AJ138">
            <v>79.5</v>
          </cell>
          <cell r="AK138">
            <v>5724</v>
          </cell>
          <cell r="AL138">
            <v>3.4079711891520992</v>
          </cell>
          <cell r="AM138">
            <v>5.9457025362840445</v>
          </cell>
          <cell r="AN138">
            <v>9.0128766065209334</v>
          </cell>
          <cell r="AO138">
            <v>2.6446457749436934</v>
          </cell>
        </row>
        <row r="139">
          <cell r="H139">
            <v>80</v>
          </cell>
          <cell r="I139">
            <v>5760</v>
          </cell>
          <cell r="J139">
            <v>2.3782697816609724</v>
          </cell>
          <cell r="K139">
            <v>7.5381489907545234</v>
          </cell>
          <cell r="L139">
            <v>9.5596783051663508</v>
          </cell>
          <cell r="M139">
            <v>4.0195937310736536</v>
          </cell>
          <cell r="V139">
            <v>80</v>
          </cell>
          <cell r="W139">
            <v>5760</v>
          </cell>
          <cell r="X139">
            <v>2.8567779950555443</v>
          </cell>
          <cell r="Y139">
            <v>6.8027655478461746</v>
          </cell>
          <cell r="Z139">
            <v>9.231026843643388</v>
          </cell>
          <cell r="AA139">
            <v>3.2312720343058752</v>
          </cell>
          <cell r="AJ139">
            <v>80</v>
          </cell>
          <cell r="AK139">
            <v>5760</v>
          </cell>
          <cell r="AL139">
            <v>3.4322861780931624</v>
          </cell>
          <cell r="AM139">
            <v>5.9898016271501442</v>
          </cell>
          <cell r="AN139">
            <v>9.0788591874339915</v>
          </cell>
          <cell r="AO139">
            <v>2.6451346759429697</v>
          </cell>
        </row>
        <row r="140">
          <cell r="H140">
            <v>80.5</v>
          </cell>
          <cell r="I140">
            <v>5796</v>
          </cell>
          <cell r="J140">
            <v>2.3954266010137886</v>
          </cell>
          <cell r="K140">
            <v>7.5919419979038416</v>
          </cell>
          <cell r="L140">
            <v>9.6280546087655612</v>
          </cell>
          <cell r="M140">
            <v>4.0193486223668016</v>
          </cell>
          <cell r="V140">
            <v>80.5</v>
          </cell>
          <cell r="W140">
            <v>5796</v>
          </cell>
          <cell r="X140">
            <v>2.8772672559577175</v>
          </cell>
          <cell r="Y140">
            <v>6.8521226472594527</v>
          </cell>
          <cell r="Z140">
            <v>9.297799814823513</v>
          </cell>
          <cell r="AA140">
            <v>3.2314689556805449</v>
          </cell>
          <cell r="AJ140">
            <v>80.5</v>
          </cell>
          <cell r="AK140">
            <v>5796</v>
          </cell>
          <cell r="AL140">
            <v>3.4565742868097233</v>
          </cell>
          <cell r="AM140">
            <v>6.0341706077807</v>
          </cell>
          <cell r="AN140">
            <v>9.1450874659094517</v>
          </cell>
          <cell r="AO140">
            <v>2.6457083537325023</v>
          </cell>
        </row>
        <row r="141">
          <cell r="H141">
            <v>81</v>
          </cell>
          <cell r="I141">
            <v>5832</v>
          </cell>
          <cell r="J141">
            <v>2.4125274691457612</v>
          </cell>
          <cell r="K141">
            <v>7.6460030038101863</v>
          </cell>
          <cell r="L141">
            <v>9.6966513525840838</v>
          </cell>
          <cell r="M141">
            <v>4.0192915838664085</v>
          </cell>
          <cell r="V141">
            <v>81</v>
          </cell>
          <cell r="W141">
            <v>5832</v>
          </cell>
          <cell r="X141">
            <v>2.8977136954842906</v>
          </cell>
          <cell r="Y141">
            <v>6.9017509446808711</v>
          </cell>
          <cell r="Z141">
            <v>9.3648075858425184</v>
          </cell>
          <cell r="AA141">
            <v>3.2317918780024235</v>
          </cell>
          <cell r="AJ141">
            <v>81</v>
          </cell>
          <cell r="AK141">
            <v>5832</v>
          </cell>
          <cell r="AL141">
            <v>3.4808333611342954</v>
          </cell>
          <cell r="AM141">
            <v>6.0788136428352715</v>
          </cell>
          <cell r="AN141">
            <v>9.2115636678561366</v>
          </cell>
          <cell r="AO141">
            <v>2.6463673241899675</v>
          </cell>
        </row>
        <row r="142">
          <cell r="H142">
            <v>81.5</v>
          </cell>
          <cell r="I142">
            <v>5868</v>
          </cell>
          <cell r="J142">
            <v>2.42957021583126</v>
          </cell>
          <cell r="K142">
            <v>7.7003361590421679</v>
          </cell>
          <cell r="L142">
            <v>9.7654708424987398</v>
          </cell>
          <cell r="M142">
            <v>4.0194231798143587</v>
          </cell>
          <cell r="V142">
            <v>81.5</v>
          </cell>
          <cell r="W142">
            <v>5868</v>
          </cell>
          <cell r="X142">
            <v>2.9181151515086783</v>
          </cell>
          <cell r="Y142">
            <v>6.9516545933239486</v>
          </cell>
          <cell r="Z142">
            <v>9.4320524721063244</v>
          </cell>
          <cell r="AA142">
            <v>3.2322413552562899</v>
          </cell>
          <cell r="AJ142">
            <v>81.5</v>
          </cell>
          <cell r="AK142">
            <v>5868</v>
          </cell>
          <cell r="AL142">
            <v>3.5050612488357769</v>
          </cell>
          <cell r="AM142">
            <v>6.123734891678005</v>
          </cell>
          <cell r="AN142">
            <v>9.2782900156302048</v>
          </cell>
          <cell r="AO142">
            <v>2.6471120921815658</v>
          </cell>
        </row>
        <row r="143">
          <cell r="H143">
            <v>82</v>
          </cell>
          <cell r="I143">
            <v>5904</v>
          </cell>
          <cell r="J143">
            <v>2.4465526726643891</v>
          </cell>
          <cell r="K143">
            <v>7.7549456085782493</v>
          </cell>
          <cell r="L143">
            <v>9.8345153803429799</v>
          </cell>
          <cell r="M143">
            <v>4.0197439810820903</v>
          </cell>
          <cell r="V143">
            <v>82</v>
          </cell>
          <cell r="W143">
            <v>5904</v>
          </cell>
          <cell r="X143">
            <v>2.9384694638177336</v>
          </cell>
          <cell r="Y143">
            <v>7.0018377409416557</v>
          </cell>
          <cell r="Z143">
            <v>9.4995367851867289</v>
          </cell>
          <cell r="AA143">
            <v>3.2328179353767017</v>
          </cell>
          <cell r="AJ143">
            <v>82</v>
          </cell>
          <cell r="AK143">
            <v>5904</v>
          </cell>
          <cell r="AL143">
            <v>3.529255799635107</v>
          </cell>
          <cell r="AM143">
            <v>6.1689385084033264</v>
          </cell>
          <cell r="AN143">
            <v>9.3452687280749238</v>
          </cell>
          <cell r="AO143">
            <v>2.6479431525028985</v>
          </cell>
        </row>
        <row r="144">
          <cell r="H144">
            <v>82.5</v>
          </cell>
          <cell r="I144">
            <v>5940</v>
          </cell>
          <cell r="J144">
            <v>2.4634726730740035</v>
          </cell>
          <cell r="K144">
            <v>7.8098354918349742</v>
          </cell>
          <cell r="L144">
            <v>9.9037872639478763</v>
          </cell>
          <cell r="M144">
            <v>4.0202545667330662</v>
          </cell>
          <cell r="V144">
            <v>82.5</v>
          </cell>
          <cell r="W144">
            <v>5940</v>
          </cell>
          <cell r="X144">
            <v>2.9587744741272095</v>
          </cell>
          <cell r="Y144">
            <v>7.0523045298535765</v>
          </cell>
          <cell r="Z144">
            <v>9.5672628328617044</v>
          </cell>
          <cell r="AA144">
            <v>3.2335221614631147</v>
          </cell>
          <cell r="AJ144">
            <v>82.5</v>
          </cell>
          <cell r="AK144">
            <v>5940</v>
          </cell>
          <cell r="AL144">
            <v>3.5534148652208666</v>
          </cell>
          <cell r="AM144">
            <v>6.2144286418617343</v>
          </cell>
          <cell r="AN144">
            <v>9.4125020205605132</v>
          </cell>
          <cell r="AO144">
            <v>2.6488609907853999</v>
          </cell>
        </row>
        <row r="145">
          <cell r="H145">
            <v>83</v>
          </cell>
          <cell r="I145">
            <v>5976</v>
          </cell>
          <cell r="J145">
            <v>2.4803280523386722</v>
          </cell>
          <cell r="K145">
            <v>7.8650099426953224</v>
          </cell>
          <cell r="L145">
            <v>9.9732887871831934</v>
          </cell>
          <cell r="M145">
            <v>4.0209555255319946</v>
          </cell>
          <cell r="V145">
            <v>83</v>
          </cell>
          <cell r="W145">
            <v>5976</v>
          </cell>
          <cell r="X145">
            <v>2.9790280260971693</v>
          </cell>
          <cell r="Y145">
            <v>7.1030590969731575</v>
          </cell>
          <cell r="Z145">
            <v>9.6352329191557509</v>
          </cell>
          <cell r="AA145">
            <v>3.2343545729507248</v>
          </cell>
          <cell r="AJ145">
            <v>83</v>
          </cell>
          <cell r="AK145">
            <v>5976</v>
          </cell>
          <cell r="AL145">
            <v>3.5775362992648407</v>
          </cell>
          <cell r="AM145">
            <v>6.2602094356856917</v>
          </cell>
          <cell r="AN145">
            <v>9.4799921050240492</v>
          </cell>
          <cell r="AO145">
            <v>2.6498660843698842</v>
          </cell>
        </row>
        <row r="146">
          <cell r="H146">
            <v>83.5</v>
          </cell>
          <cell r="I146">
            <v>6012</v>
          </cell>
          <cell r="J146">
            <v>2.4971166476016089</v>
          </cell>
          <cell r="K146">
            <v>7.9204730895371247</v>
          </cell>
          <cell r="L146">
            <v>10.043022239998493</v>
          </cell>
          <cell r="M146">
            <v>4.0218474574043048</v>
          </cell>
          <cell r="V146">
            <v>83.5</v>
          </cell>
          <cell r="W146">
            <v>6012</v>
          </cell>
          <cell r="X146">
            <v>2.9992279653473588</v>
          </cell>
          <cell r="Y146">
            <v>7.1541055738350776</v>
          </cell>
          <cell r="Z146">
            <v>9.7034493443803331</v>
          </cell>
          <cell r="AA146">
            <v>3.2353157067393901</v>
          </cell>
          <cell r="AJ146">
            <v>83.5</v>
          </cell>
          <cell r="AK146">
            <v>6012</v>
          </cell>
          <cell r="AL146">
            <v>3.6016179574375617</v>
          </cell>
          <cell r="AM146">
            <v>6.3062850283156644</v>
          </cell>
          <cell r="AN146">
            <v>9.5477411900094697</v>
          </cell>
          <cell r="AO146">
            <v>2.6509589031487359</v>
          </cell>
        </row>
        <row r="147">
          <cell r="H147">
            <v>84</v>
          </cell>
          <cell r="I147">
            <v>6048</v>
          </cell>
          <cell r="J147">
            <v>2.5138362978855331</v>
          </cell>
          <cell r="K147">
            <v>7.9762290552616211</v>
          </cell>
          <cell r="L147">
            <v>10.112989908464325</v>
          </cell>
          <cell r="M147">
            <v>4.0229309748493485</v>
          </cell>
          <cell r="V147">
            <v>84</v>
          </cell>
          <cell r="W147">
            <v>6048</v>
          </cell>
          <cell r="X147">
            <v>3.0193721394725435</v>
          </cell>
          <cell r="Y147">
            <v>7.2054480866226918</v>
          </cell>
          <cell r="Z147">
            <v>9.7719144051743534</v>
          </cell>
          <cell r="AA147">
            <v>3.2364060982828757</v>
          </cell>
          <cell r="AJ147">
            <v>84</v>
          </cell>
          <cell r="AK147">
            <v>6048</v>
          </cell>
          <cell r="AL147">
            <v>3.6256576974238106</v>
          </cell>
          <cell r="AM147">
            <v>6.3526595530262249</v>
          </cell>
          <cell r="AN147">
            <v>9.6157514807076545</v>
          </cell>
          <cell r="AO147">
            <v>2.6521399103782106</v>
          </cell>
        </row>
        <row r="148">
          <cell r="H148">
            <v>84.5</v>
          </cell>
          <cell r="I148">
            <v>6084</v>
          </cell>
          <cell r="J148">
            <v>2.5304848441075145</v>
          </cell>
          <cell r="K148">
            <v>8.0322819573220823</v>
          </cell>
          <cell r="L148">
            <v>10.183194074813469</v>
          </cell>
          <cell r="M148">
            <v>4.0242067043104601</v>
          </cell>
          <cell r="V148">
            <v>84.5</v>
          </cell>
          <cell r="W148">
            <v>6084</v>
          </cell>
          <cell r="X148">
            <v>3.0394583980578007</v>
          </cell>
          <cell r="Y148">
            <v>7.257090756195625</v>
          </cell>
          <cell r="Z148">
            <v>9.8406303945447551</v>
          </cell>
          <cell r="AA148">
            <v>3.2376262826406412</v>
          </cell>
          <cell r="AJ148">
            <v>84.5</v>
          </cell>
          <cell r="AK148">
            <v>6084</v>
          </cell>
          <cell r="AL148">
            <v>3.6496533789380674</v>
          </cell>
          <cell r="AM148">
            <v>6.3993371379522976</v>
          </cell>
          <cell r="AN148">
            <v>9.6840251789965581</v>
          </cell>
          <cell r="AO148">
            <v>2.653409563462243</v>
          </cell>
        </row>
        <row r="149">
          <cell r="H149">
            <v>85</v>
          </cell>
          <cell r="I149">
            <v>6120</v>
          </cell>
          <cell r="J149">
            <v>2.54706012909375</v>
          </cell>
          <cell r="K149">
            <v>8.0886359077525434</v>
          </cell>
          <cell r="L149">
            <v>10.25363701748223</v>
          </cell>
          <cell r="M149">
            <v>4.0256752875050887</v>
          </cell>
          <cell r="V149">
            <v>85</v>
          </cell>
          <cell r="W149">
            <v>6120</v>
          </cell>
          <cell r="X149">
            <v>3.0594845926937642</v>
          </cell>
          <cell r="Y149">
            <v>7.3090376981174314</v>
          </cell>
          <cell r="Z149">
            <v>9.9095996019071304</v>
          </cell>
          <cell r="AA149">
            <v>3.2389767954942013</v>
          </cell>
          <cell r="AJ149">
            <v>85</v>
          </cell>
          <cell r="AK149">
            <v>6120</v>
          </cell>
          <cell r="AL149">
            <v>3.6736028637399576</v>
          </cell>
          <cell r="AM149">
            <v>6.4463219061155108</v>
          </cell>
          <cell r="AN149">
            <v>9.7525644834814731</v>
          </cell>
          <cell r="AO149">
            <v>2.6547683147091061</v>
          </cell>
        </row>
        <row r="150">
          <cell r="H150">
            <v>85.5</v>
          </cell>
          <cell r="I150">
            <v>6156</v>
          </cell>
          <cell r="J150">
            <v>2.5635599975943122</v>
          </cell>
          <cell r="K150">
            <v>8.1452950131966606</v>
          </cell>
          <cell r="L150">
            <v>10.324321011151826</v>
          </cell>
          <cell r="M150">
            <v>4.0273373827179162</v>
          </cell>
          <cell r="V150">
            <v>85.5</v>
          </cell>
          <cell r="W150">
            <v>6156</v>
          </cell>
          <cell r="X150">
            <v>3.0794485769918518</v>
          </cell>
          <cell r="Y150">
            <v>7.3612930226833919</v>
          </cell>
          <cell r="Z150">
            <v>9.9788243131264664</v>
          </cell>
          <cell r="AA150">
            <v>3.2404581741300724</v>
          </cell>
          <cell r="AJ150">
            <v>85.5</v>
          </cell>
          <cell r="AK150">
            <v>6156</v>
          </cell>
          <cell r="AL150">
            <v>3.6975040156496379</v>
          </cell>
          <cell r="AM150">
            <v>6.4936179754506691</v>
          </cell>
          <cell r="AN150">
            <v>9.8213715895353424</v>
          </cell>
          <cell r="AO150">
            <v>2.6562166120622219</v>
          </cell>
        </row>
        <row r="151">
          <cell r="H151">
            <v>86</v>
          </cell>
          <cell r="I151">
            <v>6192</v>
          </cell>
          <cell r="J151">
            <v>2.5799822962978416</v>
          </cell>
          <cell r="K151">
            <v>8.2022633749366509</v>
          </cell>
          <cell r="L151">
            <v>10.395248326789815</v>
          </cell>
          <cell r="M151">
            <v>4.029193666059852</v>
          </cell>
          <cell r="V151">
            <v>86</v>
          </cell>
          <cell r="W151">
            <v>6192</v>
          </cell>
          <cell r="X151">
            <v>3.0993482065994287</v>
          </cell>
          <cell r="Y151">
            <v>7.4138608349484407</v>
          </cell>
          <cell r="Z151">
            <v>10.048306810557955</v>
          </cell>
          <cell r="AA151">
            <v>3.2420709583912317</v>
          </cell>
          <cell r="AJ151">
            <v>86</v>
          </cell>
          <cell r="AK151">
            <v>6192</v>
          </cell>
          <cell r="AL151">
            <v>3.7213547005631571</v>
          </cell>
          <cell r="AM151">
            <v>6.5412294588323459</v>
          </cell>
          <cell r="AN151">
            <v>9.8904486893391876</v>
          </cell>
          <cell r="AO151">
            <v>2.6577548998063674</v>
          </cell>
        </row>
        <row r="152">
          <cell r="H152">
            <v>86.5</v>
          </cell>
          <cell r="I152">
            <v>6228</v>
          </cell>
          <cell r="J152">
            <v>2.5963248738462026</v>
          </cell>
          <cell r="K152">
            <v>8.2595450889223372</v>
          </cell>
          <cell r="L152">
            <v>10.466421231691609</v>
          </cell>
          <cell r="M152">
            <v>4.0312448326956192</v>
          </cell>
          <cell r="V152">
            <v>86.5</v>
          </cell>
          <cell r="W152">
            <v>6228</v>
          </cell>
          <cell r="X152">
            <v>3.1191813392149443</v>
          </cell>
          <cell r="Y152">
            <v>7.4667452347551357</v>
          </cell>
          <cell r="Z152">
            <v>10.118049373087839</v>
          </cell>
          <cell r="AA152">
            <v>3.2438156915988778</v>
          </cell>
          <cell r="AJ152">
            <v>86.5</v>
          </cell>
          <cell r="AK152">
            <v>6228</v>
          </cell>
          <cell r="AL152">
            <v>3.7451527864677909</v>
          </cell>
          <cell r="AM152">
            <v>6.5891604641015702</v>
          </cell>
          <cell r="AN152">
            <v>9.9597979719225815</v>
          </cell>
          <cell r="AO152">
            <v>2.6593836192504394</v>
          </cell>
        </row>
        <row r="153">
          <cell r="H153">
            <v>87</v>
          </cell>
          <cell r="I153">
            <v>6264</v>
          </cell>
          <cell r="J153">
            <v>2.6125855808490921</v>
          </cell>
          <cell r="K153">
            <v>8.3171442458003337</v>
          </cell>
          <cell r="L153">
            <v>10.537841989522061</v>
          </cell>
          <cell r="M153">
            <v>4.0334915980426009</v>
          </cell>
          <cell r="V153">
            <v>87</v>
          </cell>
          <cell r="W153">
            <v>6264</v>
          </cell>
          <cell r="X153">
            <v>3.1389458346030263</v>
          </cell>
          <cell r="Y153">
            <v>7.5199503167618404</v>
          </cell>
          <cell r="Z153">
            <v>10.188054276174412</v>
          </cell>
          <cell r="AA153">
            <v>3.2456929214463068</v>
          </cell>
          <cell r="AJ153">
            <v>87</v>
          </cell>
          <cell r="AK153">
            <v>6264</v>
          </cell>
          <cell r="AL153">
            <v>3.7688961434573245</v>
          </cell>
          <cell r="AM153">
            <v>6.6374150940926935</v>
          </cell>
          <cell r="AN153">
            <v>10.029421623204286</v>
          </cell>
          <cell r="AO153">
            <v>2.6611032093879849</v>
          </cell>
        </row>
        <row r="154">
          <cell r="H154">
            <v>87.5</v>
          </cell>
          <cell r="I154">
            <v>6300</v>
          </cell>
          <cell r="J154">
            <v>2.6287622698986017</v>
          </cell>
          <cell r="K154">
            <v>8.3750649309432958</v>
          </cell>
          <cell r="L154">
            <v>10.609512860357107</v>
          </cell>
          <cell r="M154">
            <v>4.0359346989434473</v>
          </cell>
          <cell r="V154">
            <v>87.5</v>
          </cell>
          <cell r="W154">
            <v>6300</v>
          </cell>
          <cell r="X154">
            <v>3.1586395546095392</v>
          </cell>
          <cell r="Y154">
            <v>7.5734801704709369</v>
          </cell>
          <cell r="Z154">
            <v>10.258323791889046</v>
          </cell>
          <cell r="AA154">
            <v>3.2477032008665345</v>
          </cell>
          <cell r="AJ154">
            <v>87.5</v>
          </cell>
          <cell r="AK154">
            <v>6300</v>
          </cell>
          <cell r="AL154">
            <v>3.7925826437473216</v>
          </cell>
          <cell r="AM154">
            <v>6.6859974466603012</v>
          </cell>
          <cell r="AN154">
            <v>10.099321826032892</v>
          </cell>
          <cell r="AO154">
            <v>2.6629141075365195</v>
          </cell>
        </row>
        <row r="155">
          <cell r="H155">
            <v>88</v>
          </cell>
          <cell r="I155">
            <v>6336</v>
          </cell>
          <cell r="J155">
            <v>2.6448527955837466</v>
          </cell>
          <cell r="K155">
            <v>8.4333112244793362</v>
          </cell>
          <cell r="L155">
            <v>10.68143610072552</v>
          </cell>
          <cell r="M155">
            <v>4.0385748948148983</v>
          </cell>
          <cell r="V155">
            <v>88</v>
          </cell>
          <cell r="W155">
            <v>6336</v>
          </cell>
          <cell r="X155">
            <v>3.1782603631766055</v>
          </cell>
          <cell r="Y155">
            <v>7.6273388802572386</v>
          </cell>
          <cell r="Z155">
            <v>10.328860188957353</v>
          </cell>
          <cell r="AA155">
            <v>3.2498470888753341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J156">
            <v>2.6608550145049406</v>
          </cell>
          <cell r="K156">
            <v>8.4918872013214877</v>
          </cell>
          <cell r="L156">
            <v>10.753613963650686</v>
          </cell>
          <cell r="M156">
            <v>4.0414129687751608</v>
          </cell>
          <cell r="V156">
            <v>88.5</v>
          </cell>
          <cell r="W156">
            <v>6372</v>
          </cell>
          <cell r="X156">
            <v>3.197806126357575</v>
          </cell>
          <cell r="Y156">
            <v>7.6815305253964237</v>
          </cell>
          <cell r="Z156">
            <v>10.399665732800361</v>
          </cell>
          <cell r="AA156">
            <v>3.2521251513912079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J157">
            <v>2.6767667852884305</v>
          </cell>
          <cell r="K157">
            <v>8.5507969311973575</v>
          </cell>
          <cell r="L157">
            <v>10.826048698692524</v>
          </cell>
          <cell r="M157">
            <v>4.0444497287521379</v>
          </cell>
          <cell r="V157">
            <v>89</v>
          </cell>
          <cell r="W157">
            <v>6408</v>
          </cell>
          <cell r="X157">
            <v>3.2172747123319785</v>
          </cell>
          <cell r="Y157">
            <v>7.736059180093716</v>
          </cell>
          <cell r="Z157">
            <v>10.470742685575898</v>
          </cell>
          <cell r="AA157">
            <v>3.2545379620338313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J158">
            <v>2.6925859686006972</v>
          </cell>
          <cell r="K158">
            <v>8.6100444786788408</v>
          </cell>
          <cell r="L158">
            <v>10.898742551989432</v>
          </cell>
          <cell r="M158">
            <v>4.0476860085746384</v>
          </cell>
          <cell r="V158">
            <v>89.5</v>
          </cell>
          <cell r="W158">
            <v>6444</v>
          </cell>
          <cell r="X158">
            <v>3.2366639914204254</v>
          </cell>
          <cell r="Y158">
            <v>7.7909289135125563</v>
          </cell>
          <cell r="Z158">
            <v>10.542093306219918</v>
          </cell>
          <cell r="AA158">
            <v>3.2570861029023499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J159">
            <v>2.7083104271627936</v>
          </cell>
          <cell r="K159">
            <v>8.669633903211972</v>
          </cell>
          <cell r="L159">
            <v>10.971697766300347</v>
          </cell>
          <cell r="M159">
            <v>4.0511226690487687</v>
          </cell>
          <cell r="V159">
            <v>90</v>
          </cell>
          <cell r="W159">
            <v>6480</v>
          </cell>
          <cell r="X159">
            <v>3.2559718360994694</v>
          </cell>
          <cell r="Y159">
            <v>7.8461437898035165</v>
          </cell>
          <cell r="Z159">
            <v>10.613719850488065</v>
          </cell>
          <cell r="AA159">
            <v>3.2597701653349982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V160">
            <v>90.5</v>
          </cell>
          <cell r="W160">
            <v>6516</v>
          </cell>
          <cell r="X160">
            <v>3.2751961210164424</v>
          </cell>
          <cell r="Y160">
            <v>7.9017078681332551</v>
          </cell>
          <cell r="Z160">
            <v>10.685624570997231</v>
          </cell>
          <cell r="AA160">
            <v>3.2625907506512908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V161">
            <v>91</v>
          </cell>
          <cell r="W161">
            <v>6552</v>
          </cell>
          <cell r="X161">
            <v>3.2943347230042397</v>
          </cell>
          <cell r="Y161">
            <v>7.9576252027136585</v>
          </cell>
          <cell r="Z161">
            <v>10.757809717267262</v>
          </cell>
          <cell r="AA161">
            <v>3.2655484708781422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V162">
            <v>91.5</v>
          </cell>
          <cell r="W162">
            <v>6588</v>
          </cell>
          <cell r="X162">
            <v>3.3133855210960874</v>
          </cell>
          <cell r="Y162">
            <v>8.013899842831071</v>
          </cell>
          <cell r="Z162">
            <v>10.830277535762745</v>
          </cell>
          <cell r="AA162">
            <v>3.2686439494611017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V163">
            <v>92</v>
          </cell>
          <cell r="W163">
            <v>6624</v>
          </cell>
          <cell r="X163">
            <v>3.3323463965402538</v>
          </cell>
          <cell r="Y163">
            <v>8.0705358328756933</v>
          </cell>
          <cell r="Z163">
            <v>10.903030269934909</v>
          </cell>
          <cell r="AA163">
            <v>3.2718778219619593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V164">
            <v>92.5</v>
          </cell>
          <cell r="W164">
            <v>6660</v>
          </cell>
          <cell r="X164">
            <v>3.3512152328147327</v>
          </cell>
          <cell r="Y164">
            <v>8.1275372123710685</v>
          </cell>
          <cell r="Z164">
            <v>10.976070160263591</v>
          </cell>
          <cell r="AA164">
            <v>3.2752507367438275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3">
        <row r="4">
          <cell r="H4">
            <v>12.5</v>
          </cell>
          <cell r="I4">
            <v>900</v>
          </cell>
          <cell r="J4">
            <v>0.45842085822171741</v>
          </cell>
          <cell r="K4">
            <v>1.1148955776286091</v>
          </cell>
          <cell r="L4">
            <v>1.5045533071170689</v>
          </cell>
          <cell r="M4">
            <v>3.2820350124413071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J5">
            <v>0.46328716676211329</v>
          </cell>
          <cell r="K5">
            <v>1.1833008138346295</v>
          </cell>
          <cell r="L5">
            <v>1.5770949055824257</v>
          </cell>
          <cell r="M5">
            <v>3.4041411433963282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J6">
            <v>0.46839615653977862</v>
          </cell>
          <cell r="K6">
            <v>1.2513329992563487</v>
          </cell>
          <cell r="L6">
            <v>1.6494697323151604</v>
          </cell>
          <cell r="M6">
            <v>3.5215270434762393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J7">
            <v>0.47374557444206716</v>
          </cell>
          <cell r="K7">
            <v>1.3189973717846843</v>
          </cell>
          <cell r="L7">
            <v>1.7216811100604414</v>
          </cell>
          <cell r="M7">
            <v>3.6341893263870064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J8">
            <v>0.47933316690611827</v>
          </cell>
          <cell r="K8">
            <v>1.3862991583895008</v>
          </cell>
          <cell r="L8">
            <v>1.7937323502597013</v>
          </cell>
          <cell r="M8">
            <v>3.7421411120733485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0.48515667993940409</v>
          </cell>
          <cell r="K9">
            <v>1.4532435751693324</v>
          </cell>
          <cell r="L9">
            <v>1.8656267531178259</v>
          </cell>
          <cell r="M9">
            <v>3.845410833776095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0.49121385914023674</v>
          </cell>
          <cell r="K10">
            <v>1.5198358274006707</v>
          </cell>
          <cell r="L10">
            <v>1.9373676076698718</v>
          </cell>
          <cell r="M10">
            <v>3.9440410151717082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0.49750244971823165</v>
          </cell>
          <cell r="K11">
            <v>1.5860811095868141</v>
          </cell>
          <cell r="L11">
            <v>2.0089581918473112</v>
          </cell>
          <cell r="M11">
            <v>4.0380870345163453</v>
          </cell>
          <cell r="V11">
            <v>16</v>
          </cell>
          <cell r="W11">
            <v>1152</v>
          </cell>
          <cell r="X11">
            <v>0.66141822620009372</v>
          </cell>
          <cell r="Y11">
            <v>1.4046159900652293</v>
          </cell>
          <cell r="Z11">
            <v>1.966821482335309</v>
          </cell>
          <cell r="AA11">
            <v>2.9736427035506301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0.50402019651472962</v>
          </cell>
          <cell r="K12">
            <v>1.6519846055062923</v>
          </cell>
          <cell r="L12">
            <v>2.0804017725438126</v>
          </cell>
          <cell r="M12">
            <v>4.1276158910489498</v>
          </cell>
          <cell r="V12">
            <v>16.5</v>
          </cell>
          <cell r="W12">
            <v>1188</v>
          </cell>
          <cell r="X12">
            <v>0.66980010406440649</v>
          </cell>
          <cell r="Y12">
            <v>1.4650381010858233</v>
          </cell>
          <cell r="Z12">
            <v>2.0343681895405687</v>
          </cell>
          <cell r="AA12">
            <v>3.0372766101346387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0.51076484402317679</v>
          </cell>
          <cell r="K13">
            <v>1.7175514882608696</v>
          </cell>
          <cell r="L13">
            <v>2.1517016056805698</v>
          </cell>
          <cell r="M13">
            <v>4.2127049871563456</v>
          </cell>
          <cell r="V13">
            <v>17</v>
          </cell>
          <cell r="W13">
            <v>1224</v>
          </cell>
          <cell r="X13">
            <v>0.67842162763975011</v>
          </cell>
          <cell r="Y13">
            <v>1.5251291039183879</v>
          </cell>
          <cell r="Z13">
            <v>2.1017874874121754</v>
          </cell>
          <cell r="AA13">
            <v>3.0980549584251302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0.51773413640946087</v>
          </cell>
          <cell r="K14">
            <v>1.7827869203231337</v>
          </cell>
          <cell r="L14">
            <v>2.2228609362711755</v>
          </cell>
          <cell r="M14">
            <v>4.293440938020705</v>
          </cell>
          <cell r="V14">
            <v>17.5</v>
          </cell>
          <cell r="W14">
            <v>1260</v>
          </cell>
          <cell r="X14">
            <v>0.68728053809664436</v>
          </cell>
          <cell r="Y14">
            <v>1.5848941322486969</v>
          </cell>
          <cell r="Z14">
            <v>2.1690825896308445</v>
          </cell>
          <cell r="AA14">
            <v>3.1560366828339195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0.52492581753220591</v>
          </cell>
          <cell r="K15">
            <v>1.8476960535836802</v>
          </cell>
          <cell r="L15">
            <v>2.2938829984860551</v>
          </cell>
          <cell r="M15">
            <v>4.3699184187017392</v>
          </cell>
          <cell r="V15">
            <v>18</v>
          </cell>
          <cell r="W15">
            <v>1296</v>
          </cell>
          <cell r="X15">
            <v>0.69637457638779376</v>
          </cell>
          <cell r="Y15">
            <v>1.6443383095326181</v>
          </cell>
          <cell r="Z15">
            <v>2.2362566994622428</v>
          </cell>
          <cell r="AA15">
            <v>3.2112842359381695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0.53233763096302522</v>
          </cell>
          <cell r="K16">
            <v>1.9122840293978938</v>
          </cell>
          <cell r="L16">
            <v>2.3647710157164652</v>
          </cell>
          <cell r="M16">
            <v>4.4422390568904113</v>
          </cell>
          <cell r="V16">
            <v>18.5</v>
          </cell>
          <cell r="W16">
            <v>1332</v>
          </cell>
          <cell r="X16">
            <v>0.70570148326795623</v>
          </cell>
          <cell r="Y16">
            <v>1.7034667490402504</v>
          </cell>
          <cell r="Z16">
            <v>2.3033130098180132</v>
          </cell>
          <cell r="AA16">
            <v>3.263863070192019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0.53996732000672665</v>
          </cell>
          <cell r="K17">
            <v>1.9765559786323379</v>
          </cell>
          <cell r="L17">
            <v>2.4355282006380556</v>
          </cell>
          <cell r="M17">
            <v>4.5105103779386413</v>
          </cell>
          <cell r="V17">
            <v>19</v>
          </cell>
          <cell r="W17">
            <v>1368</v>
          </cell>
          <cell r="X17">
            <v>0.71525899931377834</v>
          </cell>
          <cell r="Y17">
            <v>1.762284553899687</v>
          </cell>
          <cell r="Z17">
            <v>2.3702547033163985</v>
          </cell>
          <cell r="AA17">
            <v>3.3138411478785001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0.5478126277214812</v>
          </cell>
          <cell r="K18">
            <v>2.0405170217107513</v>
          </cell>
          <cell r="L18">
            <v>2.5061577552740104</v>
          </cell>
          <cell r="M18">
            <v>4.5748448072434549</v>
          </cell>
          <cell r="V18">
            <v>19.5</v>
          </cell>
          <cell r="W18">
            <v>1404</v>
          </cell>
          <cell r="X18">
            <v>0.72504486494360132</v>
          </cell>
          <cell r="Y18">
            <v>1.8207968171404167</v>
          </cell>
          <cell r="Z18">
            <v>2.4370849523424778</v>
          </cell>
          <cell r="AA18">
            <v>3.3612884804474135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0.55587129693894488</v>
          </cell>
          <cell r="K19">
            <v>2.1041722686596733</v>
          </cell>
          <cell r="L19">
            <v>2.5766628710577764</v>
          </cell>
          <cell r="M19">
            <v>4.6353587336616675</v>
          </cell>
          <cell r="V19">
            <v>20</v>
          </cell>
          <cell r="W19">
            <v>1440</v>
          </cell>
          <cell r="X19">
            <v>0.73505682043722587</v>
          </cell>
          <cell r="Y19">
            <v>1.8790086217363462</v>
          </cell>
          <cell r="Z19">
            <v>2.5038069191079879</v>
          </cell>
          <cell r="AA19">
            <v>3.4062766979274821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0.56414107028433469</v>
          </cell>
          <cell r="K20">
            <v>2.1675268191536827</v>
          </cell>
          <cell r="L20">
            <v>2.6470467288953672</v>
          </cell>
          <cell r="M20">
            <v>4.6921716363625503</v>
          </cell>
          <cell r="V20">
            <v>20.5</v>
          </cell>
          <cell r="W20">
            <v>1476</v>
          </cell>
          <cell r="X20">
            <v>0.74529260595564939</v>
          </cell>
          <cell r="Y20">
            <v>1.9369250406484888</v>
          </cell>
          <cell r="Z20">
            <v>2.5704237557107907</v>
          </cell>
          <cell r="AA20">
            <v>3.4488786486951284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0.57261969019646641</v>
          </cell>
          <cell r="K21">
            <v>2.2305857625602798</v>
          </cell>
          <cell r="L21">
            <v>2.7173124992272761</v>
          </cell>
          <cell r="M21">
            <v>4.7454052763972605</v>
          </cell>
          <cell r="V21">
            <v>21</v>
          </cell>
          <cell r="W21">
            <v>1512</v>
          </cell>
          <cell r="X21">
            <v>0.75574996156076313</v>
          </cell>
          <cell r="Y21">
            <v>1.9945511368672744</v>
          </cell>
          <cell r="Z21">
            <v>2.6369386041939231</v>
          </cell>
          <cell r="AA21">
            <v>3.4891680295268004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0.58130489894774529</v>
          </cell>
          <cell r="K22">
            <v>2.2933541779843925</v>
          </cell>
          <cell r="L22">
            <v>2.7874633420899757</v>
          </cell>
          <cell r="M22">
            <v>4.7951829532758623</v>
          </cell>
          <cell r="V22">
            <v>21.5</v>
          </cell>
          <cell r="W22">
            <v>1548</v>
          </cell>
          <cell r="X22">
            <v>0.7664266272350192</v>
          </cell>
          <cell r="Y22">
            <v>2.0518919634545392</v>
          </cell>
          <cell r="Z22">
            <v>2.7033545966043055</v>
          </cell>
          <cell r="AA22">
            <v>3.5272190455556047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0.59019443866411314</v>
          </cell>
          <cell r="K23">
            <v>2.3558371343125386</v>
          </cell>
          <cell r="L23">
            <v>2.8575024071770345</v>
          </cell>
          <cell r="M23">
            <v>4.8416288259931806</v>
          </cell>
          <cell r="V23">
            <v>22</v>
          </cell>
          <cell r="W23">
            <v>1584</v>
          </cell>
          <cell r="X23">
            <v>0.77732034290105734</v>
          </cell>
          <cell r="Y23">
            <v>2.1089525635851638</v>
          </cell>
          <cell r="Z23">
            <v>2.7696748550510626</v>
          </cell>
          <cell r="AA23">
            <v>3.563106099493405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0.59928605134495072</v>
          </cell>
          <cell r="K24">
            <v>2.4180396902566299</v>
          </cell>
          <cell r="L24">
            <v>2.9274328338998381</v>
          </cell>
          <cell r="M24">
            <v>4.8848672972279807</v>
          </cell>
          <cell r="V24">
            <v>22.5</v>
          </cell>
          <cell r="W24">
            <v>1620</v>
          </cell>
          <cell r="X24">
            <v>0.78842884844130268</v>
          </cell>
          <cell r="Y24">
            <v>2.1657379705883772</v>
          </cell>
          <cell r="Z24">
            <v>2.8359024917634845</v>
          </cell>
          <cell r="AA24">
            <v>3.5969035092639854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0.60857747888293912</v>
          </cell>
          <cell r="K25">
            <v>2.4799668943974345</v>
          </cell>
          <cell r="L25">
            <v>2.9972577514479326</v>
          </cell>
          <cell r="M25">
            <v>4.9250224588485967</v>
          </cell>
          <cell r="V25">
            <v>23</v>
          </cell>
          <cell r="W25">
            <v>1656</v>
          </cell>
          <cell r="X25">
            <v>0.79974988371752087</v>
          </cell>
          <cell r="Y25">
            <v>2.2222532079887403</v>
          </cell>
          <cell r="Z25">
            <v>2.9020406091486328</v>
          </cell>
          <cell r="AA25">
            <v>3.6286852530180056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0.61806646308387192</v>
          </cell>
          <cell r="K26">
            <v>2.5416237852276953</v>
          </cell>
          <cell r="L26">
            <v>3.0669802788489866</v>
          </cell>
          <cell r="M26">
            <v>4.9622175963829891</v>
          </cell>
          <cell r="V26">
            <v>23.5</v>
          </cell>
          <cell r="W26">
            <v>1692</v>
          </cell>
          <cell r="X26">
            <v>0.81128118859034537</v>
          </cell>
          <cell r="Y26">
            <v>2.2785032895468027</v>
          </cell>
          <cell r="Z26">
            <v>2.9680922998485961</v>
          </cell>
          <cell r="AA26">
            <v>3.6585247403626511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0.62775074568642741</v>
          </cell>
          <cell r="K27">
            <v>2.6030153911949321</v>
          </cell>
          <cell r="L27">
            <v>3.1366035250283955</v>
          </cell>
          <cell r="M27">
            <v>4.9965747497418098</v>
          </cell>
          <cell r="V27">
            <v>24</v>
          </cell>
          <cell r="W27">
            <v>1728</v>
          </cell>
          <cell r="X27">
            <v>0.8230205029387605</v>
          </cell>
          <cell r="Y27">
            <v>2.3344932192994414</v>
          </cell>
          <cell r="Z27">
            <v>3.0340606467973879</v>
          </cell>
          <cell r="AA27">
            <v>3.6864946085348582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0.63762806838189212</v>
          </cell>
          <cell r="K28">
            <v>2.6641467307438909</v>
          </cell>
          <cell r="L28">
            <v>3.2061305888684992</v>
          </cell>
          <cell r="M28">
            <v>5.0282143272091089</v>
          </cell>
          <cell r="V28">
            <v>24.5</v>
          </cell>
          <cell r="W28">
            <v>1764</v>
          </cell>
          <cell r="X28">
            <v>0.83496556667955413</v>
          </cell>
          <cell r="Y28">
            <v>2.3902279915998998</v>
          </cell>
          <cell r="Z28">
            <v>3.0999487232775209</v>
          </cell>
          <cell r="AA28">
            <v>3.7126665421727858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0.64769617283384218</v>
          </cell>
          <cell r="K29">
            <v>2.725022812358695</v>
          </cell>
          <cell r="L29">
            <v>3.2755645592674609</v>
          </cell>
          <cell r="M29">
            <v>5.0572547695256542</v>
          </cell>
          <cell r="V29">
            <v>25</v>
          </cell>
          <cell r="W29">
            <v>1800</v>
          </cell>
          <cell r="X29">
            <v>0.8471141197867329</v>
          </cell>
          <cell r="Y29">
            <v>2.4457125911575095</v>
          </cell>
          <cell r="Z29">
            <v>3.1657595929762326</v>
          </cell>
          <cell r="AA29">
            <v>3.7371111152925125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0.65795280069777984</v>
          </cell>
          <cell r="K30">
            <v>2.7856486346046676</v>
          </cell>
          <cell r="L30">
            <v>3.3449085151977807</v>
          </cell>
          <cell r="M30">
            <v>5.0838122607737199</v>
          </cell>
          <cell r="V30">
            <v>25.5</v>
          </cell>
          <cell r="W30">
            <v>1836</v>
          </cell>
          <cell r="X30">
            <v>0.85946390231089731</v>
          </cell>
          <cell r="Y30">
            <v>2.5009519930771171</v>
          </cell>
          <cell r="Z30">
            <v>3.23149631004138</v>
          </cell>
          <cell r="AA30">
            <v>3.7598976540523026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0.6683956936407216</v>
          </cell>
          <cell r="K31">
            <v>2.8460291861698521</v>
          </cell>
          <cell r="L31">
            <v>3.4141655257644654</v>
          </cell>
          <cell r="M31">
            <v>5.1080004827195369</v>
          </cell>
          <cell r="V31">
            <v>26</v>
          </cell>
          <cell r="W31">
            <v>1872</v>
          </cell>
          <cell r="X31">
            <v>0.87201265439858455</v>
          </cell>
          <cell r="Y31">
            <v>2.5559511628982192</v>
          </cell>
          <cell r="Z31">
            <v>3.2971619191370163</v>
          </cell>
          <cell r="AA31">
            <v>3.7810941188818239</v>
          </cell>
          <cell r="AJ31">
            <v>26</v>
          </cell>
          <cell r="AK31">
            <v>1872</v>
          </cell>
          <cell r="AL31">
            <v>1.1257011938074093</v>
          </cell>
          <cell r="AM31">
            <v>2.2389308993958714</v>
          </cell>
          <cell r="AN31">
            <v>3.2520619738225398</v>
          </cell>
          <cell r="AO31">
            <v>2.8889211379648931</v>
          </cell>
        </row>
        <row r="32">
          <cell r="H32">
            <v>26.5</v>
          </cell>
          <cell r="I32">
            <v>1908</v>
          </cell>
          <cell r="J32">
            <v>0.67902259336074555</v>
          </cell>
          <cell r="K32">
            <v>2.9061694459062175</v>
          </cell>
          <cell r="L32">
            <v>3.4833386502628514</v>
          </cell>
          <cell r="M32">
            <v>5.1299304092702727</v>
          </cell>
          <cell r="V32">
            <v>26.5</v>
          </cell>
          <cell r="W32">
            <v>1908</v>
          </cell>
          <cell r="X32">
            <v>0.88475811631157153</v>
          </cell>
          <cell r="Y32">
            <v>2.6107150566338113</v>
          </cell>
          <cell r="Z32">
            <v>3.3627594554986473</v>
          </cell>
          <cell r="AA32">
            <v>3.8007670045656146</v>
          </cell>
          <cell r="AJ32">
            <v>26.5</v>
          </cell>
          <cell r="AK32">
            <v>1908</v>
          </cell>
          <cell r="AL32">
            <v>1.1409890672785528</v>
          </cell>
          <cell r="AM32">
            <v>2.2878080751123813</v>
          </cell>
          <cell r="AN32">
            <v>3.3146982356630788</v>
          </cell>
          <cell r="AO32">
            <v>2.905109549883051</v>
          </cell>
        </row>
        <row r="33">
          <cell r="H33">
            <v>27</v>
          </cell>
          <cell r="I33">
            <v>1944</v>
          </cell>
          <cell r="J33">
            <v>0.68983124160648945</v>
          </cell>
          <cell r="K33">
            <v>2.9660743828705756</v>
          </cell>
          <cell r="L33">
            <v>3.5524309382360917</v>
          </cell>
          <cell r="M33">
            <v>5.1497101377478014</v>
          </cell>
          <cell r="V33">
            <v>27</v>
          </cell>
          <cell r="W33">
            <v>1944</v>
          </cell>
          <cell r="X33">
            <v>0.89769802844614111</v>
          </cell>
          <cell r="Y33">
            <v>2.6652486208089412</v>
          </cell>
          <cell r="Z33">
            <v>3.4282919449881613</v>
          </cell>
          <cell r="AA33">
            <v>3.8189812568958397</v>
          </cell>
          <cell r="AJ33">
            <v>27</v>
          </cell>
          <cell r="AK33">
            <v>1944</v>
          </cell>
          <cell r="AL33">
            <v>1.1564842739212677</v>
          </cell>
          <cell r="AM33">
            <v>2.3364595568166497</v>
          </cell>
          <cell r="AN33">
            <v>3.3772954033457907</v>
          </cell>
          <cell r="AO33">
            <v>2.9203124326926329</v>
          </cell>
        </row>
        <row r="34">
          <cell r="H34">
            <v>27.5</v>
          </cell>
          <cell r="I34">
            <v>1980</v>
          </cell>
          <cell r="J34">
            <v>0.70081938019660539</v>
          </cell>
          <cell r="K34">
            <v>3.0257489563651996</v>
          </cell>
          <cell r="L34">
            <v>3.6214454295323142</v>
          </cell>
          <cell r="M34">
            <v>5.167444753762898</v>
          </cell>
          <cell r="V34">
            <v>27.5</v>
          </cell>
          <cell r="W34">
            <v>1980</v>
          </cell>
          <cell r="X34">
            <v>0.91083013135231083</v>
          </cell>
          <cell r="Y34">
            <v>2.7195567924990001</v>
          </cell>
          <cell r="Z34">
            <v>3.4937624041484643</v>
          </cell>
          <cell r="AA34">
            <v>3.8358002045466701</v>
          </cell>
          <cell r="AJ34">
            <v>27.5</v>
          </cell>
          <cell r="AK34">
            <v>1980</v>
          </cell>
          <cell r="AL34">
            <v>1.1721845592381366</v>
          </cell>
          <cell r="AM34">
            <v>2.3848902547420265</v>
          </cell>
          <cell r="AN34">
            <v>3.4398563580563497</v>
          </cell>
          <cell r="AO34">
            <v>2.9345689046544772</v>
          </cell>
        </row>
        <row r="35">
          <cell r="H35">
            <v>28</v>
          </cell>
          <cell r="I35">
            <v>2016</v>
          </cell>
          <cell r="J35">
            <v>0.71198475103916703</v>
          </cell>
          <cell r="K35">
            <v>3.0851981159781543</v>
          </cell>
          <cell r="L35">
            <v>3.6903851543614463</v>
          </cell>
          <cell r="M35">
            <v>5.1832362265837828</v>
          </cell>
          <cell r="V35">
            <v>28</v>
          </cell>
          <cell r="W35">
            <v>2016</v>
          </cell>
          <cell r="X35">
            <v>0.92415216575302273</v>
          </cell>
          <cell r="Y35">
            <v>2.7736444993677276</v>
          </cell>
          <cell r="Z35">
            <v>3.559173840257797</v>
          </cell>
          <cell r="AA35">
            <v>3.8512855048688777</v>
          </cell>
          <cell r="AJ35">
            <v>28</v>
          </cell>
          <cell r="AK35">
            <v>2016</v>
          </cell>
          <cell r="AL35">
            <v>1.1880876689617785</v>
          </cell>
          <cell r="AM35">
            <v>2.4331050701080512</v>
          </cell>
          <cell r="AN35">
            <v>3.5023839721736518</v>
          </cell>
          <cell r="AO35">
            <v>2.9479171139232871</v>
          </cell>
        </row>
        <row r="36">
          <cell r="H36">
            <v>28.5</v>
          </cell>
          <cell r="I36">
            <v>2052</v>
          </cell>
          <cell r="J36">
            <v>0.72332509615103313</v>
          </cell>
          <cell r="K36">
            <v>3.1444268016233452</v>
          </cell>
          <cell r="L36">
            <v>3.7592531333517236</v>
          </cell>
          <cell r="M36">
            <v>5.1971833320252676</v>
          </cell>
          <cell r="V36">
            <v>28.5</v>
          </cell>
          <cell r="W36">
            <v>2052</v>
          </cell>
          <cell r="X36">
            <v>0.93766187256329792</v>
          </cell>
          <cell r="Y36">
            <v>2.8275166597049592</v>
          </cell>
          <cell r="Z36">
            <v>3.6245292513837626</v>
          </cell>
          <cell r="AA36">
            <v>3.8654971023566755</v>
          </cell>
          <cell r="AJ36">
            <v>28.5</v>
          </cell>
          <cell r="AK36">
            <v>2052</v>
          </cell>
          <cell r="AL36">
            <v>1.2041913490735001</v>
          </cell>
          <cell r="AM36">
            <v>2.4811088951555842</v>
          </cell>
          <cell r="AN36">
            <v>3.5648811093217345</v>
          </cell>
          <cell r="AO36">
            <v>2.9603942197928421</v>
          </cell>
        </row>
        <row r="37">
          <cell r="H37">
            <v>29</v>
          </cell>
          <cell r="I37">
            <v>2088</v>
          </cell>
          <cell r="J37">
            <v>0.73483815767716321</v>
          </cell>
          <cell r="K37">
            <v>3.2034399435802836</v>
          </cell>
          <cell r="L37">
            <v>3.8280523776058724</v>
          </cell>
          <cell r="M37">
            <v>5.2093816000334217</v>
          </cell>
          <cell r="V37">
            <v>29</v>
          </cell>
          <cell r="W37">
            <v>2088</v>
          </cell>
          <cell r="X37">
            <v>0.95135699290935094</v>
          </cell>
          <cell r="Y37">
            <v>2.8811781824641085</v>
          </cell>
          <cell r="Z37">
            <v>3.6898316264370568</v>
          </cell>
          <cell r="AA37">
            <v>3.8784931985974676</v>
          </cell>
          <cell r="AJ37">
            <v>29</v>
          </cell>
          <cell r="AK37">
            <v>2088</v>
          </cell>
          <cell r="AL37">
            <v>1.220493345821916</v>
          </cell>
          <cell r="AM37">
            <v>2.52890661318171</v>
          </cell>
          <cell r="AN37">
            <v>3.6273506244214344</v>
          </cell>
          <cell r="AO37">
            <v>2.9720363792550382</v>
          </cell>
        </row>
        <row r="38">
          <cell r="H38">
            <v>29.5</v>
          </cell>
          <cell r="I38">
            <v>2124</v>
          </cell>
          <cell r="J38">
            <v>0.74652167790988777</v>
          </cell>
          <cell r="K38">
            <v>3.2622424625335915</v>
          </cell>
          <cell r="L38">
            <v>3.8967858887569959</v>
          </cell>
          <cell r="M38">
            <v>5.2199232843006262</v>
          </cell>
          <cell r="V38">
            <v>29.5</v>
          </cell>
          <cell r="W38">
            <v>2124</v>
          </cell>
          <cell r="X38">
            <v>0.9652352681476648</v>
          </cell>
          <cell r="Y38">
            <v>2.9346339672993853</v>
          </cell>
          <cell r="Z38">
            <v>3.7550839452249005</v>
          </cell>
          <cell r="AA38">
            <v>3.8903302325774898</v>
          </cell>
          <cell r="AJ38">
            <v>29.5</v>
          </cell>
          <cell r="AK38">
            <v>2124</v>
          </cell>
          <cell r="AL38">
            <v>1.2369914057415323</v>
          </cell>
          <cell r="AM38">
            <v>2.5765030985743822</v>
          </cell>
          <cell r="AN38">
            <v>3.6897953637417613</v>
          </cell>
          <cell r="AO38">
            <v>2.9828787383772162</v>
          </cell>
        </row>
        <row r="39">
          <cell r="H39">
            <v>30</v>
          </cell>
          <cell r="I39">
            <v>2160</v>
          </cell>
          <cell r="J39">
            <v>0.75837339930813075</v>
          </cell>
          <cell r="K39">
            <v>3.3208392696122258</v>
          </cell>
          <cell r="L39">
            <v>3.9654566590241371</v>
          </cell>
          <cell r="M39">
            <v>5.2288973514127086</v>
          </cell>
          <cell r="V39">
            <v>30</v>
          </cell>
          <cell r="W39">
            <v>2160</v>
          </cell>
          <cell r="X39">
            <v>0.97929443988402931</v>
          </cell>
          <cell r="Y39">
            <v>2.9878889046027708</v>
          </cell>
          <cell r="Z39">
            <v>3.8202891785041957</v>
          </cell>
          <cell r="AA39">
            <v>3.9010628702809798</v>
          </cell>
          <cell r="AJ39">
            <v>30</v>
          </cell>
          <cell r="AK39">
            <v>2160</v>
          </cell>
          <cell r="AL39">
            <v>1.253683275671307</v>
          </cell>
          <cell r="AM39">
            <v>2.6239032168468412</v>
          </cell>
          <cell r="AN39">
            <v>3.7522181649510173</v>
          </cell>
          <cell r="AO39">
            <v>2.9929554280301183</v>
          </cell>
        </row>
        <row r="40">
          <cell r="H40">
            <v>30.5</v>
          </cell>
          <cell r="I40">
            <v>2196</v>
          </cell>
          <cell r="J40">
            <v>0.77039106451658879</v>
          </cell>
          <cell r="K40">
            <v>3.3792352664284517</v>
          </cell>
          <cell r="L40">
            <v>4.0340676712675521</v>
          </cell>
          <cell r="M40">
            <v>5.23638948720009</v>
          </cell>
          <cell r="V40">
            <v>30.5</v>
          </cell>
          <cell r="W40">
            <v>2196</v>
          </cell>
          <cell r="X40">
            <v>0.99353224999254008</v>
          </cell>
          <cell r="Y40">
            <v>3.0409478755407373</v>
          </cell>
          <cell r="Z40">
            <v>3.8854502880343964</v>
          </cell>
          <cell r="AA40">
            <v>3.9107440025862976</v>
          </cell>
          <cell r="AJ40">
            <v>30.5</v>
          </cell>
          <cell r="AK40">
            <v>2196</v>
          </cell>
          <cell r="AL40">
            <v>1.2705667027731704</v>
          </cell>
          <cell r="AM40">
            <v>2.6711118246718049</v>
          </cell>
          <cell r="AN40">
            <v>3.8146218571676584</v>
          </cell>
          <cell r="AO40">
            <v>3.0022995635268659</v>
          </cell>
        </row>
        <row r="41">
          <cell r="H41">
            <v>31</v>
          </cell>
          <cell r="I41">
            <v>2232</v>
          </cell>
          <cell r="J41">
            <v>0.78257241638486086</v>
          </cell>
          <cell r="K41">
            <v>3.4374353451165462</v>
          </cell>
          <cell r="L41">
            <v>4.1026218990436778</v>
          </cell>
          <cell r="M41">
            <v>5.2424821181354435</v>
          </cell>
          <cell r="V41">
            <v>31</v>
          </cell>
          <cell r="W41">
            <v>2232</v>
          </cell>
          <cell r="X41">
            <v>1.0079464406345584</v>
          </cell>
          <cell r="Y41">
            <v>3.093815752090737</v>
          </cell>
          <cell r="Z41">
            <v>3.9505702266301115</v>
          </cell>
          <cell r="AA41">
            <v>3.9194247505284183</v>
          </cell>
          <cell r="AJ41">
            <v>31</v>
          </cell>
          <cell r="AK41">
            <v>2232</v>
          </cell>
          <cell r="AL41">
            <v>1.2876394345505231</v>
          </cell>
          <cell r="AM41">
            <v>2.7181337699154202</v>
          </cell>
          <cell r="AN41">
            <v>3.8770092610108913</v>
          </cell>
          <cell r="AO41">
            <v>3.0109432477611566</v>
          </cell>
        </row>
        <row r="42">
          <cell r="H42">
            <v>31.5</v>
          </cell>
          <cell r="I42">
            <v>2268</v>
          </cell>
          <cell r="J42">
            <v>0.79491519798653054</v>
          </cell>
          <cell r="K42">
            <v>3.4954443883712645</v>
          </cell>
          <cell r="L42">
            <v>4.1711223066598153</v>
          </cell>
          <cell r="M42">
            <v>5.2472544457886849</v>
          </cell>
          <cell r="V42">
            <v>31.5</v>
          </cell>
          <cell r="W42">
            <v>2268</v>
          </cell>
          <cell r="X42">
            <v>1.0225347542776309</v>
          </cell>
          <cell r="Y42">
            <v>3.1464973970774341</v>
          </cell>
          <cell r="Z42">
            <v>4.0156519382134199</v>
          </cell>
          <cell r="AA42">
            <v>3.9271544770625182</v>
          </cell>
          <cell r="AJ42">
            <v>31.5</v>
          </cell>
          <cell r="AK42">
            <v>2268</v>
          </cell>
          <cell r="AL42">
            <v>1.3048992188666932</v>
          </cell>
          <cell r="AM42">
            <v>2.7649738916710027</v>
          </cell>
          <cell r="AN42">
            <v>3.9393831886510267</v>
          </cell>
          <cell r="AO42">
            <v>3.018917577460416</v>
          </cell>
        </row>
        <row r="43">
          <cell r="H43">
            <v>32</v>
          </cell>
          <cell r="I43">
            <v>2304</v>
          </cell>
          <cell r="J43">
            <v>0.80741715263820624</v>
          </cell>
          <cell r="K43">
            <v>3.5532672694860392</v>
          </cell>
          <cell r="L43">
            <v>4.2395718492285148</v>
          </cell>
          <cell r="M43">
            <v>5.2507824925143929</v>
          </cell>
          <cell r="V43">
            <v>32</v>
          </cell>
          <cell r="W43">
            <v>2304</v>
          </cell>
          <cell r="X43">
            <v>1.0372949337143706</v>
          </cell>
          <cell r="Y43">
            <v>3.1989976642087221</v>
          </cell>
          <cell r="Z43">
            <v>4.0806983578659368</v>
          </cell>
          <cell r="AA43">
            <v>3.933980804527478</v>
          </cell>
          <cell r="AJ43">
            <v>32</v>
          </cell>
          <cell r="AK43">
            <v>2304</v>
          </cell>
          <cell r="AL43">
            <v>1.3223438039633684</v>
          </cell>
          <cell r="AM43">
            <v>2.8116370202925576</v>
          </cell>
          <cell r="AN43">
            <v>4.0017464438595889</v>
          </cell>
          <cell r="AO43">
            <v>3.0262526521963764</v>
          </cell>
        </row>
        <row r="44">
          <cell r="H44">
            <v>32.5</v>
          </cell>
          <cell r="I44">
            <v>2340</v>
          </cell>
          <cell r="J44">
            <v>0.82007602391850776</v>
          </cell>
          <cell r="K44">
            <v>3.6109088523909656</v>
          </cell>
          <cell r="L44">
            <v>4.307973472721697</v>
          </cell>
          <cell r="M44">
            <v>5.2531391567055339</v>
          </cell>
          <cell r="V44">
            <v>32.5</v>
          </cell>
          <cell r="W44">
            <v>2340</v>
          </cell>
          <cell r="X44">
            <v>1.0522247220813001</v>
          </cell>
          <cell r="Y44">
            <v>3.251321398111505</v>
          </cell>
          <cell r="Z44">
            <v>4.1457124118806101</v>
          </cell>
          <cell r="AA44">
            <v>3.9399496370702947</v>
          </cell>
          <cell r="AJ44">
            <v>32.5</v>
          </cell>
          <cell r="AK44">
            <v>2340</v>
          </cell>
          <cell r="AL44">
            <v>1.3399709384789911</v>
          </cell>
          <cell r="AM44">
            <v>2.8581279774280861</v>
          </cell>
          <cell r="AN44">
            <v>4.064101822059178</v>
          </cell>
          <cell r="AO44">
            <v>3.0329775858216479</v>
          </cell>
        </row>
        <row r="45">
          <cell r="H45">
            <v>33</v>
          </cell>
          <cell r="I45">
            <v>2376</v>
          </cell>
          <cell r="J45">
            <v>0.83288955568701117</v>
          </cell>
          <cell r="K45">
            <v>3.6683739916905149</v>
          </cell>
          <cell r="L45">
            <v>4.3763301140244746</v>
          </cell>
          <cell r="M45">
            <v>5.2543942760990046</v>
          </cell>
          <cell r="V45">
            <v>33</v>
          </cell>
          <cell r="W45">
            <v>2376</v>
          </cell>
          <cell r="X45">
            <v>1.0673218628776509</v>
          </cell>
          <cell r="Y45">
            <v>3.3034734343672576</v>
          </cell>
          <cell r="Z45">
            <v>4.2106970178132608</v>
          </cell>
          <cell r="AA45">
            <v>3.9451051873524126</v>
          </cell>
          <cell r="AJ45">
            <v>33</v>
          </cell>
          <cell r="AK45">
            <v>2376</v>
          </cell>
          <cell r="AL45">
            <v>1.3577783714671219</v>
          </cell>
          <cell r="AM45">
            <v>2.9044515760526859</v>
          </cell>
          <cell r="AN45">
            <v>4.126452110373096</v>
          </cell>
          <cell r="AO45">
            <v>3.0391205200259126</v>
          </cell>
        </row>
        <row r="46">
          <cell r="H46">
            <v>33.5</v>
          </cell>
          <cell r="I46">
            <v>2412</v>
          </cell>
          <cell r="J46">
            <v>0.84585549210314348</v>
          </cell>
          <cell r="K46">
            <v>3.7256675327010433</v>
          </cell>
          <cell r="L46">
            <v>4.4446447009887153</v>
          </cell>
          <cell r="M46">
            <v>5.2546146977629791</v>
          </cell>
          <cell r="V46">
            <v>33.5</v>
          </cell>
          <cell r="W46">
            <v>2412</v>
          </cell>
          <cell r="X46">
            <v>1.0825840999841254</v>
          </cell>
          <cell r="Y46">
            <v>3.3554585995473554</v>
          </cell>
          <cell r="Z46">
            <v>4.2756550845338621</v>
          </cell>
          <cell r="AA46">
            <v>3.9494900069163759</v>
          </cell>
          <cell r="AJ46">
            <v>33.5</v>
          </cell>
          <cell r="AK46">
            <v>2412</v>
          </cell>
          <cell r="AL46">
            <v>1.3757638524147731</v>
          </cell>
          <cell r="AM46">
            <v>2.9506126205014369</v>
          </cell>
          <cell r="AN46">
            <v>4.1888000876747329</v>
          </cell>
          <cell r="AO46">
            <v>3.0447086397294512</v>
          </cell>
        </row>
        <row r="47">
          <cell r="H47">
            <v>34</v>
          </cell>
          <cell r="I47">
            <v>2448</v>
          </cell>
          <cell r="J47">
            <v>0.85897157764503063</v>
          </cell>
          <cell r="K47">
            <v>3.7827943114880567</v>
          </cell>
          <cell r="L47">
            <v>4.5129201524863323</v>
          </cell>
          <cell r="M47">
            <v>5.2538643535319549</v>
          </cell>
          <cell r="V47">
            <v>34</v>
          </cell>
          <cell r="W47">
            <v>2448</v>
          </cell>
          <cell r="X47">
            <v>1.0980091776816208</v>
          </cell>
          <cell r="Y47">
            <v>3.4072817112482126</v>
          </cell>
          <cell r="Z47">
            <v>4.3405895122775906</v>
          </cell>
          <cell r="AA47">
            <v>3.9531450196459015</v>
          </cell>
          <cell r="AJ47">
            <v>34</v>
          </cell>
          <cell r="AK47">
            <v>2448</v>
          </cell>
          <cell r="AL47">
            <v>1.3939251312607037</v>
          </cell>
          <cell r="AM47">
            <v>2.996615906502115</v>
          </cell>
          <cell r="AN47">
            <v>4.2511485246367489</v>
          </cell>
          <cell r="AO47">
            <v>3.0497681900547233</v>
          </cell>
        </row>
        <row r="48">
          <cell r="H48">
            <v>34.5</v>
          </cell>
          <cell r="I48">
            <v>2484</v>
          </cell>
          <cell r="J48">
            <v>0.87223555712829803</v>
          </cell>
          <cell r="K48">
            <v>3.8397591549032613</v>
          </cell>
          <cell r="L48">
            <v>4.5811593784623144</v>
          </cell>
          <cell r="M48">
            <v>5.2522043397830283</v>
          </cell>
          <cell r="V48">
            <v>34.5</v>
          </cell>
          <cell r="W48">
            <v>2484</v>
          </cell>
          <cell r="X48">
            <v>1.1135948406699059</v>
          </cell>
          <cell r="Y48">
            <v>3.4589475781261907</v>
          </cell>
          <cell r="Z48">
            <v>4.405503192695611</v>
          </cell>
          <cell r="AA48">
            <v>3.9561095578041559</v>
          </cell>
          <cell r="AJ48">
            <v>34.5</v>
          </cell>
          <cell r="AK48">
            <v>2484</v>
          </cell>
          <cell r="AL48">
            <v>1.4122599584136863</v>
          </cell>
          <cell r="AM48">
            <v>3.042466221207679</v>
          </cell>
          <cell r="AN48">
            <v>4.3135001837799969</v>
          </cell>
          <cell r="AO48">
            <v>3.0543244946384469</v>
          </cell>
        </row>
        <row r="49">
          <cell r="H49">
            <v>35</v>
          </cell>
          <cell r="I49">
            <v>2520</v>
          </cell>
          <cell r="J49">
            <v>0.88564517572482371</v>
          </cell>
          <cell r="K49">
            <v>3.8965668806213789</v>
          </cell>
          <cell r="L49">
            <v>4.6493652799874789</v>
          </cell>
          <cell r="M49">
            <v>5.2496930005658049</v>
          </cell>
          <cell r="V49">
            <v>35</v>
          </cell>
          <cell r="W49">
            <v>2520</v>
          </cell>
          <cell r="X49">
            <v>1.1293388340862653</v>
          </cell>
          <cell r="Y49">
            <v>3.5104609999323113</v>
          </cell>
          <cell r="Z49">
            <v>4.4703990089056367</v>
          </cell>
          <cell r="AA49">
            <v>3.9584214001837488</v>
          </cell>
          <cell r="AJ49">
            <v>35</v>
          </cell>
          <cell r="AK49">
            <v>2520</v>
          </cell>
          <cell r="AL49">
            <v>1.4307660847707362</v>
          </cell>
          <cell r="AM49">
            <v>3.0881683432285838</v>
          </cell>
          <cell r="AN49">
            <v>4.3758578195222464</v>
          </cell>
          <cell r="AO49">
            <v>3.0584019750673832</v>
          </cell>
        </row>
        <row r="50">
          <cell r="H50">
            <v>35.5</v>
          </cell>
          <cell r="I50">
            <v>2556</v>
          </cell>
          <cell r="J50">
            <v>0.89919817898144261</v>
          </cell>
          <cell r="K50">
            <v>3.953222297176779</v>
          </cell>
          <cell r="L50">
            <v>4.7175407493110049</v>
          </cell>
          <cell r="M50">
            <v>5.2463860132087348</v>
          </cell>
          <cell r="V50">
            <v>35.5</v>
          </cell>
          <cell r="W50">
            <v>2556</v>
          </cell>
          <cell r="X50">
            <v>1.1452389035240955</v>
          </cell>
          <cell r="Y50">
            <v>3.5618267675467643</v>
          </cell>
          <cell r="Z50">
            <v>4.5352798355422452</v>
          </cell>
          <cell r="AA50">
            <v>3.9601168119476342</v>
          </cell>
          <cell r="AJ50">
            <v>35.5</v>
          </cell>
          <cell r="AK50">
            <v>2556</v>
          </cell>
          <cell r="AL50">
            <v>1.449441261735311</v>
          </cell>
          <cell r="AM50">
            <v>3.1337270426649124</v>
          </cell>
          <cell r="AN50">
            <v>4.438224178226692</v>
          </cell>
          <cell r="AO50">
            <v>3.0620241712403908</v>
          </cell>
        </row>
        <row r="51">
          <cell r="H51">
            <v>36</v>
          </cell>
          <cell r="I51">
            <v>2592</v>
          </cell>
          <cell r="J51">
            <v>0.91289231283860339</v>
          </cell>
          <cell r="K51">
            <v>4.0097302039998644</v>
          </cell>
          <cell r="L51">
            <v>4.7856886699126768</v>
          </cell>
          <cell r="M51">
            <v>5.2423364756263124</v>
          </cell>
          <cell r="V51">
            <v>36</v>
          </cell>
          <cell r="W51">
            <v>2592</v>
          </cell>
          <cell r="X51">
            <v>1.1612927950514693</v>
          </cell>
          <cell r="Y51">
            <v>3.6130496630132169</v>
          </cell>
          <cell r="Z51">
            <v>4.6001485388069661</v>
          </cell>
          <cell r="AA51">
            <v>3.9612305857827046</v>
          </cell>
          <cell r="AJ51">
            <v>36</v>
          </cell>
          <cell r="AK51">
            <v>2592</v>
          </cell>
          <cell r="AL51">
            <v>1.4682832412354692</v>
          </cell>
          <cell r="AM51">
            <v>3.1791470811383116</v>
          </cell>
          <cell r="AN51">
            <v>4.5006019982502341</v>
          </cell>
          <cell r="AO51">
            <v>3.0652137624776383</v>
          </cell>
        </row>
        <row r="52">
          <cell r="H52">
            <v>36.5</v>
          </cell>
          <cell r="I52">
            <v>2628</v>
          </cell>
          <cell r="J52">
            <v>0.92672532364898008</v>
          </cell>
          <cell r="K52">
            <v>4.0660953914532767</v>
          </cell>
          <cell r="L52">
            <v>4.8538119165549096</v>
          </cell>
          <cell r="M52">
            <v>5.2375949946452636</v>
          </cell>
          <cell r="V52">
            <v>36.5</v>
          </cell>
          <cell r="W52">
            <v>2628</v>
          </cell>
          <cell r="X52">
            <v>1.1774982552296467</v>
          </cell>
          <cell r="Y52">
            <v>3.6641344595729479</v>
          </cell>
          <cell r="Z52">
            <v>4.6650079765181474</v>
          </cell>
          <cell r="AA52">
            <v>3.9617960840276014</v>
          </cell>
          <cell r="AJ52">
            <v>36.5</v>
          </cell>
          <cell r="AK52">
            <v>2628</v>
          </cell>
          <cell r="AL52">
            <v>1.4872897757420054</v>
          </cell>
          <cell r="AM52">
            <v>3.2244332118237629</v>
          </cell>
          <cell r="AN52">
            <v>4.5629940099915682</v>
          </cell>
          <cell r="AO52">
            <v>3.0679925892149034</v>
          </cell>
        </row>
        <row r="53">
          <cell r="H53">
            <v>37</v>
          </cell>
          <cell r="I53">
            <v>2664</v>
          </cell>
          <cell r="J53">
            <v>0.94069495819602911</v>
          </cell>
          <cell r="K53">
            <v>4.1223226408678908</v>
          </cell>
          <cell r="L53">
            <v>4.9219133553345156</v>
          </cell>
          <cell r="M53">
            <v>5.2322097747534118</v>
          </cell>
          <cell r="V53">
            <v>37</v>
          </cell>
          <cell r="W53">
            <v>2664</v>
          </cell>
          <cell r="X53">
            <v>1.1938530311315556</v>
          </cell>
          <cell r="Y53">
            <v>3.7150859216987699</v>
          </cell>
          <cell r="Z53">
            <v>4.7298609981605919</v>
          </cell>
          <cell r="AA53">
            <v>3.9618452814728324</v>
          </cell>
          <cell r="AJ53">
            <v>37</v>
          </cell>
          <cell r="AK53">
            <v>2664</v>
          </cell>
          <cell r="AL53">
            <v>1.5064586182865392</v>
          </cell>
          <cell r="AM53">
            <v>3.2695901794811668</v>
          </cell>
          <cell r="AN53">
            <v>4.6254029359390518</v>
          </cell>
          <cell r="AO53">
            <v>3.0703816751369053</v>
          </cell>
        </row>
        <row r="54">
          <cell r="H54">
            <v>37.5</v>
          </cell>
          <cell r="I54">
            <v>2700</v>
          </cell>
          <cell r="J54">
            <v>0.9547989637125055</v>
          </cell>
          <cell r="K54">
            <v>4.1784167245786197</v>
          </cell>
          <cell r="L54">
            <v>4.9899958437342491</v>
          </cell>
          <cell r="M54">
            <v>5.2262267067528576</v>
          </cell>
          <cell r="V54">
            <v>37.5</v>
          </cell>
          <cell r="W54">
            <v>2700</v>
          </cell>
          <cell r="X54">
            <v>1.2103548703602256</v>
          </cell>
          <cell r="Y54">
            <v>3.7659088051287823</v>
          </cell>
          <cell r="Z54">
            <v>4.7947104449349744</v>
          </cell>
          <cell r="AA54">
            <v>3.9614088085653538</v>
          </cell>
          <cell r="AJ54">
            <v>37.5</v>
          </cell>
          <cell r="AK54">
            <v>2700</v>
          </cell>
          <cell r="AL54">
            <v>1.5257875224795772</v>
          </cell>
          <cell r="AM54">
            <v>3.3146227204867733</v>
          </cell>
          <cell r="AN54">
            <v>4.6878314907183931</v>
          </cell>
          <cell r="AO54">
            <v>3.0724012496183852</v>
          </cell>
        </row>
        <row r="55">
          <cell r="H55">
            <v>38</v>
          </cell>
          <cell r="I55">
            <v>2736</v>
          </cell>
          <cell r="J55">
            <v>0.96903508789892412</v>
          </cell>
          <cell r="K55">
            <v>4.2343824059600115</v>
          </cell>
          <cell r="L55">
            <v>5.0580622306740972</v>
          </cell>
          <cell r="M55">
            <v>5.2196894558700251</v>
          </cell>
          <cell r="V55">
            <v>38</v>
          </cell>
          <cell r="W55">
            <v>2736</v>
          </cell>
          <cell r="X55">
            <v>1.2270015210671816</v>
          </cell>
          <cell r="Y55">
            <v>3.8166078568999446</v>
          </cell>
          <cell r="Z55">
            <v>4.8595591498070494</v>
          </cell>
          <cell r="AA55">
            <v>3.9605159947808861</v>
          </cell>
          <cell r="AJ55">
            <v>38</v>
          </cell>
          <cell r="AK55">
            <v>2736</v>
          </cell>
          <cell r="AL55">
            <v>1.545274242528538</v>
          </cell>
          <cell r="AM55">
            <v>3.3595355628644366</v>
          </cell>
          <cell r="AN55">
            <v>4.7502823811401207</v>
          </cell>
          <cell r="AO55">
            <v>3.0740707703554393</v>
          </cell>
        </row>
        <row r="56">
          <cell r="H56">
            <v>38.5</v>
          </cell>
          <cell r="I56">
            <v>2772</v>
          </cell>
          <cell r="J56">
            <v>0.98340107894197804</v>
          </cell>
          <cell r="K56">
            <v>4.2902244394616877</v>
          </cell>
          <cell r="L56">
            <v>5.1261153565623694</v>
          </cell>
          <cell r="M56">
            <v>5.2126395489391335</v>
          </cell>
          <cell r="V56">
            <v>38.5</v>
          </cell>
          <cell r="W56">
            <v>2772</v>
          </cell>
          <cell r="X56">
            <v>1.2437907319707948</v>
          </cell>
          <cell r="Y56">
            <v>3.867187815381472</v>
          </cell>
          <cell r="Z56">
            <v>4.9244099375566481</v>
          </cell>
          <cell r="AA56">
            <v>3.959194911955878</v>
          </cell>
          <cell r="AJ56">
            <v>38.5</v>
          </cell>
          <cell r="AK56">
            <v>2772</v>
          </cell>
          <cell r="AL56">
            <v>1.5649165332557424</v>
          </cell>
          <cell r="AM56">
            <v>3.4043334263167115</v>
          </cell>
          <cell r="AN56">
            <v>4.8127583062468799</v>
          </cell>
          <cell r="AO56">
            <v>3.0754089460823453</v>
          </cell>
        </row>
        <row r="57">
          <cell r="H57">
            <v>39</v>
          </cell>
          <cell r="I57">
            <v>2808</v>
          </cell>
          <cell r="J57">
            <v>0.99789468553290428</v>
          </cell>
          <cell r="K57">
            <v>4.3459475706435615</v>
          </cell>
          <cell r="L57">
            <v>5.1941580533465306</v>
          </cell>
          <cell r="M57">
            <v>5.2051164603333886</v>
          </cell>
          <cell r="V57">
            <v>39</v>
          </cell>
          <cell r="W57">
            <v>2808</v>
          </cell>
          <cell r="X57">
            <v>1.260720252374594</v>
          </cell>
          <cell r="Y57">
            <v>3.9176534103080614</v>
          </cell>
          <cell r="Z57">
            <v>4.9892656248264657</v>
          </cell>
          <cell r="AA57">
            <v>3.9574724173971787</v>
          </cell>
          <cell r="AJ57">
            <v>39</v>
          </cell>
          <cell r="AK57">
            <v>2808</v>
          </cell>
          <cell r="AL57">
            <v>1.5847121501163643</v>
          </cell>
          <cell r="AM57">
            <v>3.449021022255788</v>
          </cell>
          <cell r="AN57">
            <v>4.8752619573605163</v>
          </cell>
          <cell r="AO57">
            <v>3.0764337592808442</v>
          </cell>
        </row>
        <row r="58">
          <cell r="H58">
            <v>39.5</v>
          </cell>
          <cell r="I58">
            <v>2844</v>
          </cell>
          <cell r="J58">
            <v>1.0125136568858022</v>
          </cell>
          <cell r="K58">
            <v>4.4015565362109061</v>
          </cell>
          <cell r="L58">
            <v>5.2621931445638381</v>
          </cell>
          <cell r="M58">
            <v>5.1971576963700574</v>
          </cell>
          <cell r="V58">
            <v>39.5</v>
          </cell>
          <cell r="W58">
            <v>2844</v>
          </cell>
          <cell r="X58">
            <v>1.2777878321855307</v>
          </cell>
          <cell r="Y58">
            <v>3.9680093628129445</v>
          </cell>
          <cell r="Z58">
            <v>5.0541290201706452</v>
          </cell>
          <cell r="AA58">
            <v>3.955374196611384</v>
          </cell>
          <cell r="AJ58">
            <v>39.5</v>
          </cell>
          <cell r="AK58">
            <v>2844</v>
          </cell>
          <cell r="AL58">
            <v>1.6046588492163558</v>
          </cell>
          <cell r="AM58">
            <v>3.4936030538342875</v>
          </cell>
          <cell r="AN58">
            <v>4.9377960181290081</v>
          </cell>
          <cell r="AO58">
            <v>3.0771624887996651</v>
          </cell>
        </row>
        <row r="59">
          <cell r="H59">
            <v>40</v>
          </cell>
          <cell r="I59">
            <v>2880</v>
          </cell>
          <cell r="J59">
            <v>1.0272557427559048</v>
          </cell>
          <cell r="K59">
            <v>4.4570560640492305</v>
          </cell>
          <cell r="L59">
            <v>5.3302234453917494</v>
          </cell>
          <cell r="M59">
            <v>5.1887988779618928</v>
          </cell>
          <cell r="V59">
            <v>40</v>
          </cell>
          <cell r="W59">
            <v>2880</v>
          </cell>
          <cell r="X59">
            <v>1.2949912219322084</v>
          </cell>
          <cell r="Y59">
            <v>4.0182603854607963</v>
          </cell>
          <cell r="Z59">
            <v>5.1190029241031736</v>
          </cell>
          <cell r="AA59">
            <v>3.9529248055174451</v>
          </cell>
          <cell r="AJ59">
            <v>40</v>
          </cell>
          <cell r="AK59">
            <v>2880</v>
          </cell>
          <cell r="AL59">
            <v>1.6247543873303243</v>
          </cell>
          <cell r="AM59">
            <v>3.5380842159758896</v>
          </cell>
          <cell r="AN59">
            <v>5.0003631645731819</v>
          </cell>
          <cell r="AO59">
            <v>3.077611732311988</v>
          </cell>
        </row>
        <row r="60">
          <cell r="H60">
            <v>40.5</v>
          </cell>
          <cell r="I60">
            <v>2916</v>
          </cell>
          <cell r="J60">
            <v>1.042118693457798</v>
          </cell>
          <cell r="K60">
            <v>4.5124508732589987</v>
          </cell>
          <cell r="L60">
            <v>5.398251762698127</v>
          </cell>
          <cell r="M60">
            <v>5.1800738213288149</v>
          </cell>
          <cell r="V60">
            <v>40.5</v>
          </cell>
          <cell r="W60">
            <v>2916</v>
          </cell>
          <cell r="X60">
            <v>1.3123281727830607</v>
          </cell>
          <cell r="Y60">
            <v>4.0684111822804638</v>
          </cell>
          <cell r="Z60">
            <v>5.1838901291460653</v>
          </cell>
          <cell r="AA60">
            <v>3.9501477120258452</v>
          </cell>
          <cell r="AJ60">
            <v>40.5</v>
          </cell>
          <cell r="AK60">
            <v>2916</v>
          </cell>
          <cell r="AL60">
            <v>1.6449965219193823</v>
          </cell>
          <cell r="AM60">
            <v>3.5824691954058263</v>
          </cell>
          <cell r="AN60">
            <v>5.0629660651332706</v>
          </cell>
          <cell r="AO60">
            <v>3.0777974285476306</v>
          </cell>
        </row>
        <row r="61">
          <cell r="H61">
            <v>41</v>
          </cell>
          <cell r="I61">
            <v>2952</v>
          </cell>
          <cell r="J61">
            <v>1.0571002598835921</v>
          </cell>
          <cell r="K61">
            <v>4.5677456741901619</v>
          </cell>
          <cell r="L61">
            <v>5.4662808950912147</v>
          </cell>
          <cell r="M61">
            <v>5.1710146166203401</v>
          </cell>
          <cell r="V61">
            <v>41</v>
          </cell>
          <cell r="W61">
            <v>2952</v>
          </cell>
          <cell r="X61">
            <v>1.3297964365644959</v>
          </cell>
          <cell r="Y61">
            <v>4.1184664487975455</v>
          </cell>
          <cell r="Z61">
            <v>5.2487934198773667</v>
          </cell>
          <cell r="AA61">
            <v>3.9470653368853403</v>
          </cell>
          <cell r="AJ61">
            <v>41</v>
          </cell>
          <cell r="AK61">
            <v>2952</v>
          </cell>
          <cell r="AL61">
            <v>1.6653830111489614</v>
          </cell>
          <cell r="AM61">
            <v>3.6267626706812366</v>
          </cell>
          <cell r="AN61">
            <v>5.1256073807153015</v>
          </cell>
          <cell r="AO61">
            <v>3.077734879245047</v>
          </cell>
        </row>
        <row r="62">
          <cell r="H62">
            <v>41.5</v>
          </cell>
          <cell r="I62">
            <v>2988</v>
          </cell>
          <cell r="J62">
            <v>1.0721981935210476</v>
          </cell>
          <cell r="K62">
            <v>4.6229451684765479</v>
          </cell>
          <cell r="L62">
            <v>5.5343136329694387</v>
          </cell>
          <cell r="M62">
            <v>5.1616517043318426</v>
          </cell>
          <cell r="V62">
            <v>41.5</v>
          </cell>
          <cell r="W62">
            <v>2988</v>
          </cell>
          <cell r="X62">
            <v>1.3473937657789943</v>
          </cell>
          <cell r="Y62">
            <v>4.1684308720668364</v>
          </cell>
          <cell r="Z62">
            <v>5.3137155729789818</v>
          </cell>
          <cell r="AA62">
            <v>3.9436990937143475</v>
          </cell>
          <cell r="AJ62">
            <v>41.5</v>
          </cell>
          <cell r="AK62">
            <v>2988</v>
          </cell>
          <cell r="AL62">
            <v>1.6859116139065828</v>
          </cell>
          <cell r="AM62">
            <v>3.6709693122213714</v>
          </cell>
          <cell r="AN62">
            <v>5.1882897647372959</v>
          </cell>
          <cell r="AO62">
            <v>3.0774387707757862</v>
          </cell>
        </row>
        <row r="63">
          <cell r="H63">
            <v>42</v>
          </cell>
          <cell r="I63">
            <v>3024</v>
          </cell>
          <cell r="J63">
            <v>1.0874102464716451</v>
          </cell>
          <cell r="K63">
            <v>4.6780540490700862</v>
          </cell>
          <cell r="L63">
            <v>5.6023527585709845</v>
          </cell>
          <cell r="M63">
            <v>5.15201394942628</v>
          </cell>
          <cell r="V63">
            <v>42</v>
          </cell>
          <cell r="W63">
            <v>3024</v>
          </cell>
          <cell r="X63">
            <v>1.3651179136231621</v>
          </cell>
          <cell r="Y63">
            <v>4.2183091307045997</v>
          </cell>
          <cell r="Z63">
            <v>5.3786593572842873</v>
          </cell>
          <cell r="AA63">
            <v>3.9400694281483544</v>
          </cell>
          <cell r="AJ63">
            <v>42</v>
          </cell>
          <cell r="AK63">
            <v>3024</v>
          </cell>
          <cell r="AL63">
            <v>1.7065800898195995</v>
          </cell>
          <cell r="AM63">
            <v>3.7150937823376746</v>
          </cell>
          <cell r="AN63">
            <v>5.2510158631753141</v>
          </cell>
          <cell r="AO63">
            <v>3.0769231954009215</v>
          </cell>
        </row>
        <row r="64">
          <cell r="H64">
            <v>42.5</v>
          </cell>
          <cell r="I64">
            <v>3060</v>
          </cell>
          <cell r="J64">
            <v>1.1027341714686105</v>
          </cell>
          <cell r="K64">
            <v>4.7330770002748581</v>
          </cell>
          <cell r="L64">
            <v>5.6704010460231773</v>
          </cell>
          <cell r="M64">
            <v>5.1421287130980922</v>
          </cell>
          <cell r="V64">
            <v>42.5</v>
          </cell>
          <cell r="W64">
            <v>3060</v>
          </cell>
          <cell r="X64">
            <v>1.3829666340057438</v>
          </cell>
          <cell r="Y64">
            <v>4.2681058949207227</v>
          </cell>
          <cell r="Z64">
            <v>5.4436275338256053</v>
          </cell>
          <cell r="AA64">
            <v>3.9361958560476711</v>
          </cell>
          <cell r="AJ64">
            <v>42.5</v>
          </cell>
          <cell r="AK64">
            <v>3060</v>
          </cell>
          <cell r="AL64">
            <v>1.7273861992728978</v>
          </cell>
          <cell r="AM64">
            <v>3.7591407352637352</v>
          </cell>
          <cell r="AN64">
            <v>5.3137883146093436</v>
          </cell>
          <cell r="AO64">
            <v>3.0762016721252357</v>
          </cell>
        </row>
        <row r="65">
          <cell r="H65">
            <v>43</v>
          </cell>
          <cell r="I65">
            <v>3096</v>
          </cell>
          <cell r="J65">
            <v>1.118167721894894</v>
          </cell>
          <cell r="K65">
            <v>4.788018697781026</v>
          </cell>
          <cell r="L65">
            <v>5.7384612613916861</v>
          </cell>
          <cell r="M65">
            <v>5.1320219221379855</v>
          </cell>
          <cell r="V65">
            <v>43</v>
          </cell>
          <cell r="W65">
            <v>3096</v>
          </cell>
          <cell r="X65">
            <v>1.4009376815655923</v>
          </cell>
          <cell r="Y65">
            <v>4.3178258265507088</v>
          </cell>
          <cell r="Z65">
            <v>5.5086228558814625</v>
          </cell>
          <cell r="AA65">
            <v>3.932097000721261</v>
          </cell>
          <cell r="AJ65">
            <v>43</v>
          </cell>
          <cell r="AK65">
            <v>3096</v>
          </cell>
          <cell r="AL65">
            <v>1.7483277034265612</v>
          </cell>
          <cell r="AM65">
            <v>3.8031148171851012</v>
          </cell>
          <cell r="AN65">
            <v>5.3766097502690062</v>
          </cell>
          <cell r="AO65">
            <v>3.0752871671205271</v>
          </cell>
        </row>
        <row r="66">
          <cell r="H66">
            <v>43.5</v>
          </cell>
          <cell r="I66">
            <v>3132</v>
          </cell>
          <cell r="J66">
            <v>1.1337086518010895</v>
          </cell>
          <cell r="K66">
            <v>4.8428838086986072</v>
          </cell>
          <cell r="L66">
            <v>5.8065361627295333</v>
          </cell>
          <cell r="M66">
            <v>5.1217181358763213</v>
          </cell>
          <cell r="V66">
            <v>43.5</v>
          </cell>
          <cell r="W66">
            <v>3132</v>
          </cell>
          <cell r="X66">
            <v>1.4190288116895944</v>
          </cell>
          <cell r="Y66">
            <v>4.367473579087549</v>
          </cell>
          <cell r="Z66">
            <v>5.5736480690237045</v>
          </cell>
          <cell r="AA66">
            <v>3.9277906291327036</v>
          </cell>
          <cell r="AJ66">
            <v>43.5</v>
          </cell>
          <cell r="AK66">
            <v>3132</v>
          </cell>
          <cell r="AL66">
            <v>1.7694023642334995</v>
          </cell>
          <cell r="AM66">
            <v>3.8470206662689872</v>
          </cell>
          <cell r="AN66">
            <v>5.4394827940791366</v>
          </cell>
          <cell r="AO66">
            <v>3.0741921136945618</v>
          </cell>
        </row>
        <row r="67">
          <cell r="H67">
            <v>44</v>
          </cell>
          <cell r="I67">
            <v>3168</v>
          </cell>
          <cell r="J67">
            <v>1.1493547159233148</v>
          </cell>
          <cell r="K67">
            <v>4.8976769915910765</v>
          </cell>
          <cell r="L67">
            <v>5.874628500125894</v>
          </cell>
          <cell r="M67">
            <v>5.1112406106992045</v>
          </cell>
          <cell r="V67">
            <v>44</v>
          </cell>
          <cell r="W67">
            <v>3168</v>
          </cell>
          <cell r="X67">
            <v>1.4372377805305547</v>
          </cell>
          <cell r="Y67">
            <v>4.4170537977134678</v>
          </cell>
          <cell r="Z67">
            <v>5.6387059111644398</v>
          </cell>
          <cell r="AA67">
            <v>3.9232936870633317</v>
          </cell>
          <cell r="AJ67">
            <v>44</v>
          </cell>
          <cell r="AK67">
            <v>3168</v>
          </cell>
          <cell r="AL67">
            <v>1.7906079444570437</v>
          </cell>
          <cell r="AM67">
            <v>3.8908629126938372</v>
          </cell>
          <cell r="AN67">
            <v>5.5024100627051764</v>
          </cell>
          <cell r="AO67">
            <v>3.0729284317866923</v>
          </cell>
        </row>
        <row r="68">
          <cell r="H68">
            <v>44.5</v>
          </cell>
          <cell r="I68">
            <v>3204</v>
          </cell>
          <cell r="J68">
            <v>1.1651036697010377</v>
          </cell>
          <cell r="K68">
            <v>4.9524028965088718</v>
          </cell>
          <cell r="L68">
            <v>5.9427410157547538</v>
          </cell>
          <cell r="M68">
            <v>5.100611362145691</v>
          </cell>
          <cell r="V68">
            <v>44.5</v>
          </cell>
          <cell r="W68">
            <v>3204</v>
          </cell>
          <cell r="X68">
            <v>1.4555623450250328</v>
          </cell>
          <cell r="Y68">
            <v>4.4665711193315163</v>
          </cell>
          <cell r="Z68">
            <v>5.7037991126027938</v>
          </cell>
          <cell r="AA68">
            <v>3.9186223332156205</v>
          </cell>
          <cell r="AJ68">
            <v>44.5</v>
          </cell>
          <cell r="AK68">
            <v>3204</v>
          </cell>
          <cell r="AL68">
            <v>1.8119422076884946</v>
          </cell>
          <cell r="AM68">
            <v>3.9346461786788116</v>
          </cell>
          <cell r="AN68">
            <v>5.5653941655984571</v>
          </cell>
          <cell r="AO68">
            <v>3.0715075469753881</v>
          </cell>
        </row>
        <row r="69">
          <cell r="H69">
            <v>45</v>
          </cell>
          <cell r="I69">
            <v>3240</v>
          </cell>
          <cell r="J69">
            <v>1.1809532692948514</v>
          </cell>
          <cell r="K69">
            <v>5.0070661650227324</v>
          </cell>
          <cell r="L69">
            <v>6.0108764439233564</v>
          </cell>
          <cell r="M69">
            <v>5.0898512246064209</v>
          </cell>
          <cell r="V69">
            <v>45</v>
          </cell>
          <cell r="W69">
            <v>3240</v>
          </cell>
          <cell r="X69">
            <v>1.4740002629111408</v>
          </cell>
          <cell r="Y69">
            <v>4.5160301725970724</v>
          </cell>
          <cell r="Z69">
            <v>5.7689303960715419</v>
          </cell>
          <cell r="AA69">
            <v>3.9137919722469672</v>
          </cell>
          <cell r="AJ69">
            <v>45</v>
          </cell>
          <cell r="AK69">
            <v>3240</v>
          </cell>
          <cell r="AL69">
            <v>1.8334029183646443</v>
          </cell>
          <cell r="AM69">
            <v>3.9783750785131224</v>
          </cell>
          <cell r="AN69">
            <v>5.6284377050413026</v>
          </cell>
          <cell r="AO69">
            <v>3.0699404089864477</v>
          </cell>
        </row>
        <row r="70">
          <cell r="H70">
            <v>45.5</v>
          </cell>
          <cell r="I70">
            <v>3276</v>
          </cell>
          <cell r="J70">
            <v>1.1969012716042029</v>
          </cell>
          <cell r="K70">
            <v>5.0616714302569212</v>
          </cell>
          <cell r="L70">
            <v>6.079037511120494</v>
          </cell>
          <cell r="M70">
            <v>5.0789799086542695</v>
          </cell>
          <cell r="V70">
            <v>45.5</v>
          </cell>
          <cell r="W70">
            <v>3276</v>
          </cell>
          <cell r="X70">
            <v>1.4925492927462947</v>
          </cell>
          <cell r="Y70">
            <v>4.5654355779491809</v>
          </cell>
          <cell r="Z70">
            <v>5.8341024767835314</v>
          </cell>
          <cell r="AA70">
            <v>3.9088172867301201</v>
          </cell>
          <cell r="AJ70">
            <v>45.5</v>
          </cell>
          <cell r="AK70">
            <v>3276</v>
          </cell>
          <cell r="AL70">
            <v>1.8549878417852548</v>
          </cell>
          <cell r="AM70">
            <v>4.0220542185852795</v>
          </cell>
          <cell r="AN70">
            <v>5.6915432761920091</v>
          </cell>
          <cell r="AO70">
            <v>3.0682375096940921</v>
          </cell>
        </row>
        <row r="71">
          <cell r="H71">
            <v>46</v>
          </cell>
          <cell r="I71">
            <v>3312</v>
          </cell>
          <cell r="J71">
            <v>1.2129454342850707</v>
          </cell>
          <cell r="K71">
            <v>5.116223316922313</v>
          </cell>
          <cell r="L71">
            <v>6.147226936064623</v>
          </cell>
          <cell r="M71">
            <v>5.0680160560461616</v>
          </cell>
          <cell r="V71">
            <v>46</v>
          </cell>
          <cell r="W71">
            <v>3312</v>
          </cell>
          <cell r="X71">
            <v>1.511207193924923</v>
          </cell>
          <cell r="Y71">
            <v>4.6147919476418338</v>
          </cell>
          <cell r="Z71">
            <v>5.8993180624780184</v>
          </cell>
          <cell r="AA71">
            <v>3.9037122680419807</v>
          </cell>
          <cell r="AJ71">
            <v>46</v>
          </cell>
          <cell r="AK71">
            <v>3312</v>
          </cell>
          <cell r="AL71">
            <v>1.8766947441304958</v>
          </cell>
          <cell r="AM71">
            <v>4.0656881974122312</v>
          </cell>
          <cell r="AN71">
            <v>5.7547134671296778</v>
          </cell>
          <cell r="AO71">
            <v>3.0664089006099569</v>
          </cell>
        </row>
        <row r="72">
          <cell r="H72">
            <v>46.5</v>
          </cell>
          <cell r="I72">
            <v>3348</v>
          </cell>
          <cell r="J72">
            <v>1.2290835157675906</v>
          </cell>
          <cell r="K72">
            <v>5.1707264413493439</v>
          </cell>
          <cell r="L72">
            <v>6.2154474297517961</v>
          </cell>
          <cell r="M72">
            <v>5.0569772924422534</v>
          </cell>
          <cell r="V72">
            <v>46.5</v>
          </cell>
          <cell r="W72">
            <v>3348</v>
          </cell>
          <cell r="X72">
            <v>1.529971726696131</v>
          </cell>
          <cell r="Y72">
            <v>4.6641038857750763</v>
          </cell>
          <cell r="Z72">
            <v>5.9645798534667875</v>
          </cell>
          <cell r="AA72">
            <v>3.8984902461870248</v>
          </cell>
          <cell r="AJ72">
            <v>46.5</v>
          </cell>
          <cell r="AK72">
            <v>3348</v>
          </cell>
          <cell r="AL72">
            <v>1.8985213924783557</v>
          </cell>
          <cell r="AM72">
            <v>4.1092816056683992</v>
          </cell>
          <cell r="AN72">
            <v>5.8179508588989197</v>
          </cell>
          <cell r="AO72">
            <v>3.0644642098575918</v>
          </cell>
        </row>
        <row r="73">
          <cell r="H73">
            <v>47</v>
          </cell>
          <cell r="I73">
            <v>3384</v>
          </cell>
          <cell r="J73">
            <v>1.2453132752736347</v>
          </cell>
          <cell r="K73">
            <v>5.2251854115208731</v>
          </cell>
          <cell r="L73">
            <v>6.2837016955034626</v>
          </cell>
          <cell r="M73">
            <v>5.0458802778945202</v>
          </cell>
          <cell r="V73">
            <v>47</v>
          </cell>
          <cell r="W73">
            <v>3384</v>
          </cell>
          <cell r="X73">
            <v>1.5488406521813243</v>
          </cell>
          <cell r="Y73">
            <v>4.7133759883260433</v>
          </cell>
          <cell r="Z73">
            <v>6.0298905426801692</v>
          </cell>
          <cell r="AA73">
            <v>3.8931639185657456</v>
          </cell>
          <cell r="AJ73">
            <v>47</v>
          </cell>
          <cell r="AK73">
            <v>3384</v>
          </cell>
          <cell r="AL73">
            <v>1.9204655548220029</v>
          </cell>
          <cell r="AM73">
            <v>4.1528390262146191</v>
          </cell>
          <cell r="AN73">
            <v>5.8812580255544216</v>
          </cell>
          <cell r="AO73">
            <v>3.0624126586324127</v>
          </cell>
        </row>
        <row r="74">
          <cell r="H74">
            <v>47.5</v>
          </cell>
          <cell r="I74">
            <v>3420</v>
          </cell>
          <cell r="J74">
            <v>1.2616324728343393</v>
          </cell>
          <cell r="K74">
            <v>5.2796048271048992</v>
          </cell>
          <cell r="L74">
            <v>6.3519924290140874</v>
          </cell>
          <cell r="M74">
            <v>5.0347407551613852</v>
          </cell>
          <cell r="V74">
            <v>47.5</v>
          </cell>
          <cell r="W74">
            <v>3420</v>
          </cell>
          <cell r="X74">
            <v>1.5678117323917791</v>
          </cell>
          <cell r="Y74">
            <v>4.7626128431798698</v>
          </cell>
          <cell r="Z74">
            <v>6.0952528157128825</v>
          </cell>
          <cell r="AA74">
            <v>3.8877453777018585</v>
          </cell>
          <cell r="AJ74">
            <v>47.5</v>
          </cell>
          <cell r="AK74">
            <v>3420</v>
          </cell>
          <cell r="AL74">
            <v>1.9425250000871137</v>
          </cell>
          <cell r="AM74">
            <v>4.196365034126976</v>
          </cell>
          <cell r="AN74">
            <v>5.9446375342053788</v>
          </cell>
          <cell r="AO74">
            <v>3.0602630771489623</v>
          </cell>
        </row>
        <row r="75">
          <cell r="H75">
            <v>48</v>
          </cell>
          <cell r="I75">
            <v>3456</v>
          </cell>
          <cell r="J75">
            <v>1.2780388693075824</v>
          </cell>
          <cell r="K75">
            <v>5.3339892794871613</v>
          </cell>
          <cell r="L75">
            <v>6.4203223183986058</v>
          </cell>
          <cell r="M75">
            <v>5.0235735959087195</v>
          </cell>
          <cell r="V75">
            <v>48</v>
          </cell>
          <cell r="W75">
            <v>3456</v>
          </cell>
          <cell r="X75">
            <v>1.5868827302461808</v>
          </cell>
          <cell r="Y75">
            <v>4.8118190301605104</v>
          </cell>
          <cell r="Z75">
            <v>6.1606693508697639</v>
          </cell>
          <cell r="AA75">
            <v>3.8822461379449442</v>
          </cell>
          <cell r="AJ75">
            <v>48</v>
          </cell>
          <cell r="AK75">
            <v>3456</v>
          </cell>
          <cell r="AL75">
            <v>1.9646974981491674</v>
          </cell>
          <cell r="AM75">
            <v>4.2398641967255655</v>
          </cell>
          <cell r="AN75">
            <v>6.0080919450598165</v>
          </cell>
          <cell r="AO75">
            <v>3.0580239200791506</v>
          </cell>
        </row>
        <row r="76">
          <cell r="H76">
            <v>48.5</v>
          </cell>
          <cell r="I76">
            <v>3492</v>
          </cell>
          <cell r="J76">
            <v>1.2945302263954104</v>
          </cell>
          <cell r="K76">
            <v>5.388343351803651</v>
          </cell>
          <cell r="L76">
            <v>6.4886940442397503</v>
          </cell>
          <cell r="M76">
            <v>5.0123928448603081</v>
          </cell>
          <cell r="V76">
            <v>48.5</v>
          </cell>
          <cell r="W76">
            <v>3492</v>
          </cell>
          <cell r="X76">
            <v>1.6060514095881089</v>
          </cell>
          <cell r="Y76">
            <v>4.8609991210614423</v>
          </cell>
          <cell r="Z76">
            <v>6.2261428192113346</v>
          </cell>
          <cell r="AA76">
            <v>3.8766771611676512</v>
          </cell>
          <cell r="AJ76">
            <v>48.5</v>
          </cell>
          <cell r="AK76">
            <v>3492</v>
          </cell>
          <cell r="AL76">
            <v>1.9869808198506893</v>
          </cell>
          <cell r="AM76">
            <v>4.2833410736031494</v>
          </cell>
          <cell r="AN76">
            <v>6.0716238114687702</v>
          </cell>
          <cell r="AO76">
            <v>3.0557032814866423</v>
          </cell>
        </row>
        <row r="77">
          <cell r="H77">
            <v>49</v>
          </cell>
          <cell r="I77">
            <v>3528</v>
          </cell>
          <cell r="J77">
            <v>1.3111043066614163</v>
          </cell>
          <cell r="K77">
            <v>5.4426716189729936</v>
          </cell>
          <cell r="L77">
            <v>6.5571102796351974</v>
          </cell>
          <cell r="M77">
            <v>5.0012117619628311</v>
          </cell>
          <cell r="V77">
            <v>49</v>
          </cell>
          <cell r="W77">
            <v>3528</v>
          </cell>
          <cell r="X77">
            <v>1.6253155352034832</v>
          </cell>
          <cell r="Y77">
            <v>4.9101576796763036</v>
          </cell>
          <cell r="Z77">
            <v>6.2916758845992646</v>
          </cell>
          <cell r="AA77">
            <v>3.8710488814786177</v>
          </cell>
          <cell r="AJ77">
            <v>49</v>
          </cell>
          <cell r="AK77">
            <v>3528</v>
          </cell>
          <cell r="AL77">
            <v>2.0093727370184746</v>
          </cell>
          <cell r="AM77">
            <v>4.326800216653738</v>
          </cell>
          <cell r="AN77">
            <v>6.1352356799703651</v>
          </cell>
          <cell r="AO77">
            <v>3.0533089092638348</v>
          </cell>
        </row>
        <row r="78">
          <cell r="H78">
            <v>49.5</v>
          </cell>
          <cell r="I78">
            <v>3564</v>
          </cell>
          <cell r="J78">
            <v>1.3277588735480665</v>
          </cell>
          <cell r="K78">
            <v>5.4969786477287412</v>
          </cell>
          <cell r="L78">
            <v>6.6255736902445976</v>
          </cell>
          <cell r="M78">
            <v>4.9900428626318218</v>
          </cell>
          <cell r="V78">
            <v>49.5</v>
          </cell>
          <cell r="W78">
            <v>3564</v>
          </cell>
          <cell r="X78">
            <v>1.6446728728379598</v>
          </cell>
          <cell r="Y78">
            <v>4.9592992618293978</v>
          </cell>
          <cell r="Z78">
            <v>6.3572712037416634</v>
          </cell>
          <cell r="AA78">
            <v>3.8653712289738782</v>
          </cell>
          <cell r="AJ78">
            <v>49.5</v>
          </cell>
          <cell r="AK78">
            <v>3564</v>
          </cell>
          <cell r="AL78">
            <v>2.0318710224807517</v>
          </cell>
          <cell r="AM78">
            <v>4.3702461701010833</v>
          </cell>
          <cell r="AN78">
            <v>6.1989300903337599</v>
          </cell>
          <cell r="AO78">
            <v>3.0508482190790649</v>
          </cell>
        </row>
        <row r="79">
          <cell r="H79">
            <v>50</v>
          </cell>
          <cell r="I79">
            <v>3600</v>
          </cell>
          <cell r="J79">
            <v>1.3444916913939782</v>
          </cell>
          <cell r="K79">
            <v>5.5512689966515589</v>
          </cell>
          <cell r="L79">
            <v>6.6940869343364406</v>
          </cell>
          <cell r="M79">
            <v>4.9788979561457651</v>
          </cell>
          <cell r="V79">
            <v>50</v>
          </cell>
          <cell r="W79">
            <v>3600</v>
          </cell>
          <cell r="X79">
            <v>1.6641211892142898</v>
          </cell>
          <cell r="Y79">
            <v>5.008428415406132</v>
          </cell>
          <cell r="Z79">
            <v>6.4229314262382786</v>
          </cell>
          <cell r="AA79">
            <v>3.8596536525508989</v>
          </cell>
          <cell r="AJ79">
            <v>50</v>
          </cell>
          <cell r="AK79">
            <v>3600</v>
          </cell>
          <cell r="AL79">
            <v>2.0544734500843282</v>
          </cell>
          <cell r="AM79">
            <v>4.4136834705271104</v>
          </cell>
          <cell r="AN79">
            <v>6.2627095756030062</v>
          </cell>
          <cell r="AO79">
            <v>3.0483283078425503</v>
          </cell>
        </row>
        <row r="80">
          <cell r="H80">
            <v>50.5</v>
          </cell>
          <cell r="I80">
            <v>3636</v>
          </cell>
          <cell r="J80">
            <v>1.3613005254511481</v>
          </cell>
          <cell r="K80">
            <v>5.6055472162013142</v>
          </cell>
          <cell r="L80">
            <v>6.7626526628347898</v>
          </cell>
          <cell r="M80">
            <v>4.9677881822557746</v>
          </cell>
          <cell r="V80">
            <v>50.5</v>
          </cell>
          <cell r="W80">
            <v>3636</v>
          </cell>
          <cell r="X80">
            <v>1.6836582520496273</v>
          </cell>
          <cell r="Y80">
            <v>5.057549680383385</v>
          </cell>
          <cell r="Z80">
            <v>6.4886591946255683</v>
          </cell>
          <cell r="AA80">
            <v>3.8539051418103996</v>
          </cell>
          <cell r="AJ80">
            <v>50.5</v>
          </cell>
          <cell r="AK80">
            <v>3636</v>
          </cell>
          <cell r="AL80">
            <v>2.077177794711683</v>
          </cell>
          <cell r="AM80">
            <v>4.4571166469002312</v>
          </cell>
          <cell r="AN80">
            <v>6.326576662140746</v>
          </cell>
          <cell r="AO80">
            <v>3.0457559667004284</v>
          </cell>
        </row>
        <row r="81">
          <cell r="H81">
            <v>51</v>
          </cell>
          <cell r="I81">
            <v>3672</v>
          </cell>
          <cell r="J81">
            <v>1.3781831419021255</v>
          </cell>
          <cell r="K81">
            <v>5.6598178487490651</v>
          </cell>
          <cell r="L81">
            <v>6.8312735193658716</v>
          </cell>
          <cell r="M81">
            <v>4.9567240460782012</v>
          </cell>
          <cell r="V81">
            <v>51</v>
          </cell>
          <cell r="W81">
            <v>3672</v>
          </cell>
          <cell r="X81">
            <v>1.7032818300727968</v>
          </cell>
          <cell r="Y81">
            <v>5.106667588859743</v>
          </cell>
          <cell r="Z81">
            <v>6.5544571444216206</v>
          </cell>
          <cell r="AA81">
            <v>3.8481342480718466</v>
          </cell>
          <cell r="AJ81">
            <v>51</v>
          </cell>
          <cell r="AK81">
            <v>3672</v>
          </cell>
          <cell r="AL81">
            <v>2.0999818322980262</v>
          </cell>
          <cell r="AM81">
            <v>4.5005502206036505</v>
          </cell>
          <cell r="AN81">
            <v>6.3905338696718736</v>
          </cell>
          <cell r="AO81">
            <v>3.0431376935669312</v>
          </cell>
        </row>
        <row r="82">
          <cell r="H82">
            <v>51.5</v>
          </cell>
          <cell r="I82">
            <v>3708</v>
          </cell>
          <cell r="J82">
            <v>1.3951373078771403</v>
          </cell>
          <cell r="K82">
            <v>5.7140854286089802</v>
          </cell>
          <cell r="L82">
            <v>6.8999521403045492</v>
          </cell>
          <cell r="M82">
            <v>4.9457154513369073</v>
          </cell>
          <cell r="V82">
            <v>51.5</v>
          </cell>
          <cell r="W82">
            <v>3708</v>
          </cell>
          <cell r="X82">
            <v>1.7229896930415134</v>
          </cell>
          <cell r="Y82">
            <v>5.1557866650857092</v>
          </cell>
          <cell r="Z82">
            <v>6.6203279041709955</v>
          </cell>
          <cell r="AA82">
            <v>3.8423491045291391</v>
          </cell>
          <cell r="AJ82">
            <v>51.5</v>
          </cell>
          <cell r="AK82">
            <v>3708</v>
          </cell>
          <cell r="AL82">
            <v>2.1228833398483204</v>
          </cell>
          <cell r="AM82">
            <v>4.5439887054635335</v>
          </cell>
          <cell r="AN82">
            <v>6.4545837113270217</v>
          </cell>
          <cell r="AO82">
            <v>3.0404797052051857</v>
          </cell>
        </row>
        <row r="83">
          <cell r="H83">
            <v>52</v>
          </cell>
          <cell r="I83">
            <v>3744</v>
          </cell>
          <cell r="J83">
            <v>1.4121607914711798</v>
          </cell>
          <cell r="K83">
            <v>5.7683544820701496</v>
          </cell>
          <cell r="L83">
            <v>6.968691154820652</v>
          </cell>
          <cell r="M83">
            <v>4.9347717320211926</v>
          </cell>
          <cell r="V83">
            <v>52</v>
          </cell>
          <cell r="W83">
            <v>3744</v>
          </cell>
          <cell r="X83">
            <v>1.7427796117595589</v>
          </cell>
          <cell r="Y83">
            <v>5.2049114254938083</v>
          </cell>
          <cell r="Z83">
            <v>6.6862740954894333</v>
          </cell>
          <cell r="AA83">
            <v>3.8365574455732729</v>
          </cell>
          <cell r="AJ83">
            <v>52</v>
          </cell>
          <cell r="AK83">
            <v>3744</v>
          </cell>
          <cell r="AL83">
            <v>2.1458800954542565</v>
          </cell>
          <cell r="AM83">
            <v>4.5874366077771773</v>
          </cell>
          <cell r="AN83">
            <v>6.5187286936860085</v>
          </cell>
          <cell r="AO83">
            <v>3.0377879488676993</v>
          </cell>
        </row>
        <row r="84">
          <cell r="H84">
            <v>52.5</v>
          </cell>
          <cell r="I84">
            <v>3780</v>
          </cell>
          <cell r="J84">
            <v>1.4292513617610132</v>
          </cell>
          <cell r="K84">
            <v>5.8226295274283055</v>
          </cell>
          <cell r="L84">
            <v>7.0374931849251663</v>
          </cell>
          <cell r="M84">
            <v>4.923901682524277</v>
          </cell>
          <cell r="V84">
            <v>52.5</v>
          </cell>
          <cell r="W84">
            <v>3780</v>
          </cell>
          <cell r="X84">
            <v>1.762649358093916</v>
          </cell>
          <cell r="Y84">
            <v>5.2540463787286065</v>
          </cell>
          <cell r="Z84">
            <v>6.7522983331084347</v>
          </cell>
          <cell r="AA84">
            <v>3.8307666253089598</v>
          </cell>
          <cell r="AJ84">
            <v>52.5</v>
          </cell>
          <cell r="AK84">
            <v>3780</v>
          </cell>
          <cell r="AL84">
            <v>2.1689698783112026</v>
          </cell>
          <cell r="AM84">
            <v>4.6308984263410355</v>
          </cell>
          <cell r="AN84">
            <v>6.5829713168211175</v>
          </cell>
          <cell r="AO84">
            <v>3.0350681135077506</v>
          </cell>
        </row>
        <row r="85">
          <cell r="H85">
            <v>53</v>
          </cell>
          <cell r="I85">
            <v>3816</v>
          </cell>
          <cell r="J85">
            <v>1.4464067888221692</v>
          </cell>
          <cell r="K85">
            <v>5.8769150750174948</v>
          </cell>
          <cell r="L85">
            <v>7.1063608455163383</v>
          </cell>
          <cell r="M85">
            <v>4.9131135863259843</v>
          </cell>
          <cell r="V85">
            <v>53</v>
          </cell>
          <cell r="W85">
            <v>3816</v>
          </cell>
          <cell r="X85">
            <v>1.7825967049918516</v>
          </cell>
          <cell r="Y85">
            <v>5.3031960256766926</v>
          </cell>
          <cell r="Z85">
            <v>6.8184032249197664</v>
          </cell>
          <cell r="AA85">
            <v>3.8249836352922766</v>
          </cell>
          <cell r="AJ85">
            <v>53</v>
          </cell>
          <cell r="AK85">
            <v>3816</v>
          </cell>
          <cell r="AL85">
            <v>2.1921504687351008</v>
          </cell>
          <cell r="AM85">
            <v>4.6743786524787794</v>
          </cell>
          <cell r="AN85">
            <v>6.64731407434037</v>
          </cell>
          <cell r="AO85">
            <v>3.0323256405733665</v>
          </cell>
        </row>
        <row r="86">
          <cell r="H86">
            <v>53.5</v>
          </cell>
          <cell r="I86">
            <v>3852</v>
          </cell>
          <cell r="J86">
            <v>1.4636248437458539</v>
          </cell>
          <cell r="K86">
            <v>5.9312156272416372</v>
          </cell>
          <cell r="L86">
            <v>7.175296744425613</v>
          </cell>
          <cell r="M86">
            <v>4.9024152432817978</v>
          </cell>
          <cell r="V86">
            <v>53.5</v>
          </cell>
          <cell r="W86">
            <v>3852</v>
          </cell>
          <cell r="X86">
            <v>1.8026194264979605</v>
          </cell>
          <cell r="Y86">
            <v>5.3523648594965723</v>
          </cell>
          <cell r="Z86">
            <v>6.8845913720198384</v>
          </cell>
          <cell r="AA86">
            <v>3.8192151215161818</v>
          </cell>
          <cell r="AJ86">
            <v>53.5</v>
          </cell>
          <cell r="AK86">
            <v>3852</v>
          </cell>
          <cell r="AL86">
            <v>2.2154196481793336</v>
          </cell>
          <cell r="AM86">
            <v>4.7178817700692184</v>
          </cell>
          <cell r="AN86">
            <v>6.7117594534306182</v>
          </cell>
          <cell r="AO86">
            <v>3.0295657343954887</v>
          </cell>
        </row>
        <row r="87">
          <cell r="H87">
            <v>54</v>
          </cell>
          <cell r="I87">
            <v>3888</v>
          </cell>
          <cell r="J87">
            <v>1.4809032986558364</v>
          </cell>
          <cell r="K87">
            <v>5.9855356786060305</v>
          </cell>
          <cell r="L87">
            <v>7.2443034824634918</v>
          </cell>
          <cell r="M87">
            <v>4.8918139955788407</v>
          </cell>
          <cell r="V87">
            <v>54</v>
          </cell>
          <cell r="W87">
            <v>3888</v>
          </cell>
          <cell r="X87">
            <v>1.8227152977711614</v>
          </cell>
          <cell r="Y87">
            <v>5.4015573656484941</v>
          </cell>
          <cell r="Z87">
            <v>6.9508653687539814</v>
          </cell>
          <cell r="AA87">
            <v>3.8134674006706284</v>
          </cell>
          <cell r="AJ87">
            <v>54</v>
          </cell>
          <cell r="AK87">
            <v>3888</v>
          </cell>
          <cell r="AL87">
            <v>2.238775199251545</v>
          </cell>
          <cell r="AM87">
            <v>4.7614122555742258</v>
          </cell>
          <cell r="AN87">
            <v>6.7763099349006168</v>
          </cell>
          <cell r="AO87">
            <v>3.02679337218227</v>
          </cell>
        </row>
        <row r="88">
          <cell r="H88">
            <v>54.5</v>
          </cell>
          <cell r="I88">
            <v>3924</v>
          </cell>
          <cell r="J88">
            <v>1.4982399267252622</v>
          </cell>
          <cell r="K88">
            <v>6.0398797157487891</v>
          </cell>
          <cell r="L88">
            <v>7.3133836534652623</v>
          </cell>
          <cell r="M88">
            <v>4.8813167524178152</v>
          </cell>
          <cell r="V88">
            <v>54.5</v>
          </cell>
          <cell r="W88">
            <v>3924</v>
          </cell>
          <cell r="X88">
            <v>1.8428820951016522</v>
          </cell>
          <cell r="Y88">
            <v>5.4507780219242266</v>
          </cell>
          <cell r="Z88">
            <v>7.0172278027606314</v>
          </cell>
          <cell r="AA88">
            <v>3.8077464757036261</v>
          </cell>
          <cell r="AJ88">
            <v>54.5</v>
          </cell>
          <cell r="AK88">
            <v>3924</v>
          </cell>
          <cell r="AL88">
            <v>2.2622149057304295</v>
          </cell>
          <cell r="AM88">
            <v>4.8049745780665596</v>
          </cell>
          <cell r="AN88">
            <v>6.8409679932239467</v>
          </cell>
          <cell r="AO88">
            <v>3.0240133136312788</v>
          </cell>
        </row>
        <row r="89">
          <cell r="H89">
            <v>55</v>
          </cell>
          <cell r="I89">
            <v>3960</v>
          </cell>
          <cell r="J89">
            <v>1.5156325021934336</v>
          </cell>
          <cell r="K89">
            <v>6.0942522174721754</v>
          </cell>
          <cell r="L89">
            <v>7.3825398443365939</v>
          </cell>
          <cell r="M89">
            <v>4.870930013477893</v>
          </cell>
          <cell r="V89">
            <v>55</v>
          </cell>
          <cell r="W89">
            <v>3960</v>
          </cell>
          <cell r="X89">
            <v>1.8631175959278126</v>
          </cell>
          <cell r="Y89">
            <v>5.5000312984767685</v>
          </cell>
          <cell r="Z89">
            <v>7.0836812550154091</v>
          </cell>
          <cell r="AA89">
            <v>3.8020580507092534</v>
          </cell>
          <cell r="AJ89">
            <v>55</v>
          </cell>
          <cell r="AK89">
            <v>3960</v>
          </cell>
          <cell r="AL89">
            <v>2.2857365525824722</v>
          </cell>
          <cell r="AM89">
            <v>4.8485731992576939</v>
          </cell>
          <cell r="AN89">
            <v>6.9057360965819186</v>
          </cell>
          <cell r="AO89">
            <v>3.0212301101715662</v>
          </cell>
        </row>
        <row r="90">
          <cell r="H90">
            <v>55.5</v>
          </cell>
          <cell r="I90">
            <v>3996</v>
          </cell>
          <cell r="J90">
            <v>1.5330788003825297</v>
          </cell>
          <cell r="K90">
            <v>6.148657654773924</v>
          </cell>
          <cell r="L90">
            <v>7.4517746350990741</v>
          </cell>
          <cell r="M90">
            <v>4.8606598912200258</v>
          </cell>
          <cell r="V90">
            <v>55.5</v>
          </cell>
          <cell r="W90">
            <v>3996</v>
          </cell>
          <cell r="X90">
            <v>1.883419578853069</v>
          </cell>
          <cell r="Y90">
            <v>5.5493216578500109</v>
          </cell>
          <cell r="Z90">
            <v>7.1502282998751197</v>
          </cell>
          <cell r="AA90">
            <v>3.7964075451681016</v>
          </cell>
          <cell r="AJ90">
            <v>55.5</v>
          </cell>
          <cell r="AK90">
            <v>3996</v>
          </cell>
          <cell r="AL90">
            <v>2.3093379259786588</v>
          </cell>
          <cell r="AM90">
            <v>4.8922125735255539</v>
          </cell>
          <cell r="AN90">
            <v>6.9706167069063465</v>
          </cell>
          <cell r="AO90">
            <v>3.0184481138473123</v>
          </cell>
        </row>
        <row r="91">
          <cell r="H91">
            <v>56</v>
          </cell>
          <cell r="I91">
            <v>4032</v>
          </cell>
          <cell r="J91">
            <v>1.5505765977142814</v>
          </cell>
          <cell r="K91">
            <v>6.2031004908784455</v>
          </cell>
          <cell r="L91">
            <v>7.5210905989355847</v>
          </cell>
          <cell r="M91">
            <v>4.850512132082021</v>
          </cell>
          <cell r="V91">
            <v>56</v>
          </cell>
          <cell r="W91">
            <v>4032</v>
          </cell>
          <cell r="X91">
            <v>1.9037858236627068</v>
          </cell>
          <cell r="Y91">
            <v>5.5986535550083305</v>
          </cell>
          <cell r="Z91">
            <v>7.216871505121631</v>
          </cell>
          <cell r="AA91">
            <v>3.7908001075651683</v>
          </cell>
          <cell r="AJ91">
            <v>56</v>
          </cell>
          <cell r="AK91">
            <v>4032</v>
          </cell>
          <cell r="AL91">
            <v>2.3330168133111404</v>
          </cell>
          <cell r="AM91">
            <v>4.9358971479422431</v>
          </cell>
          <cell r="AN91">
            <v>7.0356122799222689</v>
          </cell>
          <cell r="AO91">
            <v>3.0156714858548135</v>
          </cell>
        </row>
        <row r="92">
          <cell r="H92">
            <v>56.5</v>
          </cell>
          <cell r="I92">
            <v>4068</v>
          </cell>
          <cell r="J92">
            <v>1.5681236717265901</v>
          </cell>
          <cell r="K92">
            <v>6.2575851812680137</v>
          </cell>
          <cell r="L92">
            <v>7.5904903022356152</v>
          </cell>
          <cell r="M92">
            <v>4.8404921366170495</v>
          </cell>
          <cell r="V92">
            <v>56.5</v>
          </cell>
          <cell r="W92">
            <v>4068</v>
          </cell>
          <cell r="X92">
            <v>1.9242141113406488</v>
          </cell>
          <cell r="Y92">
            <v>5.6480314373661571</v>
          </cell>
          <cell r="Z92">
            <v>7.2836134320057084</v>
          </cell>
          <cell r="AA92">
            <v>3.7852406284096056</v>
          </cell>
          <cell r="AJ92">
            <v>56.5</v>
          </cell>
          <cell r="AK92">
            <v>4068</v>
          </cell>
          <cell r="AL92">
            <v>2.3567710032098597</v>
          </cell>
          <cell r="AM92">
            <v>4.9796313623017081</v>
          </cell>
          <cell r="AN92">
            <v>7.1007252651905812</v>
          </cell>
          <cell r="AO92">
            <v>3.0129042047443648</v>
          </cell>
        </row>
        <row r="93">
          <cell r="H93">
            <v>57</v>
          </cell>
          <cell r="I93">
            <v>4104</v>
          </cell>
          <cell r="J93">
            <v>1.5857178010901054</v>
          </cell>
          <cell r="K93">
            <v>6.3121161737138802</v>
          </cell>
          <cell r="L93">
            <v>7.6599763046404696</v>
          </cell>
          <cell r="M93">
            <v>4.8306049786252014</v>
          </cell>
          <cell r="V93">
            <v>57</v>
          </cell>
          <cell r="W93">
            <v>4104</v>
          </cell>
          <cell r="X93">
            <v>1.9447022240861764</v>
          </cell>
          <cell r="Y93">
            <v>5.697459744817472</v>
          </cell>
          <cell r="Z93">
            <v>7.3504566352907217</v>
          </cell>
          <cell r="AA93">
            <v>3.7797337526801726</v>
          </cell>
          <cell r="AJ93">
            <v>57</v>
          </cell>
          <cell r="AK93">
            <v>4104</v>
          </cell>
          <cell r="AL93">
            <v>2.3805982855591372</v>
          </cell>
          <cell r="AM93">
            <v>5.0234196491473728</v>
          </cell>
          <cell r="AN93">
            <v>7.1659581061505966</v>
          </cell>
          <cell r="AO93">
            <v>3.0101500742984486</v>
          </cell>
        </row>
        <row r="94">
          <cell r="H94">
            <v>57.5</v>
          </cell>
          <cell r="I94">
            <v>4140</v>
          </cell>
          <cell r="J94">
            <v>1.6033567656247423</v>
          </cell>
          <cell r="K94">
            <v>6.3666979083073141</v>
          </cell>
          <cell r="L94">
            <v>7.729551159088345</v>
          </cell>
          <cell r="M94">
            <v>4.82085542332592</v>
          </cell>
          <cell r="V94">
            <v>57.5</v>
          </cell>
          <cell r="W94">
            <v>4140</v>
          </cell>
          <cell r="X94">
            <v>1.965247945330616</v>
          </cell>
          <cell r="Y94">
            <v>5.7469429097652807</v>
          </cell>
          <cell r="Z94">
            <v>7.4174036632963043</v>
          </cell>
          <cell r="AA94">
            <v>3.7742838917195591</v>
          </cell>
          <cell r="AJ94">
            <v>57.5</v>
          </cell>
          <cell r="AK94">
            <v>4140</v>
          </cell>
          <cell r="AL94">
            <v>2.4044964515142229</v>
          </cell>
          <cell r="AM94">
            <v>5.0672664337997579</v>
          </cell>
          <cell r="AN94">
            <v>7.2313132401625584</v>
          </cell>
          <cell r="AO94">
            <v>3.0074127310974674</v>
          </cell>
        </row>
        <row r="95">
          <cell r="H95">
            <v>58</v>
          </cell>
          <cell r="I95">
            <v>4176</v>
          </cell>
          <cell r="J95">
            <v>1.6210383463161533</v>
          </cell>
          <cell r="K95">
            <v>6.4213348174906297</v>
          </cell>
          <cell r="L95">
            <v>7.7992174118593596</v>
          </cell>
          <cell r="M95">
            <v>4.8112479446172634</v>
          </cell>
          <cell r="V95">
            <v>58</v>
          </cell>
          <cell r="W95">
            <v>4176</v>
          </cell>
          <cell r="X95">
            <v>1.9858490597539693</v>
          </cell>
          <cell r="Y95">
            <v>5.7964853571510302</v>
          </cell>
          <cell r="Z95">
            <v>7.4844570579419045</v>
          </cell>
          <cell r="AA95">
            <v>3.7688952346001403</v>
          </cell>
          <cell r="AJ95">
            <v>58</v>
          </cell>
          <cell r="AK95">
            <v>4176</v>
          </cell>
          <cell r="AL95">
            <v>2.4284632935177966</v>
          </cell>
          <cell r="AM95">
            <v>5.1111761343840252</v>
          </cell>
          <cell r="AN95">
            <v>7.296793098550042</v>
          </cell>
          <cell r="AO95">
            <v>3.0046956517840275</v>
          </cell>
        </row>
        <row r="96">
          <cell r="H96">
            <v>58.5</v>
          </cell>
          <cell r="I96">
            <v>4212</v>
          </cell>
          <cell r="J96">
            <v>1.6387603253321497</v>
          </cell>
          <cell r="K96">
            <v>6.4760313260881421</v>
          </cell>
          <cell r="L96">
            <v>7.8689776026204692</v>
          </cell>
          <cell r="M96">
            <v>4.8017867414660271</v>
          </cell>
          <cell r="V96">
            <v>58.5</v>
          </cell>
          <cell r="W96">
            <v>4212</v>
          </cell>
          <cell r="X96">
            <v>2.0065033533015098</v>
          </cell>
          <cell r="Y96">
            <v>5.8460915044839865</v>
          </cell>
          <cell r="Z96">
            <v>7.5516193547902697</v>
          </cell>
          <cell r="AA96">
            <v>3.7635717589830096</v>
          </cell>
          <cell r="AJ96">
            <v>58.5</v>
          </cell>
          <cell r="AK96">
            <v>4212</v>
          </cell>
          <cell r="AL96">
            <v>2.4524966053164436</v>
          </cell>
          <cell r="AM96">
            <v>5.155153161857549</v>
          </cell>
          <cell r="AN96">
            <v>7.3624001066423483</v>
          </cell>
          <cell r="AO96">
            <v>3.0020021600365818</v>
          </cell>
        </row>
        <row r="97">
          <cell r="H97">
            <v>59</v>
          </cell>
          <cell r="I97">
            <v>4248</v>
          </cell>
          <cell r="J97">
            <v>1.6565204860390736</v>
          </cell>
          <cell r="K97">
            <v>6.5307918513370735</v>
          </cell>
          <cell r="L97">
            <v>7.9388342644702856</v>
          </cell>
          <cell r="M97">
            <v>4.7924757534710176</v>
          </cell>
          <cell r="V97">
            <v>59</v>
          </cell>
          <cell r="W97">
            <v>4248</v>
          </cell>
          <cell r="X97">
            <v>2.0272086132003246</v>
          </cell>
          <cell r="Y97">
            <v>5.895765761870603</v>
          </cell>
          <cell r="Z97">
            <v>7.618893083090879</v>
          </cell>
          <cell r="AA97">
            <v>3.7583172414915125</v>
          </cell>
          <cell r="AJ97">
            <v>59</v>
          </cell>
          <cell r="AK97">
            <v>4248</v>
          </cell>
          <cell r="AL97">
            <v>2.4765941819770805</v>
          </cell>
          <cell r="AM97">
            <v>5.1992019200374084</v>
          </cell>
          <cell r="AN97">
            <v>7.4281366838167813</v>
          </cell>
          <cell r="AO97">
            <v>2.9993354332629716</v>
          </cell>
        </row>
        <row r="98">
          <cell r="H98">
            <v>59.5</v>
          </cell>
          <cell r="I98">
            <v>4284</v>
          </cell>
          <cell r="J98">
            <v>1.6743166130181144</v>
          </cell>
          <cell r="K98">
            <v>6.5856208029184335</v>
          </cell>
          <cell r="L98">
            <v>8.0087899239838301</v>
          </cell>
          <cell r="M98">
            <v>4.7833186756399835</v>
          </cell>
          <cell r="V98">
            <v>59.5</v>
          </cell>
          <cell r="W98">
            <v>4284</v>
          </cell>
          <cell r="X98">
            <v>2.0479626279758198</v>
          </cell>
          <cell r="Y98">
            <v>5.9455125320438045</v>
          </cell>
          <cell r="Z98">
            <v>7.686280765823251</v>
          </cell>
          <cell r="AA98">
            <v>3.7531352676197383</v>
          </cell>
          <cell r="AJ98">
            <v>59.5</v>
          </cell>
          <cell r="AK98">
            <v>4284</v>
          </cell>
          <cell r="AL98">
            <v>2.5007538199033399</v>
          </cell>
          <cell r="AM98">
            <v>5.2433268056278921</v>
          </cell>
          <cell r="AN98">
            <v>7.4940052435408981</v>
          </cell>
          <cell r="AO98">
            <v>2.9966985090241947</v>
          </cell>
        </row>
        <row r="99">
          <cell r="H99">
            <v>60</v>
          </cell>
          <cell r="I99">
            <v>4320</v>
          </cell>
          <cell r="J99">
            <v>1.6921464920815852</v>
          </cell>
          <cell r="K99">
            <v>6.6405225829878507</v>
          </cell>
          <cell r="L99">
            <v>8.0788471012571978</v>
          </cell>
          <cell r="M99">
            <v>4.7743189724188984</v>
          </cell>
          <cell r="V99">
            <v>60</v>
          </cell>
          <cell r="W99">
            <v>4320</v>
          </cell>
          <cell r="X99">
            <v>2.0687631874681727</v>
          </cell>
          <cell r="Y99">
            <v>5.9953362103923089</v>
          </cell>
          <cell r="Z99">
            <v>7.7537849197402551</v>
          </cell>
          <cell r="AA99">
            <v>3.7480292411958556</v>
          </cell>
          <cell r="AJ99">
            <v>60</v>
          </cell>
          <cell r="AK99">
            <v>4320</v>
          </cell>
          <cell r="AL99">
            <v>2.5249733168519271</v>
          </cell>
          <cell r="AM99">
            <v>5.2875322082479626</v>
          </cell>
          <cell r="AN99">
            <v>7.5600081934146974</v>
          </cell>
          <cell r="AO99">
            <v>2.9940942911984214</v>
          </cell>
        </row>
        <row r="100">
          <cell r="H100">
            <v>60.5</v>
          </cell>
          <cell r="I100">
            <v>4356</v>
          </cell>
          <cell r="J100">
            <v>1.7100079102891352</v>
          </cell>
          <cell r="K100">
            <v>6.6955015862063538</v>
          </cell>
          <cell r="L100">
            <v>8.1490083099521193</v>
          </cell>
          <cell r="M100">
            <v>4.7654798910107097</v>
          </cell>
          <cell r="V100">
            <v>60.5</v>
          </cell>
          <cell r="W100">
            <v>4356</v>
          </cell>
          <cell r="X100">
            <v>2.089608082848744</v>
          </cell>
          <cell r="Y100">
            <v>6.0452411849898544</v>
          </cell>
          <cell r="Z100">
            <v>7.821408055411287</v>
          </cell>
          <cell r="AA100">
            <v>3.743002393419359</v>
          </cell>
          <cell r="AJ100">
            <v>60.5</v>
          </cell>
          <cell r="AK100">
            <v>4356</v>
          </cell>
          <cell r="AL100">
            <v>2.5492504719489197</v>
          </cell>
          <cell r="AM100">
            <v>5.3318225104587142</v>
          </cell>
          <cell r="AN100">
            <v>7.6261479352127424</v>
          </cell>
          <cell r="AO100">
            <v>2.9915255558950626</v>
          </cell>
        </row>
        <row r="101">
          <cell r="H101">
            <v>61</v>
          </cell>
          <cell r="I101">
            <v>4392</v>
          </cell>
          <cell r="J101">
            <v>1.7278986559639247</v>
          </cell>
          <cell r="K101">
            <v>6.750562199771144</v>
          </cell>
          <cell r="L101">
            <v>8.2192760573404797</v>
          </cell>
          <cell r="M101">
            <v>4.7568044740189226</v>
          </cell>
          <cell r="V101">
            <v>61</v>
          </cell>
          <cell r="W101">
            <v>4392</v>
          </cell>
          <cell r="X101">
            <v>2.1104951066364439</v>
          </cell>
          <cell r="Y101">
            <v>6.0952318366244453</v>
          </cell>
          <cell r="Z101">
            <v>7.8891526772654226</v>
          </cell>
          <cell r="AA101">
            <v>3.738057791490732</v>
          </cell>
          <cell r="AJ101">
            <v>61</v>
          </cell>
          <cell r="AK101">
            <v>4392</v>
          </cell>
          <cell r="AL101">
            <v>2.5735830857060469</v>
          </cell>
          <cell r="AM101">
            <v>5.3762020877908068</v>
          </cell>
          <cell r="AN101">
            <v>7.6924268649262491</v>
          </cell>
          <cell r="AO101">
            <v>2.988994957128372</v>
          </cell>
        </row>
        <row r="102">
          <cell r="H102">
            <v>61.5</v>
          </cell>
          <cell r="I102">
            <v>4428</v>
          </cell>
          <cell r="J102">
            <v>1.7458165187087424</v>
          </cell>
          <cell r="K102">
            <v>6.8057088034463229</v>
          </cell>
          <cell r="L102">
            <v>8.2896528443487547</v>
          </cell>
          <cell r="M102">
            <v>4.748295571449872</v>
          </cell>
          <cell r="V102">
            <v>61.5</v>
          </cell>
          <cell r="W102">
            <v>4428</v>
          </cell>
          <cell r="X102">
            <v>2.1314220527140488</v>
          </cell>
          <cell r="Y102">
            <v>6.1453125388275698</v>
          </cell>
          <cell r="Z102">
            <v>7.9570212836345116</v>
          </cell>
          <cell r="AA102">
            <v>3.7331983468513092</v>
          </cell>
          <cell r="AJ102">
            <v>61.5</v>
          </cell>
          <cell r="AK102">
            <v>4428</v>
          </cell>
          <cell r="AL102">
            <v>2.5979689600369085</v>
          </cell>
          <cell r="AM102">
            <v>5.4206753087718988</v>
          </cell>
          <cell r="AN102">
            <v>7.7588473728051159</v>
          </cell>
          <cell r="AO102">
            <v>2.9865050322598496</v>
          </cell>
        </row>
        <row r="103">
          <cell r="H103">
            <v>62</v>
          </cell>
          <cell r="I103">
            <v>4464</v>
          </cell>
          <cell r="J103">
            <v>1.7637592894220777</v>
          </cell>
          <cell r="K103">
            <v>6.8609457695935765</v>
          </cell>
          <cell r="L103">
            <v>8.360141165602343</v>
          </cell>
          <cell r="M103">
            <v>4.7399558521059122</v>
          </cell>
          <cell r="V103">
            <v>62</v>
          </cell>
          <cell r="W103">
            <v>4464</v>
          </cell>
          <cell r="X103">
            <v>2.1523867163444836</v>
          </cell>
          <cell r="Y103">
            <v>6.1954876579033611</v>
          </cell>
          <cell r="Z103">
            <v>8.0250163667961729</v>
          </cell>
          <cell r="AA103">
            <v>3.7284268230504125</v>
          </cell>
          <cell r="AJ103">
            <v>62</v>
          </cell>
          <cell r="AK103">
            <v>4464</v>
          </cell>
          <cell r="AL103">
            <v>2.6224058982731768</v>
          </cell>
          <cell r="AM103">
            <v>5.4652465349540389</v>
          </cell>
          <cell r="AN103">
            <v>7.8254118433998983</v>
          </cell>
          <cell r="AO103">
            <v>2.9840582072183559</v>
          </cell>
        </row>
        <row r="104">
          <cell r="H104">
            <v>62.5</v>
          </cell>
          <cell r="I104">
            <v>4500</v>
          </cell>
          <cell r="J104">
            <v>1.7817247603141331</v>
          </cell>
          <cell r="K104">
            <v>6.9162774632028663</v>
          </cell>
          <cell r="L104">
            <v>8.4307435094698793</v>
          </cell>
          <cell r="M104">
            <v>4.7317878144003949</v>
          </cell>
          <cell r="V104">
            <v>62.5</v>
          </cell>
          <cell r="W104">
            <v>4500</v>
          </cell>
          <cell r="X104">
            <v>2.1733868941870442</v>
          </cell>
          <cell r="Y104">
            <v>6.2457615529577994</v>
          </cell>
          <cell r="Z104">
            <v>8.093140413016787</v>
          </cell>
          <cell r="AA104">
            <v>3.723745843256328</v>
          </cell>
          <cell r="AJ104">
            <v>62.5</v>
          </cell>
          <cell r="AK104">
            <v>4500</v>
          </cell>
          <cell r="AL104">
            <v>2.6468917051807366</v>
          </cell>
          <cell r="AM104">
            <v>5.5099201209410955</v>
          </cell>
          <cell r="AN104">
            <v>7.8921226556037585</v>
          </cell>
          <cell r="AO104">
            <v>2.9816568015066807</v>
          </cell>
        </row>
        <row r="105">
          <cell r="H105">
            <v>63</v>
          </cell>
          <cell r="I105">
            <v>4536</v>
          </cell>
          <cell r="J105">
            <v>1.7997107249228026</v>
          </cell>
          <cell r="K105">
            <v>6.9717082419230447</v>
          </cell>
          <cell r="L105">
            <v>8.5014623581074265</v>
          </cell>
          <cell r="M105">
            <v>4.7237937966236716</v>
          </cell>
          <cell r="V105">
            <v>63</v>
          </cell>
          <cell r="W105">
            <v>4536</v>
          </cell>
          <cell r="X105">
            <v>2.1944203843135912</v>
          </cell>
          <cell r="Y105">
            <v>6.2961385759278548</v>
          </cell>
          <cell r="Z105">
            <v>8.1613959025944069</v>
          </cell>
          <cell r="AA105">
            <v>3.7191578974268733</v>
          </cell>
          <cell r="AJ105">
            <v>63</v>
          </cell>
          <cell r="AK105">
            <v>4536</v>
          </cell>
          <cell r="AL105">
            <v>2.6714241869757998</v>
          </cell>
          <cell r="AM105">
            <v>5.5547004144161427</v>
          </cell>
          <cell r="AN105">
            <v>7.9589821826943625</v>
          </cell>
          <cell r="AO105">
            <v>2.9793030330029211</v>
          </cell>
        </row>
        <row r="106">
          <cell r="H106">
            <v>63.5</v>
          </cell>
          <cell r="I106">
            <v>4572</v>
          </cell>
          <cell r="J106">
            <v>1.8177149781295852</v>
          </cell>
          <cell r="K106">
            <v>7.027242456092524</v>
          </cell>
          <cell r="L106">
            <v>8.5723001875026714</v>
          </cell>
          <cell r="M106">
            <v>4.7159759866882442</v>
          </cell>
          <cell r="V106">
            <v>63.5</v>
          </cell>
          <cell r="W106">
            <v>4572</v>
          </cell>
          <cell r="X106">
            <v>2.2154849862246833</v>
          </cell>
          <cell r="Y106">
            <v>6.3466230716106358</v>
          </cell>
          <cell r="Z106">
            <v>8.2297853099016169</v>
          </cell>
          <cell r="AA106">
            <v>3.7146653491548389</v>
          </cell>
          <cell r="AJ106">
            <v>63.5</v>
          </cell>
          <cell r="AK106">
            <v>4572</v>
          </cell>
          <cell r="AL106">
            <v>2.6960011513409796</v>
          </cell>
          <cell r="AM106">
            <v>5.5995917561688602</v>
          </cell>
          <cell r="AN106">
            <v>8.0259927923757424</v>
          </cell>
          <cell r="AO106">
            <v>2.9769990225648262</v>
          </cell>
        </row>
        <row r="107">
          <cell r="H107">
            <v>64</v>
          </cell>
          <cell r="I107">
            <v>4608</v>
          </cell>
          <cell r="J107">
            <v>1.8357353161754562</v>
          </cell>
          <cell r="K107">
            <v>7.0828844487698399</v>
          </cell>
          <cell r="L107">
            <v>8.6432594675189769</v>
          </cell>
          <cell r="M107">
            <v>4.7083364313795606</v>
          </cell>
          <cell r="V107">
            <v>64</v>
          </cell>
          <cell r="W107">
            <v>4608</v>
          </cell>
          <cell r="X107">
            <v>2.236578500865674</v>
          </cell>
          <cell r="Y107">
            <v>6.3972193776925295</v>
          </cell>
          <cell r="Z107">
            <v>8.2983111034283521</v>
          </cell>
          <cell r="AA107">
            <v>3.7102704422028858</v>
          </cell>
          <cell r="AJ107">
            <v>64</v>
          </cell>
          <cell r="AK107">
            <v>4608</v>
          </cell>
          <cell r="AL107">
            <v>2.7206204074413116</v>
          </cell>
          <cell r="AM107">
            <v>5.6445984801229168</v>
          </cell>
          <cell r="AN107">
            <v>8.0931568468200972</v>
          </cell>
          <cell r="AO107">
            <v>2.974746798444972</v>
          </cell>
        </row>
        <row r="108">
          <cell r="H108">
            <v>64.5</v>
          </cell>
          <cell r="I108">
            <v>4644</v>
          </cell>
          <cell r="J108">
            <v>1.8537695366766889</v>
          </cell>
          <cell r="K108">
            <v>7.1386385557642722</v>
          </cell>
          <cell r="L108">
            <v>8.7143426619394582</v>
          </cell>
          <cell r="M108">
            <v>4.7008770451379487</v>
          </cell>
          <cell r="V108">
            <v>64.5</v>
          </cell>
          <cell r="W108">
            <v>4644</v>
          </cell>
          <cell r="X108">
            <v>2.2576987306427689</v>
          </cell>
          <cell r="Y108">
            <v>6.4479318247783119</v>
          </cell>
          <cell r="Z108">
            <v>8.3669757458246661</v>
          </cell>
          <cell r="AA108">
            <v>3.7059753067419141</v>
          </cell>
          <cell r="AJ108">
            <v>64.5</v>
          </cell>
          <cell r="AK108">
            <v>4644</v>
          </cell>
          <cell r="AL108">
            <v>2.7452797659402575</v>
          </cell>
          <cell r="AM108">
            <v>5.689724913363384</v>
          </cell>
          <cell r="AN108">
            <v>8.1604767027096159</v>
          </cell>
          <cell r="AO108">
            <v>2.9725483005243567</v>
          </cell>
        </row>
        <row r="109">
          <cell r="H109">
            <v>65</v>
          </cell>
          <cell r="I109">
            <v>4680</v>
          </cell>
          <cell r="J109">
            <v>1.8718154386406212</v>
          </cell>
          <cell r="K109">
            <v>7.1945091056663948</v>
          </cell>
          <cell r="L109">
            <v>8.7855522285109231</v>
          </cell>
          <cell r="M109">
            <v>4.6935996183957664</v>
          </cell>
          <cell r="V109">
            <v>65</v>
          </cell>
          <cell r="W109">
            <v>4680</v>
          </cell>
          <cell r="X109">
            <v>2.2788434794390242</v>
          </cell>
          <cell r="Y109">
            <v>6.4987647364202967</v>
          </cell>
          <cell r="Z109">
            <v>8.4357816939434667</v>
          </cell>
          <cell r="AA109">
            <v>3.7017819653064006</v>
          </cell>
          <cell r="AJ109">
            <v>65</v>
          </cell>
          <cell r="AK109">
            <v>4680</v>
          </cell>
          <cell r="AL109">
            <v>2.7699770390156493</v>
          </cell>
          <cell r="AM109">
            <v>5.7349753761641225</v>
          </cell>
          <cell r="AN109">
            <v>8.2279547112782065</v>
          </cell>
          <cell r="AO109">
            <v>2.9704053843717517</v>
          </cell>
        </row>
        <row r="110">
          <cell r="H110">
            <v>65.5</v>
          </cell>
          <cell r="I110">
            <v>4716</v>
          </cell>
          <cell r="J110">
            <v>1.8898708224813801</v>
          </cell>
          <cell r="K110">
            <v>7.2505004198786569</v>
          </cell>
          <cell r="L110">
            <v>8.8568906189878298</v>
          </cell>
          <cell r="M110">
            <v>4.6865058254927856</v>
          </cell>
          <cell r="V110">
            <v>65.5</v>
          </cell>
          <cell r="W110">
            <v>4716</v>
          </cell>
          <cell r="X110">
            <v>2.3000105526303085</v>
          </cell>
          <cell r="Y110">
            <v>6.5497224291474305</v>
          </cell>
          <cell r="Z110">
            <v>8.5047313988831927</v>
          </cell>
          <cell r="AA110">
            <v>3.6976923384795435</v>
          </cell>
          <cell r="AJ110">
            <v>65.5</v>
          </cell>
          <cell r="AK110">
            <v>4716</v>
          </cell>
          <cell r="AL110">
            <v>2.794710040375604</v>
          </cell>
          <cell r="AM110">
            <v>5.7803541820151949</v>
          </cell>
          <cell r="AN110">
            <v>8.2955932183532379</v>
          </cell>
          <cell r="AO110">
            <v>2.9683198251358931</v>
          </cell>
        </row>
        <row r="111">
          <cell r="H111">
            <v>66</v>
          </cell>
          <cell r="I111">
            <v>4752</v>
          </cell>
          <cell r="J111">
            <v>1.9079334900355485</v>
          </cell>
          <cell r="K111">
            <v>7.3066168126459328</v>
          </cell>
          <cell r="L111">
            <v>8.9283602791761485</v>
          </cell>
          <cell r="M111">
            <v>4.6795972321916715</v>
          </cell>
          <cell r="V111">
            <v>66</v>
          </cell>
          <cell r="W111">
            <v>4752</v>
          </cell>
          <cell r="X111">
            <v>2.3211977571012228</v>
          </cell>
          <cell r="Y111">
            <v>6.6008092124944318</v>
          </cell>
          <cell r="Z111">
            <v>8.5738273060304717</v>
          </cell>
          <cell r="AA111">
            <v>3.6937082503206056</v>
          </cell>
          <cell r="AJ111">
            <v>66</v>
          </cell>
          <cell r="AK111">
            <v>4752</v>
          </cell>
          <cell r="AL111">
            <v>2.8194765852743946</v>
          </cell>
          <cell r="AM111">
            <v>5.8258656376502733</v>
          </cell>
          <cell r="AN111">
            <v>8.3633945643972289</v>
          </cell>
          <cell r="AO111">
            <v>2.9662933212773228</v>
          </cell>
        </row>
        <row r="112">
          <cell r="H112">
            <v>66.5</v>
          </cell>
          <cell r="I112">
            <v>4788</v>
          </cell>
          <cell r="J112">
            <v>1.9260012445777925</v>
          </cell>
          <cell r="K112">
            <v>7.362862591086051</v>
          </cell>
          <cell r="L112">
            <v>8.9999636489771753</v>
          </cell>
          <cell r="M112">
            <v>4.672875302814302</v>
          </cell>
          <cell r="V112">
            <v>66.5</v>
          </cell>
          <cell r="W112">
            <v>4788</v>
          </cell>
          <cell r="X112">
            <v>2.3424029012609737</v>
          </cell>
          <cell r="Y112">
            <v>6.6520293890308988</v>
          </cell>
          <cell r="Z112">
            <v>8.6430718551027255</v>
          </cell>
          <cell r="AA112">
            <v>3.6898314335462721</v>
          </cell>
          <cell r="AJ112">
            <v>66.5</v>
          </cell>
          <cell r="AK112">
            <v>4788</v>
          </cell>
          <cell r="AL112">
            <v>2.8442744905282886</v>
          </cell>
          <cell r="AM112">
            <v>5.8715140430740664</v>
          </cell>
          <cell r="AN112">
            <v>8.4313610845495255</v>
          </cell>
          <cell r="AO112">
            <v>2.9643274981464622</v>
          </cell>
        </row>
        <row r="113">
          <cell r="H113">
            <v>67</v>
          </cell>
          <cell r="I113">
            <v>4824</v>
          </cell>
          <cell r="J113">
            <v>1.9440718908364292</v>
          </cell>
          <cell r="K113">
            <v>7.4192420552203737</v>
          </cell>
          <cell r="L113">
            <v>9.0717031624313389</v>
          </cell>
          <cell r="M113">
            <v>4.6663414070187885</v>
          </cell>
          <cell r="V113">
            <v>67</v>
          </cell>
          <cell r="W113">
            <v>4824</v>
          </cell>
          <cell r="X113">
            <v>2.3636237950591918</v>
          </cell>
          <cell r="Y113">
            <v>6.7033872543904511</v>
          </cell>
          <cell r="Z113">
            <v>8.7124674801907638</v>
          </cell>
          <cell r="AA113">
            <v>3.6860635344773973</v>
          </cell>
          <cell r="AJ113">
            <v>67</v>
          </cell>
          <cell r="AK113">
            <v>4824</v>
          </cell>
          <cell r="AL113">
            <v>2.8691015745313382</v>
          </cell>
          <cell r="AM113">
            <v>5.9173036915897717</v>
          </cell>
          <cell r="AN113">
            <v>8.4994951086679755</v>
          </cell>
          <cell r="AO113">
            <v>2.9624239114142727</v>
          </cell>
        </row>
        <row r="114">
          <cell r="H114">
            <v>67.5</v>
          </cell>
          <cell r="I114">
            <v>4860</v>
          </cell>
          <cell r="J114">
            <v>1.9621432350089483</v>
          </cell>
          <cell r="K114">
            <v>7.4757594980042947</v>
          </cell>
          <cell r="L114">
            <v>9.143581247761901</v>
          </cell>
          <cell r="M114">
            <v>4.6599968262358802</v>
          </cell>
          <cell r="V114">
            <v>67.5</v>
          </cell>
          <cell r="W114">
            <v>4860</v>
          </cell>
          <cell r="X114">
            <v>2.3848582500017255</v>
          </cell>
          <cell r="Y114">
            <v>6.7548870972998385</v>
          </cell>
          <cell r="Z114">
            <v>8.7820166098013051</v>
          </cell>
          <cell r="AA114">
            <v>3.6824061177619054</v>
          </cell>
          <cell r="AJ114">
            <v>67.5</v>
          </cell>
          <cell r="AK114">
            <v>4860</v>
          </cell>
          <cell r="AL114">
            <v>2.8939556572711336</v>
          </cell>
          <cell r="AM114">
            <v>5.9632388698265011</v>
          </cell>
          <cell r="AN114">
            <v>8.5677989613705208</v>
          </cell>
          <cell r="AO114">
            <v>2.9605840503615592</v>
          </cell>
        </row>
        <row r="115">
          <cell r="H115">
            <v>68</v>
          </cell>
          <cell r="I115">
            <v>4896</v>
          </cell>
          <cell r="J115">
            <v>1.9802130847774915</v>
          </cell>
          <cell r="K115">
            <v>7.5324192053578081</v>
          </cell>
          <cell r="L115">
            <v>9.2156003274186755</v>
          </cell>
          <cell r="M115">
            <v>4.6538427597826901</v>
          </cell>
          <cell r="V115">
            <v>68</v>
          </cell>
          <cell r="W115">
            <v>4896</v>
          </cell>
          <cell r="X115">
            <v>2.4061040791663761</v>
          </cell>
          <cell r="Y115">
            <v>6.8065331996081184</v>
          </cell>
          <cell r="Z115">
            <v>8.8517216668995378</v>
          </cell>
          <cell r="AA115">
            <v>3.6788606708843301</v>
          </cell>
          <cell r="AJ115">
            <v>68</v>
          </cell>
          <cell r="AK115">
            <v>4896</v>
          </cell>
          <cell r="AL115">
            <v>2.9188345603445232</v>
          </cell>
          <cell r="AM115">
            <v>6.0093238577667716</v>
          </cell>
          <cell r="AN115">
            <v>8.6362749620768433</v>
          </cell>
          <cell r="AO115">
            <v>2.9588093410328349</v>
          </cell>
        </row>
        <row r="116">
          <cell r="H116">
            <v>68.5</v>
          </cell>
          <cell r="I116">
            <v>4932</v>
          </cell>
          <cell r="J116">
            <v>1.9982792493242723</v>
          </cell>
          <cell r="K116">
            <v>7.5892254561960453</v>
          </cell>
          <cell r="L116">
            <v>9.287762818121676</v>
          </cell>
          <cell r="M116">
            <v>4.6478803306706897</v>
          </cell>
          <cell r="V116">
            <v>68.5</v>
          </cell>
          <cell r="W116">
            <v>4932</v>
          </cell>
          <cell r="X116">
            <v>2.4273590972185857</v>
          </cell>
          <cell r="Y116">
            <v>6.8583298363157752</v>
          </cell>
          <cell r="Z116">
            <v>8.9215850689515719</v>
          </cell>
          <cell r="AA116">
            <v>3.6754286084718415</v>
          </cell>
          <cell r="AJ116">
            <v>68.5</v>
          </cell>
          <cell r="AK116">
            <v>4932</v>
          </cell>
          <cell r="AL116">
            <v>2.9437361069732875</v>
          </cell>
          <cell r="AM116">
            <v>6.055562928773992</v>
          </cell>
          <cell r="AN116">
            <v>8.7049254250499501</v>
          </cell>
          <cell r="AO116">
            <v>2.9571011492603683</v>
          </cell>
        </row>
        <row r="117">
          <cell r="H117">
            <v>69</v>
          </cell>
          <cell r="I117">
            <v>4968</v>
          </cell>
          <cell r="J117">
            <v>2.0163395393469545</v>
          </cell>
          <cell r="K117">
            <v>7.6461825224598137</v>
          </cell>
          <cell r="L117">
            <v>9.3600711309047249</v>
          </cell>
          <cell r="M117">
            <v>4.6421105911240694</v>
          </cell>
          <cell r="V117">
            <v>69</v>
          </cell>
          <cell r="W117">
            <v>4968</v>
          </cell>
          <cell r="X117">
            <v>2.4486211204270947</v>
          </cell>
          <cell r="Y117">
            <v>6.9102812756039098</v>
          </cell>
          <cell r="Z117">
            <v>8.99160922796694</v>
          </cell>
          <cell r="AA117">
            <v>3.6721112764062904</v>
          </cell>
          <cell r="AJ117">
            <v>69</v>
          </cell>
          <cell r="AK117">
            <v>4968</v>
          </cell>
          <cell r="AL117">
            <v>2.9686581220197774</v>
          </cell>
          <cell r="AM117">
            <v>6.1019603496199633</v>
          </cell>
          <cell r="AN117">
            <v>8.7737526594377631</v>
          </cell>
          <cell r="AO117">
            <v>2.9554607835638516</v>
          </cell>
        </row>
        <row r="118">
          <cell r="H118">
            <v>69.5</v>
          </cell>
          <cell r="I118">
            <v>5004</v>
          </cell>
          <cell r="J118">
            <v>2.0343917670739797</v>
          </cell>
          <cell r="K118">
            <v>7.7032946691461506</v>
          </cell>
          <cell r="L118">
            <v>9.4325276711590327</v>
          </cell>
          <cell r="M118">
            <v>4.6365345278238257</v>
          </cell>
          <cell r="V118">
            <v>69.5</v>
          </cell>
          <cell r="W118">
            <v>5004</v>
          </cell>
          <cell r="X118">
            <v>2.4698879666795475</v>
          </cell>
          <cell r="Y118">
            <v>6.9623917788634087</v>
          </cell>
          <cell r="Z118">
            <v>9.0617965505410236</v>
          </cell>
          <cell r="AA118">
            <v>3.6689099557513392</v>
          </cell>
          <cell r="AJ118">
            <v>69.5</v>
          </cell>
          <cell r="AK118">
            <v>5004</v>
          </cell>
          <cell r="AL118">
            <v>2.993598432002512</v>
          </cell>
          <cell r="AM118">
            <v>6.148520380512438</v>
          </cell>
          <cell r="AN118">
            <v>8.8427589693146977</v>
          </cell>
          <cell r="AO118">
            <v>2.9538894979309229</v>
          </cell>
        </row>
        <row r="119">
          <cell r="H119">
            <v>70</v>
          </cell>
          <cell r="I119">
            <v>5040</v>
          </cell>
          <cell r="J119">
            <v>2.0524337462798394</v>
          </cell>
          <cell r="K119">
            <v>7.7605661543389006</v>
          </cell>
          <cell r="L119">
            <v>9.5051348386767636</v>
          </cell>
          <cell r="M119">
            <v>4.6311530668921206</v>
          </cell>
          <cell r="V119">
            <v>70</v>
          </cell>
          <cell r="W119">
            <v>5040</v>
          </cell>
          <cell r="X119">
            <v>2.4911574554980511</v>
          </cell>
          <cell r="Y119">
            <v>7.0146656007241539</v>
          </cell>
          <cell r="Z119">
            <v>9.1321494378974979</v>
          </cell>
          <cell r="AA119">
            <v>3.6658258665033796</v>
          </cell>
          <cell r="AJ119">
            <v>70</v>
          </cell>
          <cell r="AK119">
            <v>5040</v>
          </cell>
          <cell r="AL119">
            <v>3.0185548651117386</v>
          </cell>
          <cell r="AM119">
            <v>6.1952472751226546</v>
          </cell>
          <cell r="AN119">
            <v>8.9119466537232199</v>
          </cell>
          <cell r="AO119">
            <v>2.952388494483543</v>
          </cell>
        </row>
        <row r="120">
          <cell r="H120">
            <v>70.5</v>
          </cell>
          <cell r="I120">
            <v>5076</v>
          </cell>
          <cell r="J120">
            <v>2.0704632923003148</v>
          </cell>
          <cell r="K120">
            <v>7.8180012292392753</v>
          </cell>
          <cell r="L120">
            <v>9.5778950276945434</v>
          </cell>
          <cell r="M120">
            <v>4.6259670786306781</v>
          </cell>
          <cell r="V120">
            <v>70.5</v>
          </cell>
          <cell r="W120">
            <v>5076</v>
          </cell>
          <cell r="X120">
            <v>2.5124274080546938</v>
          </cell>
          <cell r="Y120">
            <v>7.0671069890842437</v>
          </cell>
          <cell r="Z120">
            <v>9.2026702859307328</v>
          </cell>
          <cell r="AA120">
            <v>3.6628601711745046</v>
          </cell>
          <cell r="AJ120">
            <v>70.5</v>
          </cell>
          <cell r="AK120">
            <v>5076</v>
          </cell>
          <cell r="AL120">
            <v>3.0435252512249513</v>
          </cell>
          <cell r="AM120">
            <v>6.2421452806129443</v>
          </cell>
          <cell r="AN120">
            <v>8.9813180067154015</v>
          </cell>
          <cell r="AO120">
            <v>2.9509589260350708</v>
          </cell>
        </row>
        <row r="121">
          <cell r="H121">
            <v>71</v>
          </cell>
          <cell r="I121">
            <v>5112</v>
          </cell>
          <cell r="J121">
            <v>2.0884782220476472</v>
          </cell>
          <cell r="K121">
            <v>7.875604138196449</v>
          </cell>
          <cell r="L121">
            <v>9.6508106269369485</v>
          </cell>
          <cell r="M121">
            <v>4.620977382026429</v>
          </cell>
          <cell r="V121">
            <v>71</v>
          </cell>
          <cell r="W121">
            <v>5112</v>
          </cell>
          <cell r="X121">
            <v>2.5336956471870207</v>
          </cell>
          <cell r="Y121">
            <v>7.1197201851392213</v>
          </cell>
          <cell r="Z121">
            <v>9.2733614852481878</v>
          </cell>
          <cell r="AA121">
            <v>3.6600139782154701</v>
          </cell>
          <cell r="AJ121">
            <v>71</v>
          </cell>
          <cell r="AK121">
            <v>5112</v>
          </cell>
          <cell r="AL121">
            <v>3.0685074219223778</v>
          </cell>
          <cell r="AM121">
            <v>6.2892186376643462</v>
          </cell>
          <cell r="AN121">
            <v>9.0508753173944854</v>
          </cell>
          <cell r="AO121">
            <v>2.9496018985426589</v>
          </cell>
        </row>
        <row r="122">
          <cell r="H122">
            <v>71.5</v>
          </cell>
          <cell r="I122">
            <v>5148</v>
          </cell>
          <cell r="J122">
            <v>2.1064763540256801</v>
          </cell>
          <cell r="K122">
            <v>7.9333791187381557</v>
          </cell>
          <cell r="L122">
            <v>9.7238840196599838</v>
          </cell>
          <cell r="M122">
            <v>4.6161847490367984</v>
          </cell>
          <cell r="V122">
            <v>71.5</v>
          </cell>
          <cell r="W122">
            <v>5148</v>
          </cell>
          <cell r="X122">
            <v>2.554959997413468</v>
          </cell>
          <cell r="Y122">
            <v>7.1725094234113635</v>
          </cell>
          <cell r="Z122">
            <v>9.344225421212812</v>
          </cell>
          <cell r="AA122">
            <v>3.6572883452862297</v>
          </cell>
          <cell r="AJ122">
            <v>71.5</v>
          </cell>
          <cell r="AK122">
            <v>5148</v>
          </cell>
          <cell r="AL122">
            <v>3.0934992105024213</v>
          </cell>
          <cell r="AM122">
            <v>6.3364715805042673</v>
          </cell>
          <cell r="AN122">
            <v>9.1206208699564471</v>
          </cell>
          <cell r="AO122">
            <v>2.948318473459429</v>
          </cell>
        </row>
        <row r="123">
          <cell r="H123">
            <v>72</v>
          </cell>
          <cell r="I123">
            <v>5184</v>
          </cell>
          <cell r="J123">
            <v>2.1244555083449339</v>
          </cell>
          <cell r="K123">
            <v>7.9913304016013225</v>
          </cell>
          <cell r="L123">
            <v>9.7971175836945168</v>
          </cell>
          <cell r="M123">
            <v>4.6115899086665282</v>
          </cell>
          <cell r="V123">
            <v>72</v>
          </cell>
          <cell r="W123">
            <v>5184</v>
          </cell>
          <cell r="X123">
            <v>2.5762182849487409</v>
          </cell>
          <cell r="Y123">
            <v>7.2254789317789596</v>
          </cell>
          <cell r="Z123">
            <v>9.4152644739853883</v>
          </cell>
          <cell r="AA123">
            <v>3.6546842823812673</v>
          </cell>
          <cell r="AJ123">
            <v>72</v>
          </cell>
          <cell r="AK123">
            <v>5184</v>
          </cell>
          <cell r="AL123">
            <v>3.1184984519970613</v>
          </cell>
          <cell r="AM123">
            <v>6.3839083369341552</v>
          </cell>
          <cell r="AN123">
            <v>9.1905569437315098</v>
          </cell>
          <cell r="AO123">
            <v>2.9471096699906814</v>
          </cell>
        </row>
        <row r="124">
          <cell r="H124">
            <v>72.5</v>
          </cell>
          <cell r="I124">
            <v>5220</v>
          </cell>
          <cell r="J124">
            <v>2.1424135067376566</v>
          </cell>
          <cell r="K124">
            <v>8.0494622107626927</v>
          </cell>
          <cell r="L124">
            <v>9.8705136914897018</v>
          </cell>
          <cell r="M124">
            <v>4.6071935508472164</v>
          </cell>
          <cell r="V124">
            <v>72.5</v>
          </cell>
          <cell r="W124">
            <v>5220</v>
          </cell>
          <cell r="X124">
            <v>2.597468337719167</v>
          </cell>
          <cell r="Y124">
            <v>7.2786329315056406</v>
          </cell>
          <cell r="Z124">
            <v>9.4864810185669324</v>
          </cell>
          <cell r="AA124">
            <v>3.6522027548166371</v>
          </cell>
          <cell r="AJ124">
            <v>72.5</v>
          </cell>
          <cell r="AK124">
            <v>5220</v>
          </cell>
          <cell r="AL124">
            <v>3.1435029831872234</v>
          </cell>
          <cell r="AM124">
            <v>6.4315331283572377</v>
          </cell>
          <cell r="AN124">
            <v>9.2606858132257379</v>
          </cell>
          <cell r="AO124">
            <v>2.9459764672582729</v>
          </cell>
        </row>
        <row r="125">
          <cell r="H125">
            <v>73</v>
          </cell>
          <cell r="I125">
            <v>5256</v>
          </cell>
          <cell r="J125">
            <v>2.1603481725727942</v>
          </cell>
          <cell r="K125">
            <v>8.1077787634695113</v>
          </cell>
          <cell r="L125">
            <v>9.9440747101563858</v>
          </cell>
          <cell r="M125">
            <v>4.6029963301303525</v>
          </cell>
          <cell r="V125">
            <v>73</v>
          </cell>
          <cell r="W125">
            <v>5256</v>
          </cell>
          <cell r="X125">
            <v>2.6187079853779891</v>
          </cell>
          <cell r="Y125">
            <v>7.3319756372697302</v>
          </cell>
          <cell r="Z125">
            <v>9.5578774248410205</v>
          </cell>
          <cell r="AA125">
            <v>3.6498446860853098</v>
          </cell>
          <cell r="AJ125">
            <v>73</v>
          </cell>
          <cell r="AK125">
            <v>5256</v>
          </cell>
          <cell r="AL125">
            <v>3.1685106426181129</v>
          </cell>
          <cell r="AM125">
            <v>6.4793501698062661</v>
          </cell>
          <cell r="AN125">
            <v>9.3310097481625682</v>
          </cell>
          <cell r="AO125">
            <v>2.9449198063770541</v>
          </cell>
        </row>
        <row r="126">
          <cell r="H126">
            <v>73.5</v>
          </cell>
          <cell r="I126">
            <v>5292</v>
          </cell>
          <cell r="J126">
            <v>2.1782573308709452</v>
          </cell>
          <cell r="K126">
            <v>8.1662842702701983</v>
          </cell>
          <cell r="L126">
            <v>10.017803001510501</v>
          </cell>
          <cell r="M126">
            <v>4.5989988692038626</v>
          </cell>
          <cell r="V126">
            <v>73.5</v>
          </cell>
          <cell r="W126">
            <v>5292</v>
          </cell>
          <cell r="X126">
            <v>2.6399350593206288</v>
          </cell>
          <cell r="Y126">
            <v>7.3855112571936186</v>
          </cell>
          <cell r="Z126">
            <v>9.629456057616153</v>
          </cell>
          <cell r="AA126">
            <v>3.647610960587127</v>
          </cell>
          <cell r="AJ126">
            <v>73.5</v>
          </cell>
          <cell r="AK126">
            <v>5292</v>
          </cell>
          <cell r="AL126">
            <v>3.193519270614495</v>
          </cell>
          <cell r="AM126">
            <v>6.5273636699713444</v>
          </cell>
          <cell r="AN126">
            <v>9.4015310135243908</v>
          </cell>
          <cell r="AO126">
            <v>2.9439405924472015</v>
          </cell>
        </row>
        <row r="127">
          <cell r="H127">
            <v>74</v>
          </cell>
          <cell r="I127">
            <v>5328</v>
          </cell>
          <cell r="J127">
            <v>2.1961388083192497</v>
          </cell>
          <cell r="K127">
            <v>8.2249829350450572</v>
          </cell>
          <cell r="L127">
            <v>10.09170092211642</v>
          </cell>
          <cell r="M127">
            <v>4.5952017622418895</v>
          </cell>
          <cell r="V127">
            <v>74</v>
          </cell>
          <cell r="W127">
            <v>5328</v>
          </cell>
          <cell r="X127">
            <v>2.6611473926999007</v>
          </cell>
          <cell r="Y127">
            <v>7.4392439928732124</v>
          </cell>
          <cell r="Z127">
            <v>9.7012192766681284</v>
          </cell>
          <cell r="AA127">
            <v>3.6455024262393949</v>
          </cell>
          <cell r="AJ127">
            <v>74</v>
          </cell>
          <cell r="AK127">
            <v>5328</v>
          </cell>
          <cell r="AL127">
            <v>3.2185267092959546</v>
          </cell>
          <cell r="AM127">
            <v>6.5755778312277426</v>
          </cell>
          <cell r="AN127">
            <v>9.4722518695941016</v>
          </cell>
          <cell r="AO127">
            <v>2.9430396964660068</v>
          </cell>
        </row>
        <row r="128">
          <cell r="H128">
            <v>74.5</v>
          </cell>
          <cell r="I128">
            <v>5364</v>
          </cell>
          <cell r="J128">
            <v>2.2139904332862317</v>
          </cell>
          <cell r="K128">
            <v>8.2838789550370446</v>
          </cell>
          <cell r="L128">
            <v>10.165770823330341</v>
          </cell>
          <cell r="M128">
            <v>4.5916055780969485</v>
          </cell>
          <cell r="V128">
            <v>74.5</v>
          </cell>
          <cell r="W128">
            <v>5364</v>
          </cell>
          <cell r="X128">
            <v>2.6823428204411757</v>
          </cell>
          <cell r="Y128">
            <v>7.4931780394073586</v>
          </cell>
          <cell r="Z128">
            <v>9.7731694367823572</v>
          </cell>
          <cell r="AA128">
            <v>3.6435198969738418</v>
          </cell>
          <cell r="AJ128">
            <v>74.5</v>
          </cell>
          <cell r="AK128">
            <v>5364</v>
          </cell>
          <cell r="AL128">
            <v>3.2435308025921095</v>
          </cell>
          <cell r="AM128">
            <v>6.6239968496638175</v>
          </cell>
          <cell r="AN128">
            <v>9.5431745719967154</v>
          </cell>
          <cell r="AO128">
            <v>2.9422179571626588</v>
          </cell>
        </row>
        <row r="129">
          <cell r="H129">
            <v>75</v>
          </cell>
          <cell r="I129">
            <v>5400</v>
          </cell>
          <cell r="J129">
            <v>2.2318100358366029</v>
          </cell>
          <cell r="K129">
            <v>8.3429765208825017</v>
          </cell>
          <cell r="L129">
            <v>10.240015051343613</v>
          </cell>
          <cell r="M129">
            <v>4.5882108633430816</v>
          </cell>
          <cell r="V129">
            <v>75</v>
          </cell>
          <cell r="W129">
            <v>5400</v>
          </cell>
          <cell r="X129">
            <v>2.7035191792575195</v>
          </cell>
          <cell r="Y129">
            <v>7.5473175854273666</v>
          </cell>
          <cell r="Z129">
            <v>9.8453088877962571</v>
          </cell>
          <cell r="AA129">
            <v>3.6416641551254396</v>
          </cell>
          <cell r="AJ129">
            <v>75</v>
          </cell>
          <cell r="AK129">
            <v>5400</v>
          </cell>
          <cell r="AL129">
            <v>3.2685293962577888</v>
          </cell>
          <cell r="AM129">
            <v>6.6726249151089192</v>
          </cell>
          <cell r="AN129">
            <v>9.6143013717409289</v>
          </cell>
          <cell r="AO129">
            <v>2.9414761827593026</v>
          </cell>
        </row>
        <row r="130">
          <cell r="H130">
            <v>75.5</v>
          </cell>
          <cell r="I130">
            <v>5436</v>
          </cell>
          <cell r="J130">
            <v>2.2495954477460067</v>
          </cell>
          <cell r="K130">
            <v>8.4022798166419985</v>
          </cell>
          <cell r="L130">
            <v>10.314435947226105</v>
          </cell>
          <cell r="M130">
            <v>4.5850181451783723</v>
          </cell>
          <cell r="V130">
            <v>75.5</v>
          </cell>
          <cell r="W130">
            <v>5436</v>
          </cell>
          <cell r="X130">
            <v>2.7246743076647766</v>
          </cell>
          <cell r="Y130">
            <v>7.6016668131265233</v>
          </cell>
          <cell r="Z130">
            <v>9.9176399746415829</v>
          </cell>
          <cell r="AA130">
            <v>3.6399359537183167</v>
          </cell>
          <cell r="AJ130">
            <v>75.5</v>
          </cell>
          <cell r="AK130">
            <v>5436</v>
          </cell>
          <cell r="AL130">
            <v>3.2935203378881619</v>
          </cell>
          <cell r="AM130">
            <v>6.7214662111613963</v>
          </cell>
          <cell r="AN130">
            <v>9.685634515260741</v>
          </cell>
          <cell r="AO130">
            <v>2.9408151526616249</v>
          </cell>
        </row>
        <row r="131">
          <cell r="H131">
            <v>76</v>
          </cell>
          <cell r="I131">
            <v>5472</v>
          </cell>
          <cell r="J131">
            <v>2.2673445025157322</v>
          </cell>
          <cell r="K131">
            <v>8.4617930198311484</v>
          </cell>
          <cell r="L131">
            <v>10.38903584696952</v>
          </cell>
          <cell r="M131">
            <v>4.5820279341945458</v>
          </cell>
          <cell r="V131">
            <v>76</v>
          </cell>
          <cell r="W131">
            <v>5472</v>
          </cell>
          <cell r="X131">
            <v>2.7458060459966092</v>
          </cell>
          <cell r="Y131">
            <v>7.6562298982896904</v>
          </cell>
          <cell r="Z131">
            <v>9.9901650373868076</v>
          </cell>
          <cell r="AA131">
            <v>3.6383360186537899</v>
          </cell>
          <cell r="AJ131">
            <v>76</v>
          </cell>
          <cell r="AK131">
            <v>5472</v>
          </cell>
          <cell r="AL131">
            <v>3.3185014769338594</v>
          </cell>
          <cell r="AM131">
            <v>6.7705249152166251</v>
          </cell>
          <cell r="AN131">
            <v>9.7571762444570993</v>
          </cell>
          <cell r="AO131">
            <v>2.9402356190819825</v>
          </cell>
        </row>
        <row r="132">
          <cell r="H132">
            <v>76.5</v>
          </cell>
          <cell r="I132">
            <v>5508</v>
          </cell>
          <cell r="J132">
            <v>2.2850550353873587</v>
          </cell>
          <cell r="K132">
            <v>8.5215203014514955</v>
          </cell>
          <cell r="L132">
            <v>10.463817081530751</v>
          </cell>
          <cell r="M132">
            <v>4.5792407270212392</v>
          </cell>
          <cell r="V132">
            <v>76.5</v>
          </cell>
          <cell r="W132">
            <v>5508</v>
          </cell>
          <cell r="X132">
            <v>2.7669122364195036</v>
          </cell>
          <cell r="Y132">
            <v>7.7110110103229133</v>
          </cell>
          <cell r="Z132">
            <v>10.062886411279491</v>
          </cell>
          <cell r="AA132">
            <v>3.6368650508052518</v>
          </cell>
          <cell r="AJ132">
            <v>76.5</v>
          </cell>
          <cell r="AK132">
            <v>5508</v>
          </cell>
          <cell r="AL132">
            <v>3.3434706647160217</v>
          </cell>
          <cell r="AM132">
            <v>6.8198051984950867</v>
          </cell>
          <cell r="AN132">
            <v>9.8289287967395058</v>
          </cell>
          <cell r="AO132">
            <v>2.9397383085980588</v>
          </cell>
        </row>
        <row r="133">
          <cell r="H133">
            <v>77</v>
          </cell>
          <cell r="I133">
            <v>5544</v>
          </cell>
          <cell r="J133">
            <v>2.3027248833573792</v>
          </cell>
          <cell r="K133">
            <v>8.5814658260214198</v>
          </cell>
          <cell r="L133">
            <v>10.538781976875192</v>
          </cell>
          <cell r="M133">
            <v>4.5766570088518863</v>
          </cell>
          <cell r="V133">
            <v>77</v>
          </cell>
          <cell r="W133">
            <v>5544</v>
          </cell>
          <cell r="X133">
            <v>2.7879907229477321</v>
          </cell>
          <cell r="Y133">
            <v>7.7660143122830929</v>
          </cell>
          <cell r="Z133">
            <v>10.135806426788665</v>
          </cell>
          <cell r="AA133">
            <v>3.6355237280245021</v>
          </cell>
          <cell r="AJ133">
            <v>77</v>
          </cell>
          <cell r="AK133">
            <v>5544</v>
          </cell>
          <cell r="AL133">
            <v>3.368425754441335</v>
          </cell>
          <cell r="AM133">
            <v>6.8693112260705176</v>
          </cell>
          <cell r="AN133">
            <v>9.900894405067719</v>
          </cell>
          <cell r="AO133">
            <v>2.9393239236498525</v>
          </cell>
        </row>
        <row r="134">
          <cell r="H134">
            <v>77.5</v>
          </cell>
          <cell r="I134">
            <v>5580</v>
          </cell>
          <cell r="J134">
            <v>2.3203518851917542</v>
          </cell>
          <cell r="K134">
            <v>8.6416337516070936</v>
          </cell>
          <cell r="L134">
            <v>10.613932854020085</v>
          </cell>
          <cell r="M134">
            <v>4.5742772558580906</v>
          </cell>
          <cell r="V134">
            <v>77.5</v>
          </cell>
          <cell r="W134">
            <v>5580</v>
          </cell>
          <cell r="X134">
            <v>2.8090393514582601</v>
          </cell>
          <cell r="Y134">
            <v>7.8212439609077204</v>
          </cell>
          <cell r="Z134">
            <v>10.208927409647242</v>
          </cell>
          <cell r="AA134">
            <v>3.6343127070638821</v>
          </cell>
          <cell r="AJ134">
            <v>77.5</v>
          </cell>
          <cell r="AK134">
            <v>5580</v>
          </cell>
          <cell r="AL134">
            <v>3.3933646012170176</v>
          </cell>
          <cell r="AM134">
            <v>6.9190471568981069</v>
          </cell>
          <cell r="AN134">
            <v>9.9730752979934234</v>
          </cell>
          <cell r="AO134">
            <v>2.938993143977696</v>
          </cell>
        </row>
        <row r="135">
          <cell r="H135">
            <v>78</v>
          </cell>
          <cell r="I135">
            <v>5616</v>
          </cell>
          <cell r="J135">
            <v>2.3379338814404362</v>
          </cell>
          <cell r="K135">
            <v>8.7020282298534894</v>
          </cell>
          <cell r="L135">
            <v>10.689272029077861</v>
          </cell>
          <cell r="M135">
            <v>4.5721019374987799</v>
          </cell>
          <cell r="V135">
            <v>78</v>
          </cell>
          <cell r="W135">
            <v>5616</v>
          </cell>
          <cell r="X135">
            <v>2.8300559697056422</v>
          </cell>
          <cell r="Y135">
            <v>7.8767041066446293</v>
          </cell>
          <cell r="Z135">
            <v>10.282251680894426</v>
          </cell>
          <cell r="AA135">
            <v>3.633232625418322</v>
          </cell>
          <cell r="AJ135">
            <v>78</v>
          </cell>
          <cell r="AK135">
            <v>5616</v>
          </cell>
          <cell r="AL135">
            <v>3.418285062065781</v>
          </cell>
          <cell r="AM135">
            <v>6.9690171438427333</v>
          </cell>
          <cell r="AN135">
            <v>10.045473699701937</v>
          </cell>
          <cell r="AO135">
            <v>2.9387466280039063</v>
          </cell>
        </row>
        <row r="136">
          <cell r="H136">
            <v>78.5</v>
          </cell>
          <cell r="I136">
            <v>5652</v>
          </cell>
          <cell r="J136">
            <v>2.3554687144518378</v>
          </cell>
          <cell r="K136">
            <v>8.762653406015394</v>
          </cell>
          <cell r="L136">
            <v>10.764801813299457</v>
          </cell>
          <cell r="M136">
            <v>4.570131518730288</v>
          </cell>
          <cell r="V136">
            <v>78.5</v>
          </cell>
          <cell r="W136">
            <v>5652</v>
          </cell>
          <cell r="X136">
            <v>2.8510384273368308</v>
          </cell>
          <cell r="Y136">
            <v>7.9323988936818077</v>
          </cell>
          <cell r="Z136">
            <v>10.355781556918114</v>
          </cell>
          <cell r="AA136">
            <v>3.6322841030913433</v>
          </cell>
          <cell r="AJ136">
            <v>78.5</v>
          </cell>
          <cell r="AK136">
            <v>5652</v>
          </cell>
          <cell r="AL136">
            <v>3.4431849959407392</v>
          </cell>
          <cell r="AM136">
            <v>7.0192253337072978</v>
          </cell>
          <cell r="AN136">
            <v>10.118091830053963</v>
          </cell>
          <cell r="AO136">
            <v>2.9385850141605654</v>
          </cell>
        </row>
        <row r="137">
          <cell r="H137">
            <v>79</v>
          </cell>
          <cell r="I137">
            <v>5688</v>
          </cell>
          <cell r="J137">
            <v>2.3729542283872589</v>
          </cell>
          <cell r="K137">
            <v>8.8235134189885134</v>
          </cell>
          <cell r="L137">
            <v>10.840524513117684</v>
          </cell>
          <cell r="M137">
            <v>4.568366462123155</v>
          </cell>
          <cell r="V137">
            <v>79</v>
          </cell>
          <cell r="W137">
            <v>5688</v>
          </cell>
          <cell r="X137">
            <v>2.8719845759059912</v>
          </cell>
          <cell r="Y137">
            <v>7.988332459977304</v>
          </cell>
          <cell r="Z137">
            <v>10.429519349497397</v>
          </cell>
          <cell r="AA137">
            <v>3.6314677442887446</v>
          </cell>
          <cell r="AJ137">
            <v>79</v>
          </cell>
          <cell r="AK137">
            <v>5688</v>
          </cell>
          <cell r="AL137">
            <v>3.4680622637402942</v>
          </cell>
          <cell r="AM137">
            <v>7.0696758672610924</v>
          </cell>
          <cell r="AN137">
            <v>10.190931904627357</v>
          </cell>
          <cell r="AO137">
            <v>2.9385089221657945</v>
          </cell>
        </row>
        <row r="138">
          <cell r="H138">
            <v>79.5</v>
          </cell>
          <cell r="I138">
            <v>5724</v>
          </cell>
          <cell r="J138">
            <v>2.390388269235268</v>
          </cell>
          <cell r="K138">
            <v>8.8846124013406147</v>
          </cell>
          <cell r="L138">
            <v>10.916442430190592</v>
          </cell>
          <cell r="M138">
            <v>4.5668072298911406</v>
          </cell>
          <cell r="V138">
            <v>79.5</v>
          </cell>
          <cell r="W138">
            <v>5724</v>
          </cell>
          <cell r="X138">
            <v>2.8928922688892453</v>
          </cell>
          <cell r="Y138">
            <v>8.0445089372891267</v>
          </cell>
          <cell r="Z138">
            <v>10.503467365844985</v>
          </cell>
          <cell r="AA138">
            <v>3.6307841390436209</v>
          </cell>
          <cell r="AJ138">
            <v>79.5</v>
          </cell>
          <cell r="AK138">
            <v>5724</v>
          </cell>
          <cell r="AL138">
            <v>3.4929147283229875</v>
          </cell>
          <cell r="AM138">
            <v>7.1203728792682304</v>
          </cell>
          <cell r="AN138">
            <v>10.263996134758919</v>
          </cell>
          <cell r="AO138">
            <v>2.9385189542508106</v>
          </cell>
        </row>
        <row r="139">
          <cell r="H139">
            <v>80</v>
          </cell>
          <cell r="I139">
            <v>5760</v>
          </cell>
          <cell r="J139">
            <v>2.4077686848260327</v>
          </cell>
          <cell r="K139">
            <v>8.9459544793426709</v>
          </cell>
          <cell r="L139">
            <v>10.992557861444798</v>
          </cell>
          <cell r="M139">
            <v>4.5654542858376939</v>
          </cell>
          <cell r="V139">
            <v>80</v>
          </cell>
          <cell r="W139">
            <v>5760</v>
          </cell>
          <cell r="X139">
            <v>2.9137593616993809</v>
          </cell>
          <cell r="Y139">
            <v>8.1009324512052441</v>
          </cell>
          <cell r="Z139">
            <v>10.577627908649717</v>
          </cell>
          <cell r="AA139">
            <v>3.6302338647761792</v>
          </cell>
          <cell r="AJ139">
            <v>80</v>
          </cell>
          <cell r="AK139">
            <v>5760</v>
          </cell>
          <cell r="AL139">
            <v>3.5177402545222995</v>
          </cell>
          <cell r="AM139">
            <v>7.1713204985161498</v>
          </cell>
          <cell r="AN139">
            <v>10.337286727586219</v>
          </cell>
          <cell r="AO139">
            <v>2.9386156963399781</v>
          </cell>
        </row>
        <row r="140">
          <cell r="H140">
            <v>80.5</v>
          </cell>
          <cell r="I140">
            <v>5796</v>
          </cell>
          <cell r="V140">
            <v>80.5</v>
          </cell>
          <cell r="W140">
            <v>5796</v>
          </cell>
          <cell r="X140">
            <v>2.9345837117005256</v>
          </cell>
          <cell r="Y140">
            <v>8.157607121173637</v>
          </cell>
          <cell r="Z140">
            <v>10.652003276119084</v>
          </cell>
          <cell r="AA140">
            <v>3.6298174877916454</v>
          </cell>
          <cell r="AJ140">
            <v>80.5</v>
          </cell>
          <cell r="AK140">
            <v>5796</v>
          </cell>
          <cell r="AL140">
            <v>3.5425367091614262</v>
          </cell>
          <cell r="AM140">
            <v>7.2225228478441919</v>
          </cell>
          <cell r="AN140">
            <v>10.410805886089475</v>
          </cell>
          <cell r="AO140">
            <v>2.9387997191859379</v>
          </cell>
        </row>
        <row r="141">
          <cell r="H141">
            <v>81</v>
          </cell>
          <cell r="I141">
            <v>5832</v>
          </cell>
          <cell r="V141">
            <v>81</v>
          </cell>
          <cell r="W141">
            <v>5832</v>
          </cell>
          <cell r="X141">
            <v>2.9553631782227798</v>
          </cell>
          <cell r="Y141">
            <v>8.2145370605323969</v>
          </cell>
          <cell r="Z141">
            <v>10.726595762021759</v>
          </cell>
          <cell r="AA141">
            <v>3.629535564719407</v>
          </cell>
          <cell r="AJ141">
            <v>81</v>
          </cell>
          <cell r="AK141">
            <v>5832</v>
          </cell>
          <cell r="AL141">
            <v>3.5673019610680226</v>
          </cell>
          <cell r="AM141">
            <v>7.2739840441722272</v>
          </cell>
          <cell r="AN141">
            <v>10.484555809133447</v>
          </cell>
          <cell r="AO141">
            <v>2.9390715794618214</v>
          </cell>
        </row>
        <row r="142">
          <cell r="H142">
            <v>81.5</v>
          </cell>
          <cell r="I142">
            <v>5868</v>
          </cell>
          <cell r="V142">
            <v>81.5</v>
          </cell>
          <cell r="W142">
            <v>5868</v>
          </cell>
          <cell r="X142">
            <v>2.9760956225767998</v>
          </cell>
          <cell r="Y142">
            <v>8.2717263765399061</v>
          </cell>
          <cell r="Z142">
            <v>10.801407655730186</v>
          </cell>
          <cell r="AA142">
            <v>3.6293886438964544</v>
          </cell>
          <cell r="AJ142">
            <v>81.5</v>
          </cell>
          <cell r="AK142">
            <v>5868</v>
          </cell>
          <cell r="AL142">
            <v>3.5920338810889012</v>
          </cell>
          <cell r="AM142">
            <v>7.3257081985293659</v>
          </cell>
          <cell r="AN142">
            <v>10.558538691509376</v>
          </cell>
          <cell r="AO142">
            <v>2.9394318208125103</v>
          </cell>
        </row>
        <row r="143">
          <cell r="H143">
            <v>82</v>
          </cell>
          <cell r="I143">
            <v>5904</v>
          </cell>
          <cell r="V143">
            <v>82</v>
          </cell>
          <cell r="W143">
            <v>5904</v>
          </cell>
          <cell r="X143">
            <v>2.9967789080683498</v>
          </cell>
          <cell r="Y143">
            <v>8.3291791704050571</v>
          </cell>
          <cell r="Z143">
            <v>10.876441242263155</v>
          </cell>
          <cell r="AA143">
            <v>3.6293772666979436</v>
          </cell>
          <cell r="AJ143">
            <v>82</v>
          </cell>
          <cell r="AK143">
            <v>5904</v>
          </cell>
          <cell r="AL143">
            <v>3.6167303421046992</v>
          </cell>
          <cell r="AM143">
            <v>7.3776994160827387</v>
          </cell>
          <cell r="AN143">
            <v>10.632756723976968</v>
          </cell>
          <cell r="AO143">
            <v>2.9398809748667638</v>
          </cell>
        </row>
        <row r="144">
          <cell r="H144">
            <v>82.5</v>
          </cell>
          <cell r="I144">
            <v>5940</v>
          </cell>
          <cell r="V144">
            <v>82.5</v>
          </cell>
          <cell r="W144">
            <v>5940</v>
          </cell>
          <cell r="X144">
            <v>3.017410900012818</v>
          </cell>
          <cell r="Y144">
            <v>8.3868995373175892</v>
          </cell>
          <cell r="Z144">
            <v>10.951698802328485</v>
          </cell>
          <cell r="AA144">
            <v>3.6295019688176913</v>
          </cell>
          <cell r="AJ144">
            <v>82.5</v>
          </cell>
          <cell r="AK144">
            <v>5940</v>
          </cell>
          <cell r="AL144">
            <v>3.6413892190445161</v>
          </cell>
          <cell r="AM144">
            <v>7.4299617961663458</v>
          </cell>
          <cell r="AN144">
            <v>10.70721209330641</v>
          </cell>
          <cell r="AO144">
            <v>2.9404195622120102</v>
          </cell>
        </row>
        <row r="145">
          <cell r="H145">
            <v>83</v>
          </cell>
          <cell r="I145">
            <v>5976</v>
          </cell>
          <cell r="V145">
            <v>83</v>
          </cell>
          <cell r="W145">
            <v>5976</v>
          </cell>
          <cell r="AJ145">
            <v>83</v>
          </cell>
          <cell r="AK145">
            <v>5976</v>
          </cell>
          <cell r="AL145">
            <v>3.6660083889005062</v>
          </cell>
          <cell r="AM145">
            <v>7.4824994323099796</v>
          </cell>
          <cell r="AN145">
            <v>10.781906982320436</v>
          </cell>
          <cell r="AO145">
            <v>2.9410480933334964</v>
          </cell>
        </row>
        <row r="146">
          <cell r="H146">
            <v>83.5</v>
          </cell>
          <cell r="I146">
            <v>6012</v>
          </cell>
          <cell r="V146">
            <v>83.5</v>
          </cell>
          <cell r="W146">
            <v>6012</v>
          </cell>
          <cell r="AJ146">
            <v>83.5</v>
          </cell>
          <cell r="AK146">
            <v>6012</v>
          </cell>
          <cell r="AL146">
            <v>3.6905857307424523</v>
          </cell>
          <cell r="AM146">
            <v>7.5353164122682461</v>
          </cell>
          <cell r="AN146">
            <v>10.856843569936453</v>
          </cell>
          <cell r="AO146">
            <v>2.9417670695194316</v>
          </cell>
        </row>
        <row r="147">
          <cell r="H147">
            <v>84</v>
          </cell>
          <cell r="I147">
            <v>6048</v>
          </cell>
          <cell r="V147">
            <v>84</v>
          </cell>
          <cell r="W147">
            <v>6048</v>
          </cell>
          <cell r="AJ147">
            <v>84</v>
          </cell>
          <cell r="AK147">
            <v>6048</v>
          </cell>
          <cell r="AL147">
            <v>3.7151191257322815</v>
          </cell>
          <cell r="AM147">
            <v>7.5884168180496223</v>
          </cell>
          <cell r="AN147">
            <v>10.932024031208677</v>
          </cell>
          <cell r="AO147">
            <v>2.9425769837336997</v>
          </cell>
        </row>
        <row r="148">
          <cell r="H148">
            <v>84.5</v>
          </cell>
          <cell r="I148">
            <v>6084</v>
          </cell>
          <cell r="V148">
            <v>84.5</v>
          </cell>
          <cell r="W148">
            <v>6084</v>
          </cell>
          <cell r="AJ148">
            <v>84.5</v>
          </cell>
          <cell r="AK148">
            <v>6084</v>
          </cell>
        </row>
        <row r="149">
          <cell r="H149">
            <v>85</v>
          </cell>
          <cell r="I149">
            <v>6120</v>
          </cell>
          <cell r="V149">
            <v>85</v>
          </cell>
          <cell r="W149">
            <v>6120</v>
          </cell>
          <cell r="AJ149">
            <v>85</v>
          </cell>
          <cell r="AK149">
            <v>6120</v>
          </cell>
        </row>
        <row r="150">
          <cell r="H150">
            <v>85.5</v>
          </cell>
          <cell r="I150">
            <v>6156</v>
          </cell>
          <cell r="V150">
            <v>85.5</v>
          </cell>
          <cell r="W150">
            <v>6156</v>
          </cell>
          <cell r="AJ150">
            <v>85.5</v>
          </cell>
          <cell r="AK150">
            <v>6156</v>
          </cell>
        </row>
        <row r="151">
          <cell r="H151">
            <v>86</v>
          </cell>
          <cell r="I151">
            <v>6192</v>
          </cell>
          <cell r="V151">
            <v>86</v>
          </cell>
          <cell r="W151">
            <v>6192</v>
          </cell>
          <cell r="AJ151">
            <v>86</v>
          </cell>
          <cell r="AK151">
            <v>6192</v>
          </cell>
        </row>
        <row r="152">
          <cell r="H152">
            <v>86.5</v>
          </cell>
          <cell r="I152">
            <v>6228</v>
          </cell>
          <cell r="V152">
            <v>86.5</v>
          </cell>
          <cell r="W152">
            <v>6228</v>
          </cell>
          <cell r="AJ152">
            <v>86.5</v>
          </cell>
          <cell r="AK152">
            <v>6228</v>
          </cell>
        </row>
        <row r="153">
          <cell r="H153">
            <v>87</v>
          </cell>
          <cell r="I153">
            <v>6264</v>
          </cell>
          <cell r="V153">
            <v>87</v>
          </cell>
          <cell r="W153">
            <v>6264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V154">
            <v>87.5</v>
          </cell>
          <cell r="W154">
            <v>6300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V155">
            <v>88</v>
          </cell>
          <cell r="W155">
            <v>6336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V156">
            <v>88.5</v>
          </cell>
          <cell r="W156">
            <v>6372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V157">
            <v>89</v>
          </cell>
          <cell r="W157">
            <v>6408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V158">
            <v>89.5</v>
          </cell>
          <cell r="W158">
            <v>6444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V159">
            <v>90</v>
          </cell>
          <cell r="W159">
            <v>6480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V160">
            <v>90.5</v>
          </cell>
          <cell r="W160">
            <v>6516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V161">
            <v>91</v>
          </cell>
          <cell r="W161">
            <v>6552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4">
        <row r="4">
          <cell r="H4">
            <v>12.5</v>
          </cell>
          <cell r="I4">
            <v>900</v>
          </cell>
          <cell r="J4">
            <v>0.44334762469070155</v>
          </cell>
          <cell r="K4">
            <v>1.3717530858117248</v>
          </cell>
          <cell r="L4">
            <v>1.7485985667988211</v>
          </cell>
          <cell r="M4">
            <v>3.9440801515937274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J5">
            <v>0.4485930088793425</v>
          </cell>
          <cell r="K5">
            <v>1.4511545605920035</v>
          </cell>
          <cell r="L5">
            <v>1.8324586181394447</v>
          </cell>
          <cell r="M5">
            <v>4.0849023098180268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J6">
            <v>0.45407765687366203</v>
          </cell>
          <cell r="K6">
            <v>1.5301615148820942</v>
          </cell>
          <cell r="L6">
            <v>1.9161275232247068</v>
          </cell>
          <cell r="M6">
            <v>4.2198234029335442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J7">
            <v>0.45979932031874288</v>
          </cell>
          <cell r="K7">
            <v>1.6087792788370689</v>
          </cell>
          <cell r="L7">
            <v>1.9996087011080004</v>
          </cell>
          <cell r="M7">
            <v>4.3488726771536506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J8">
            <v>0.4657557506067378</v>
          </cell>
          <cell r="K8">
            <v>1.6870131702556226</v>
          </cell>
          <cell r="L8">
            <v>2.0829055582713498</v>
          </cell>
          <cell r="M8">
            <v>4.4720984240301034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0.47194469889653679</v>
          </cell>
          <cell r="K9">
            <v>1.7648684946401245</v>
          </cell>
          <cell r="L9">
            <v>2.1660214887021807</v>
          </cell>
          <cell r="M9">
            <v>4.589566306744409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0.47836391613338941</v>
          </cell>
          <cell r="K10">
            <v>1.8423505452561506</v>
          </cell>
          <cell r="L10">
            <v>2.2489598739695316</v>
          </cell>
          <cell r="M10">
            <v>4.7013576863151618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0.48501115306848142</v>
          </cell>
          <cell r="K11">
            <v>1.9194646031915032</v>
          </cell>
          <cell r="L11">
            <v>2.3317240832997124</v>
          </cell>
          <cell r="M11">
            <v>4.8075679673503986</v>
          </cell>
          <cell r="V11">
            <v>16</v>
          </cell>
          <cell r="W11">
            <v>1152</v>
          </cell>
          <cell r="X11">
            <v>0.65434369029985695</v>
          </cell>
          <cell r="Y11">
            <v>1.6867755597698415</v>
          </cell>
          <cell r="Z11">
            <v>2.2429676965247198</v>
          </cell>
          <cell r="AA11">
            <v>3.4278128295190964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0.49188416027846871</v>
          </cell>
          <cell r="K12">
            <v>1.9962159374147188</v>
          </cell>
          <cell r="L12">
            <v>2.4143174736514172</v>
          </cell>
          <cell r="M12">
            <v>4.9083049803527068</v>
          </cell>
          <cell r="V12">
            <v>16.5</v>
          </cell>
          <cell r="W12">
            <v>1188</v>
          </cell>
          <cell r="X12">
            <v>0.66325512560537248</v>
          </cell>
          <cell r="Y12">
            <v>1.757470856862235</v>
          </cell>
          <cell r="Z12">
            <v>2.3212377136268016</v>
          </cell>
          <cell r="AA12">
            <v>3.499765963373656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0.49898068818496455</v>
          </cell>
          <cell r="K13">
            <v>2.072609804833081</v>
          </cell>
          <cell r="L13">
            <v>2.4967433897903009</v>
          </cell>
          <cell r="M13">
            <v>5.0036874149822728</v>
          </cell>
          <cell r="V13">
            <v>17</v>
          </cell>
          <cell r="W13">
            <v>1224</v>
          </cell>
          <cell r="X13">
            <v>0.67240278836695799</v>
          </cell>
          <cell r="Y13">
            <v>1.8278153749475021</v>
          </cell>
          <cell r="Z13">
            <v>2.3993577450594166</v>
          </cell>
          <cell r="AA13">
            <v>3.5683340202777205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0.50629848707398417</v>
          </cell>
          <cell r="K14">
            <v>2.1486514503501386</v>
          </cell>
          <cell r="L14">
            <v>2.579005164363025</v>
          </cell>
          <cell r="M14">
            <v>5.0938433161585985</v>
          </cell>
          <cell r="V14">
            <v>17.5</v>
          </cell>
          <cell r="W14">
            <v>1260</v>
          </cell>
          <cell r="X14">
            <v>0.6817844250300924</v>
          </cell>
          <cell r="Y14">
            <v>1.8978143263969152</v>
          </cell>
          <cell r="Z14">
            <v>2.4773310876724937</v>
          </cell>
          <cell r="AA14">
            <v>3.6335988279039229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0.51383530711534198</v>
          </cell>
          <cell r="K15">
            <v>2.2243461069227455</v>
          </cell>
          <cell r="L15">
            <v>2.6611061179707862</v>
          </cell>
          <cell r="M15">
            <v>5.1789086524827708</v>
          </cell>
          <cell r="V15">
            <v>18</v>
          </cell>
          <cell r="W15">
            <v>1296</v>
          </cell>
          <cell r="X15">
            <v>0.69139778202197477</v>
          </cell>
          <cell r="Y15">
            <v>1.9674729120051275</v>
          </cell>
          <cell r="Z15">
            <v>2.5551610267238063</v>
          </cell>
          <cell r="AA15">
            <v>3.6956453913567739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0.52158889838200373</v>
          </cell>
          <cell r="K16">
            <v>2.2996989956176193</v>
          </cell>
          <cell r="L16">
            <v>2.7430495592423223</v>
          </cell>
          <cell r="M16">
            <v>5.2590259642247119</v>
          </cell>
          <cell r="V16">
            <v>18.5</v>
          </cell>
          <cell r="W16">
            <v>1332</v>
          </cell>
          <cell r="X16">
            <v>0.70124060577043823</v>
          </cell>
          <cell r="Y16">
            <v>2.036796321043727</v>
          </cell>
          <cell r="Z16">
            <v>2.6328508359485996</v>
          </cell>
          <cell r="AA16">
            <v>3.7545612936317942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0.5295570108693971</v>
          </cell>
          <cell r="K17">
            <v>2.3747153256674274</v>
          </cell>
          <cell r="L17">
            <v>2.8248387849064147</v>
          </cell>
          <cell r="M17">
            <v>5.3343430960695848</v>
          </cell>
          <cell r="V17">
            <v>19</v>
          </cell>
          <cell r="W17">
            <v>1368</v>
          </cell>
          <cell r="X17">
            <v>0.71131064272283351</v>
          </cell>
          <cell r="Y17">
            <v>2.1057897313143372</v>
          </cell>
          <cell r="Z17">
            <v>2.7104037776287457</v>
          </cell>
          <cell r="AA17">
            <v>3.8104361369507456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0.53773739451467106</v>
          </cell>
          <cell r="K18">
            <v>2.4494002945264213</v>
          </cell>
          <cell r="L18">
            <v>2.9064770798638917</v>
          </cell>
          <cell r="M18">
            <v>5.4050120179704084</v>
          </cell>
          <cell r="V18">
            <v>19.5</v>
          </cell>
          <cell r="W18">
            <v>1404</v>
          </cell>
          <cell r="X18">
            <v>0.72160563936486766</v>
          </cell>
          <cell r="Y18">
            <v>2.1744583092012881</v>
          </cell>
          <cell r="Z18">
            <v>2.7878231026614255</v>
          </cell>
          <cell r="AA18">
            <v>3.8633610251648962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0.54612779921591514</v>
          </cell>
          <cell r="K19">
            <v>2.5237590879256047</v>
          </cell>
          <cell r="L19">
            <v>2.9879677172591323</v>
          </cell>
          <cell r="M19">
            <v>5.4711877358175283</v>
          </cell>
          <cell r="V19">
            <v>20</v>
          </cell>
          <cell r="W19">
            <v>1440</v>
          </cell>
          <cell r="X19">
            <v>0.73212334223941677</v>
          </cell>
          <cell r="Y19">
            <v>2.2428072097238525</v>
          </cell>
          <cell r="Z19">
            <v>2.8651120506273569</v>
          </cell>
          <cell r="AA19">
            <v>3.9134280869444216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0.55472597485132924</v>
          </cell>
          <cell r="K20">
            <v>2.59779687992746</v>
          </cell>
          <cell r="L20">
            <v>3.0693139585510898</v>
          </cell>
          <cell r="M20">
            <v>5.5330272922115986</v>
          </cell>
          <cell r="V20">
            <v>20.5</v>
          </cell>
          <cell r="W20">
            <v>1476</v>
          </cell>
          <cell r="X20">
            <v>0.7428614979652951</v>
          </cell>
          <cell r="Y20">
            <v>2.3108415765880439</v>
          </cell>
          <cell r="Z20">
            <v>2.9422738498585446</v>
          </cell>
          <cell r="AA20">
            <v>3.9607300390684688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0.5635296712983493</v>
          </cell>
          <cell r="K21">
            <v>2.6715188329802286</v>
          </cell>
          <cell r="L21">
            <v>3.1505190535838254</v>
          </cell>
          <cell r="M21">
            <v>5.5906888564095629</v>
          </cell>
          <cell r="V21">
            <v>21</v>
          </cell>
          <cell r="W21">
            <v>1512</v>
          </cell>
          <cell r="X21">
            <v>0.75381785325599249</v>
          </cell>
          <cell r="Y21">
            <v>2.3785665422380187</v>
          </cell>
          <cell r="Z21">
            <v>3.0193117175056123</v>
          </cell>
          <cell r="AA21">
            <v>4.0053597887927319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0.57253663845272729</v>
          </cell>
          <cell r="K22">
            <v>2.7449300979717646</v>
          </cell>
          <cell r="L22">
            <v>3.2315862406565827</v>
          </cell>
          <cell r="M22">
            <v>5.6443309014946221</v>
          </cell>
          <cell r="V22">
            <v>21.5</v>
          </cell>
          <cell r="W22">
            <v>1548</v>
          </cell>
          <cell r="X22">
            <v>0.76499015493837408</v>
          </cell>
          <cell r="Y22">
            <v>2.4459872279070423</v>
          </cell>
          <cell r="Z22">
            <v>3.0962288596046603</v>
          </cell>
          <cell r="AA22">
            <v>4.0474100739951169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0.58174462624756484</v>
          </cell>
          <cell r="K23">
            <v>2.8180358142829527</v>
          </cell>
          <cell r="L23">
            <v>3.312518746593383</v>
          </cell>
          <cell r="M23">
            <v>5.6941114659883789</v>
          </cell>
          <cell r="V23">
            <v>22</v>
          </cell>
          <cell r="W23">
            <v>1584</v>
          </cell>
          <cell r="X23">
            <v>0.77637614997134041</v>
          </cell>
          <cell r="Y23">
            <v>2.5131087436680661</v>
          </cell>
          <cell r="Z23">
            <v>3.1730284711437053</v>
          </cell>
          <cell r="AA23">
            <v>4.0869731395803903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0.59115138467229955</v>
          </cell>
          <cell r="K24">
            <v>2.8908411098407045</v>
          </cell>
          <cell r="L24">
            <v>3.3933197868121594</v>
          </cell>
          <cell r="M24">
            <v>5.7401874964620463</v>
          </cell>
          <cell r="V24">
            <v>22.5</v>
          </cell>
          <cell r="W24">
            <v>1620</v>
          </cell>
          <cell r="X24">
            <v>0.78797358546445673</v>
          </cell>
          <cell r="Y24">
            <v>2.5799361884838952</v>
          </cell>
          <cell r="Z24">
            <v>3.2497137361286832</v>
          </cell>
          <cell r="AA24">
            <v>4.1241404484557673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0.60075466379164744</v>
          </cell>
          <cell r="K25">
            <v>2.963351101170554</v>
          </cell>
          <cell r="L25">
            <v>3.4739925653934542</v>
          </cell>
          <cell r="M25">
            <v>5.7827142671975951</v>
          </cell>
          <cell r="V25">
            <v>23</v>
          </cell>
          <cell r="W25">
            <v>1656</v>
          </cell>
          <cell r="X25">
            <v>0.79978020869653732</v>
          </cell>
          <cell r="Y25">
            <v>2.6464746502569652</v>
          </cell>
          <cell r="Z25">
            <v>3.326287827649022</v>
          </cell>
          <cell r="AA25">
            <v>4.1590024252664692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0.61055221376449664</v>
          </cell>
          <cell r="K26">
            <v>3.0355708934488312</v>
          </cell>
          <cell r="L26">
            <v>3.5545402751486534</v>
          </cell>
          <cell r="M26">
            <v>5.8218448725823757</v>
          </cell>
          <cell r="V26">
            <v>23.5</v>
          </cell>
          <cell r="W26">
            <v>1692</v>
          </cell>
          <cell r="X26">
            <v>0.81179376713420137</v>
          </cell>
          <cell r="Y26">
            <v>2.712729205878742</v>
          </cell>
          <cell r="Z26">
            <v>3.4027539079428131</v>
          </cell>
          <cell r="AA26">
            <v>4.1916482309974281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0.62054178486275624</v>
          </cell>
          <cell r="K27">
            <v>3.1075055805544314</v>
          </cell>
          <cell r="L27">
            <v>3.6349660976877742</v>
          </cell>
          <cell r="M27">
            <v>5.8577297876753152</v>
          </cell>
          <cell r="V27">
            <v>24</v>
          </cell>
          <cell r="W27">
            <v>1728</v>
          </cell>
          <cell r="X27">
            <v>0.82401200845038369</v>
          </cell>
          <cell r="Y27">
            <v>2.7787049212787198</v>
          </cell>
          <cell r="Z27">
            <v>3.479115128461546</v>
          </cell>
          <cell r="AA27">
            <v>4.2221655664997924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0.63072112749015741</v>
          </cell>
          <cell r="K28">
            <v>3.1791602451202072</v>
          </cell>
          <cell r="L28">
            <v>3.715273203486841</v>
          </cell>
          <cell r="M28">
            <v>5.8905164922429512</v>
          </cell>
          <cell r="V28">
            <v>24.5</v>
          </cell>
          <cell r="W28">
            <v>1764</v>
          </cell>
          <cell r="X28">
            <v>0.83643268054281106</v>
          </cell>
          <cell r="Y28">
            <v>2.8444068514730656</v>
          </cell>
          <cell r="Z28">
            <v>3.5553746299344549</v>
          </cell>
          <cell r="AA28">
            <v>4.2506405029836474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0.64108799220100854</v>
          </cell>
          <cell r="K29">
            <v>3.2505399585839587</v>
          </cell>
          <cell r="L29">
            <v>3.7954647519548157</v>
          </cell>
          <cell r="M29">
            <v>5.920349153513353</v>
          </cell>
          <cell r="V29">
            <v>25</v>
          </cell>
          <cell r="W29">
            <v>1800</v>
          </cell>
          <cell r="X29">
            <v>0.84905353155244034</v>
          </cell>
          <cell r="Y29">
            <v>2.9098400406128886</v>
          </cell>
          <cell r="Z29">
            <v>3.6315355424324629</v>
          </cell>
          <cell r="AA29">
            <v>4.2771573375266829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0.65164012971890251</v>
          </cell>
          <cell r="K30">
            <v>3.3216497812390435</v>
          </cell>
          <cell r="L30">
            <v>3.8755438915001106</v>
          </cell>
          <cell r="M30">
            <v>5.9473683629212664</v>
          </cell>
          <cell r="V30">
            <v>25.5</v>
          </cell>
          <cell r="W30">
            <v>1836</v>
          </cell>
          <cell r="X30">
            <v>0.86187230988185759</v>
          </cell>
          <cell r="Y30">
            <v>2.9750095220321371</v>
          </cell>
          <cell r="Z30">
            <v>3.707600985431716</v>
          </cell>
          <cell r="AA30">
            <v>4.3017984716784099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0.66237529095537895</v>
          </cell>
          <cell r="K31">
            <v>3.392494762284608</v>
          </cell>
          <cell r="L31">
            <v>3.9555137595966801</v>
          </cell>
          <cell r="M31">
            <v>5.9717109222045908</v>
          </cell>
          <cell r="V31">
            <v>26</v>
          </cell>
          <cell r="W31">
            <v>1872</v>
          </cell>
          <cell r="X31">
            <v>0.87488676421364242</v>
          </cell>
          <cell r="Y31">
            <v>3.0399203182951626</v>
          </cell>
          <cell r="Z31">
            <v>3.7835740678767587</v>
          </cell>
          <cell r="AA31">
            <v>4.3246443112869306</v>
          </cell>
          <cell r="AJ31">
            <v>26</v>
          </cell>
          <cell r="AK31">
            <v>1872</v>
          </cell>
          <cell r="AL31">
            <v>1.1377452353942499</v>
          </cell>
          <cell r="AM31">
            <v>2.6537633613900189</v>
          </cell>
          <cell r="AN31">
            <v>3.677734073244844</v>
          </cell>
          <cell r="AO31">
            <v>3.2324759171331015</v>
          </cell>
        </row>
        <row r="32">
          <cell r="H32">
            <v>26.5</v>
          </cell>
          <cell r="I32">
            <v>1908</v>
          </cell>
          <cell r="J32">
            <v>0.67329122702853639</v>
          </cell>
          <cell r="K32">
            <v>3.4630799398754619</v>
          </cell>
          <cell r="L32">
            <v>4.035377482849718</v>
          </cell>
          <cell r="M32">
            <v>5.9935096743488163</v>
          </cell>
          <cell r="V32">
            <v>26.5</v>
          </cell>
          <cell r="W32">
            <v>1908</v>
          </cell>
          <cell r="X32">
            <v>0.88809464352868617</v>
          </cell>
          <cell r="Y32">
            <v>3.1045774412439058</v>
          </cell>
          <cell r="Z32">
            <v>3.8594578882432891</v>
          </cell>
          <cell r="AA32">
            <v>4.3457731857366229</v>
          </cell>
          <cell r="AJ32">
            <v>26.5</v>
          </cell>
          <cell r="AK32">
            <v>1908</v>
          </cell>
          <cell r="AL32">
            <v>1.1536769092854355</v>
          </cell>
          <cell r="AM32">
            <v>2.7119813490320146</v>
          </cell>
          <cell r="AN32">
            <v>3.7502905673889066</v>
          </cell>
          <cell r="AO32">
            <v>3.2507286374586122</v>
          </cell>
        </row>
        <row r="33">
          <cell r="H33">
            <v>27</v>
          </cell>
          <cell r="I33">
            <v>1944</v>
          </cell>
          <cell r="J33">
            <v>0.68438568928160082</v>
          </cell>
          <cell r="K33">
            <v>3.5334103411715678</v>
          </cell>
          <cell r="L33">
            <v>4.1151381770609285</v>
          </cell>
          <cell r="M33">
            <v>6.0128933750508233</v>
          </cell>
          <cell r="V33">
            <v>27</v>
          </cell>
          <cell r="W33">
            <v>1944</v>
          </cell>
          <cell r="X33">
            <v>0.90149369712448091</v>
          </cell>
          <cell r="Y33">
            <v>3.1689858920447604</v>
          </cell>
          <cell r="Z33">
            <v>3.9352555346005693</v>
          </cell>
          <cell r="AA33">
            <v>4.3652612848575219</v>
          </cell>
          <cell r="AJ33">
            <v>27</v>
          </cell>
          <cell r="AK33">
            <v>1944</v>
          </cell>
          <cell r="AL33">
            <v>1.169812560599796</v>
          </cell>
          <cell r="AM33">
            <v>2.7699563620883438</v>
          </cell>
          <cell r="AN33">
            <v>3.8227876666281602</v>
          </cell>
          <cell r="AO33">
            <v>3.2678634128087229</v>
          </cell>
        </row>
        <row r="34">
          <cell r="H34">
            <v>27.5</v>
          </cell>
          <cell r="I34">
            <v>1980</v>
          </cell>
          <cell r="J34">
            <v>0.69565642930144167</v>
          </cell>
          <cell r="K34">
            <v>3.6034909823871897</v>
          </cell>
          <cell r="L34">
            <v>4.1947989472934148</v>
          </cell>
          <cell r="M34">
            <v>6.0299866005776908</v>
          </cell>
          <cell r="V34">
            <v>27.5</v>
          </cell>
          <cell r="W34">
            <v>1980</v>
          </cell>
          <cell r="X34">
            <v>0.91508167463336043</v>
          </cell>
          <cell r="Y34">
            <v>3.2331506612350842</v>
          </cell>
          <cell r="Z34">
            <v>4.0109700846734402</v>
          </cell>
          <cell r="AA34">
            <v>4.3831826118477224</v>
          </cell>
          <cell r="AJ34">
            <v>27.5</v>
          </cell>
          <cell r="AK34">
            <v>1980</v>
          </cell>
          <cell r="AL34">
            <v>1.1861499435187108</v>
          </cell>
          <cell r="AM34">
            <v>2.8276933607593988</v>
          </cell>
          <cell r="AN34">
            <v>3.8952283099262388</v>
          </cell>
          <cell r="AO34">
            <v>3.2839257222160749</v>
          </cell>
        </row>
        <row r="35">
          <cell r="H35">
            <v>28</v>
          </cell>
          <cell r="I35">
            <v>2016</v>
          </cell>
          <cell r="J35">
            <v>0.70710119893704904</v>
          </cell>
          <cell r="K35">
            <v>3.6733268688396867</v>
          </cell>
          <cell r="L35">
            <v>4.2743628879361779</v>
          </cell>
          <cell r="M35">
            <v>6.0449096881204847</v>
          </cell>
          <cell r="V35">
            <v>28</v>
          </cell>
          <cell r="W35">
            <v>2016</v>
          </cell>
          <cell r="X35">
            <v>0.92885632604070822</v>
          </cell>
          <cell r="Y35">
            <v>3.2970767287693943</v>
          </cell>
          <cell r="Z35">
            <v>4.0866046059039967</v>
          </cell>
          <cell r="AA35">
            <v>4.3996089506364591</v>
          </cell>
          <cell r="AJ35">
            <v>28</v>
          </cell>
          <cell r="AK35">
            <v>2016</v>
          </cell>
          <cell r="AL35">
            <v>1.2026868126363517</v>
          </cell>
          <cell r="AM35">
            <v>2.8851972950801983</v>
          </cell>
          <cell r="AN35">
            <v>3.9676154264529151</v>
          </cell>
          <cell r="AO35">
            <v>3.298959783017573</v>
          </cell>
        </row>
        <row r="36">
          <cell r="H36">
            <v>28.5</v>
          </cell>
          <cell r="I36">
            <v>2052</v>
          </cell>
          <cell r="J36">
            <v>0.7187177503179526</v>
          </cell>
          <cell r="K36">
            <v>3.7429229949979512</v>
          </cell>
          <cell r="L36">
            <v>4.3538330827682108</v>
          </cell>
          <cell r="M36">
            <v>6.0577787049813701</v>
          </cell>
          <cell r="V36">
            <v>28.5</v>
          </cell>
          <cell r="W36">
            <v>2052</v>
          </cell>
          <cell r="X36">
            <v>0.94281540170312561</v>
          </cell>
          <cell r="Y36">
            <v>3.3607690640652059</v>
          </cell>
          <cell r="Z36">
            <v>4.1621621555128625</v>
          </cell>
          <cell r="AA36">
            <v>4.4146098462055532</v>
          </cell>
          <cell r="AJ36">
            <v>28.5</v>
          </cell>
          <cell r="AK36">
            <v>2052</v>
          </cell>
          <cell r="AL36">
            <v>1.219420922977321</v>
          </cell>
          <cell r="AM36">
            <v>2.9424731049633004</v>
          </cell>
          <cell r="AN36">
            <v>4.0399519356428897</v>
          </cell>
          <cell r="AO36">
            <v>3.3130085432510046</v>
          </cell>
        </row>
        <row r="37">
          <cell r="H37">
            <v>29</v>
          </cell>
          <cell r="I37">
            <v>2088</v>
          </cell>
          <cell r="J37">
            <v>0.73050383587260104</v>
          </cell>
          <cell r="K37">
            <v>3.8122843445305117</v>
          </cell>
          <cell r="L37">
            <v>4.4332126050222227</v>
          </cell>
          <cell r="M37">
            <v>6.0687054431776719</v>
          </cell>
          <cell r="V37">
            <v>29</v>
          </cell>
          <cell r="W37">
            <v>2088</v>
          </cell>
          <cell r="X37">
            <v>0.9569566523665558</v>
          </cell>
          <cell r="Y37">
            <v>3.4242326260485823</v>
          </cell>
          <cell r="Z37">
            <v>4.2376457805601548</v>
          </cell>
          <cell r="AA37">
            <v>4.4282525964791066</v>
          </cell>
          <cell r="AJ37">
            <v>29</v>
          </cell>
          <cell r="AK37">
            <v>2088</v>
          </cell>
          <cell r="AL37">
            <v>1.2363500300142607</v>
          </cell>
          <cell r="AM37">
            <v>2.9995257202414267</v>
          </cell>
          <cell r="AN37">
            <v>4.1122407472542619</v>
          </cell>
          <cell r="AO37">
            <v>3.3261136793168755</v>
          </cell>
        </row>
        <row r="38">
          <cell r="H38">
            <v>29.5</v>
          </cell>
          <cell r="I38">
            <v>2124</v>
          </cell>
          <cell r="J38">
            <v>0.74245720834669082</v>
          </cell>
          <cell r="K38">
            <v>3.8814158903533129</v>
          </cell>
          <cell r="L38">
            <v>4.5125045174479999</v>
          </cell>
          <cell r="M38">
            <v>6.0777974362946496</v>
          </cell>
          <cell r="V38">
            <v>29.5</v>
          </cell>
          <cell r="W38">
            <v>2124</v>
          </cell>
          <cell r="X38">
            <v>0.97127782918437422</v>
          </cell>
          <cell r="Y38">
            <v>3.4874723631993523</v>
          </cell>
          <cell r="Z38">
            <v>4.3130585180060699</v>
          </cell>
          <cell r="AA38">
            <v>4.4406022544836006</v>
          </cell>
          <cell r="AJ38">
            <v>29.5</v>
          </cell>
          <cell r="AK38">
            <v>2124</v>
          </cell>
          <cell r="AL38">
            <v>1.2534718896854258</v>
          </cell>
          <cell r="AM38">
            <v>3.0563600607097765</v>
          </cell>
          <cell r="AN38">
            <v>4.1844847614266598</v>
          </cell>
          <cell r="AO38">
            <v>3.3383155983472497</v>
          </cell>
        </row>
        <row r="39">
          <cell r="H39">
            <v>30</v>
          </cell>
          <cell r="I39">
            <v>2160</v>
          </cell>
          <cell r="J39">
            <v>0.75457562082144591</v>
          </cell>
          <cell r="K39">
            <v>3.9503225946771456</v>
          </cell>
          <cell r="L39">
            <v>4.5917118723753747</v>
          </cell>
          <cell r="M39">
            <v>6.0851579956648303</v>
          </cell>
          <cell r="V39">
            <v>30</v>
          </cell>
          <cell r="W39">
            <v>2160</v>
          </cell>
          <cell r="X39">
            <v>0.98577668373543359</v>
          </cell>
          <cell r="Y39">
            <v>3.5504932135960114</v>
          </cell>
          <cell r="Z39">
            <v>4.3884033947711298</v>
          </cell>
          <cell r="AA39">
            <v>4.4517216395725852</v>
          </cell>
          <cell r="AJ39">
            <v>30</v>
          </cell>
          <cell r="AK39">
            <v>2160</v>
          </cell>
          <cell r="AL39">
            <v>1.2707842584122246</v>
          </cell>
          <cell r="AM39">
            <v>3.1129810361680677</v>
          </cell>
          <cell r="AN39">
            <v>4.2566868687390702</v>
          </cell>
          <cell r="AO39">
            <v>3.3496534447614006</v>
          </cell>
        </row>
        <row r="40">
          <cell r="H40">
            <v>30.5</v>
          </cell>
          <cell r="I40">
            <v>2196</v>
          </cell>
          <cell r="J40">
            <v>0.76685682673185218</v>
          </cell>
          <cell r="K40">
            <v>4.0190094090547657</v>
          </cell>
          <cell r="L40">
            <v>4.6708377117768398</v>
          </cell>
          <cell r="M40">
            <v>6.0908862631930347</v>
          </cell>
          <cell r="V40">
            <v>30.5</v>
          </cell>
          <cell r="W40">
            <v>2196</v>
          </cell>
          <cell r="X40">
            <v>1.0004509680420737</v>
          </cell>
          <cell r="Y40">
            <v>3.6133001049603308</v>
          </cell>
          <cell r="Z40">
            <v>4.4636834277960933</v>
          </cell>
          <cell r="AA40">
            <v>4.4616713566000312</v>
          </cell>
          <cell r="AJ40">
            <v>30.5</v>
          </cell>
          <cell r="AK40">
            <v>2196</v>
          </cell>
          <cell r="AL40">
            <v>1.2882848931167319</v>
          </cell>
          <cell r="AM40">
            <v>3.1693935464622736</v>
          </cell>
          <cell r="AN40">
            <v>4.3288499502673323</v>
          </cell>
          <cell r="AO40">
            <v>3.3601651105250476</v>
          </cell>
        </row>
        <row r="41">
          <cell r="H41">
            <v>31</v>
          </cell>
          <cell r="I41">
            <v>2232</v>
          </cell>
          <cell r="J41">
            <v>0.77929857988484152</v>
          </cell>
          <cell r="K41">
            <v>4.0874812744277014</v>
          </cell>
          <cell r="L41">
            <v>4.7498850673298163</v>
          </cell>
          <cell r="M41">
            <v>6.0950772783798941</v>
          </cell>
          <cell r="V41">
            <v>31</v>
          </cell>
          <cell r="W41">
            <v>2232</v>
          </cell>
          <cell r="X41">
            <v>1.0152984345880887</v>
          </cell>
          <cell r="Y41">
            <v>3.6758979547016644</v>
          </cell>
          <cell r="Z41">
            <v>4.5389016241015394</v>
          </cell>
          <cell r="AA41">
            <v>4.4705098220140496</v>
          </cell>
          <cell r="AJ41">
            <v>31</v>
          </cell>
          <cell r="AK41">
            <v>2232</v>
          </cell>
          <cell r="AL41">
            <v>1.3059715512391652</v>
          </cell>
          <cell r="AM41">
            <v>3.225602481526098</v>
          </cell>
          <cell r="AN41">
            <v>4.4009768776413463</v>
          </cell>
          <cell r="AO41">
            <v>3.3698872486659446</v>
          </cell>
        </row>
        <row r="42">
          <cell r="H42">
            <v>31.5</v>
          </cell>
          <cell r="I42">
            <v>2268</v>
          </cell>
          <cell r="J42">
            <v>0.79189863447742903</v>
          </cell>
          <cell r="K42">
            <v>4.1557431211727245</v>
          </cell>
          <cell r="L42">
            <v>4.8288569604785394</v>
          </cell>
          <cell r="M42">
            <v>6.0978220573206121</v>
          </cell>
          <cell r="V42">
            <v>31.5</v>
          </cell>
          <cell r="W42">
            <v>2268</v>
          </cell>
          <cell r="X42">
            <v>1.0303168363366522</v>
          </cell>
          <cell r="Y42">
            <v>3.738291669960951</v>
          </cell>
          <cell r="Z42">
            <v>4.6140609808471051</v>
          </cell>
          <cell r="AA42">
            <v>4.478293295926961</v>
          </cell>
          <cell r="AJ42">
            <v>31.5</v>
          </cell>
          <cell r="AK42">
            <v>2268</v>
          </cell>
          <cell r="AL42">
            <v>1.3238419907553283</v>
          </cell>
          <cell r="AM42">
            <v>3.2816127214221615</v>
          </cell>
          <cell r="AN42">
            <v>4.4730705131019572</v>
          </cell>
          <cell r="AO42">
            <v>3.3788552896330266</v>
          </cell>
        </row>
        <row r="43">
          <cell r="H43">
            <v>32</v>
          </cell>
          <cell r="I43">
            <v>2304</v>
          </cell>
          <cell r="J43">
            <v>0.80465474511480162</v>
          </cell>
          <cell r="K43">
            <v>4.2237998691480412</v>
          </cell>
          <cell r="L43">
            <v>4.9077564024956226</v>
          </cell>
          <cell r="M43">
            <v>6.0992076816690162</v>
          </cell>
          <cell r="V43">
            <v>32</v>
          </cell>
          <cell r="W43">
            <v>2304</v>
          </cell>
          <cell r="X43">
            <v>1.0455039267482056</v>
          </cell>
          <cell r="Y43">
            <v>3.8004861476544352</v>
          </cell>
          <cell r="Z43">
            <v>4.6891644853904095</v>
          </cell>
          <cell r="AA43">
            <v>4.4850759192985095</v>
          </cell>
          <cell r="AJ43">
            <v>32</v>
          </cell>
          <cell r="AK43">
            <v>2304</v>
          </cell>
          <cell r="AL43">
            <v>1.3418939701940225</v>
          </cell>
          <cell r="AM43">
            <v>3.3374291363829216</v>
          </cell>
          <cell r="AN43">
            <v>4.5451337095575415</v>
          </cell>
          <cell r="AO43">
            <v>3.3871034601194068</v>
          </cell>
        </row>
        <row r="44">
          <cell r="H44">
            <v>32.5</v>
          </cell>
          <cell r="I44">
            <v>2340</v>
          </cell>
          <cell r="J44">
            <v>0.81756466682835682</v>
          </cell>
          <cell r="K44">
            <v>4.2916564277391682</v>
          </cell>
          <cell r="L44">
            <v>4.9865863945432718</v>
          </cell>
          <cell r="M44">
            <v>6.0993173957579776</v>
          </cell>
          <cell r="V44">
            <v>32.5</v>
          </cell>
          <cell r="W44">
            <v>2340</v>
          </cell>
          <cell r="X44">
            <v>1.0608574597983034</v>
          </cell>
          <cell r="Y44">
            <v>3.8624862745171136</v>
          </cell>
          <cell r="Z44">
            <v>4.7642151153456718</v>
          </cell>
          <cell r="AA44">
            <v>4.4909097554458191</v>
          </cell>
          <cell r="AJ44">
            <v>32.5</v>
          </cell>
          <cell r="AK44">
            <v>2340</v>
          </cell>
          <cell r="AL44">
            <v>1.3601252486544266</v>
          </cell>
          <cell r="AM44">
            <v>3.393056586851336</v>
          </cell>
          <cell r="AN44">
            <v>4.6171693106403202</v>
          </cell>
          <cell r="AO44">
            <v>3.3946648040010219</v>
          </cell>
        </row>
        <row r="45">
          <cell r="H45">
            <v>33</v>
          </cell>
          <cell r="I45">
            <v>2376</v>
          </cell>
          <cell r="J45">
            <v>0.83062615509369653</v>
          </cell>
          <cell r="K45">
            <v>4.3593176959045108</v>
          </cell>
          <cell r="L45">
            <v>5.0653499277341529</v>
          </cell>
          <cell r="M45">
            <v>6.0982307102558915</v>
          </cell>
          <cell r="V45">
            <v>33</v>
          </cell>
          <cell r="W45">
            <v>2376</v>
          </cell>
          <cell r="X45">
            <v>1.0763751899954166</v>
          </cell>
          <cell r="Y45">
            <v>3.9242969271458761</v>
          </cell>
          <cell r="Z45">
            <v>4.8392158386419801</v>
          </cell>
          <cell r="AA45">
            <v>4.4958448351662454</v>
          </cell>
          <cell r="AJ45">
            <v>33</v>
          </cell>
          <cell r="AK45">
            <v>2376</v>
          </cell>
          <cell r="AL45">
            <v>1.3785335858234407</v>
          </cell>
          <cell r="AM45">
            <v>3.4484999235212523</v>
          </cell>
          <cell r="AN45">
            <v>4.6891801507623487</v>
          </cell>
          <cell r="AO45">
            <v>3.4015712050724951</v>
          </cell>
        </row>
        <row r="46">
          <cell r="H46">
            <v>33.5</v>
          </cell>
          <cell r="I46">
            <v>2412</v>
          </cell>
          <cell r="J46">
            <v>0.84383696584856838</v>
          </cell>
          <cell r="K46">
            <v>4.426788562220656</v>
          </cell>
          <cell r="L46">
            <v>5.1440499831919393</v>
          </cell>
          <cell r="M46">
            <v>6.0960235109148675</v>
          </cell>
          <cell r="V46">
            <v>33.5</v>
          </cell>
          <cell r="W46">
            <v>2412</v>
          </cell>
          <cell r="X46">
            <v>1.0920548723986991</v>
          </cell>
          <cell r="Y46">
            <v>3.9859229720424061</v>
          </cell>
          <cell r="Z46">
            <v>4.9141696135813007</v>
          </cell>
          <cell r="AA46">
            <v>4.4999292048277066</v>
          </cell>
          <cell r="AJ46">
            <v>33.5</v>
          </cell>
          <cell r="AK46">
            <v>2412</v>
          </cell>
          <cell r="AL46">
            <v>1.3971167419929946</v>
          </cell>
          <cell r="AM46">
            <v>3.5037639873775528</v>
          </cell>
          <cell r="AN46">
            <v>4.7611690551712478</v>
          </cell>
          <cell r="AO46">
            <v>3.407853411290036</v>
          </cell>
        </row>
        <row r="47">
          <cell r="H47">
            <v>34</v>
          </cell>
          <cell r="I47">
            <v>2448</v>
          </cell>
          <cell r="J47">
            <v>0.8571948555107608</v>
          </cell>
          <cell r="K47">
            <v>4.4940739049273803</v>
          </cell>
          <cell r="L47">
            <v>5.2226895321115272</v>
          </cell>
          <cell r="M47">
            <v>6.0927681711290482</v>
          </cell>
          <cell r="V47">
            <v>34</v>
          </cell>
          <cell r="W47">
            <v>2448</v>
          </cell>
          <cell r="X47">
            <v>1.1078942626357091</v>
          </cell>
          <cell r="Y47">
            <v>4.0473692656557825</v>
          </cell>
          <cell r="Z47">
            <v>4.9890793888961351</v>
          </cell>
          <cell r="AA47">
            <v>4.5032089768449435</v>
          </cell>
          <cell r="AJ47">
            <v>34</v>
          </cell>
          <cell r="AK47">
            <v>2448</v>
          </cell>
          <cell r="AL47">
            <v>1.4158724780773284</v>
          </cell>
          <cell r="AM47">
            <v>3.5588536097360448</v>
          </cell>
          <cell r="AN47">
            <v>4.8331388400056401</v>
          </cell>
          <cell r="AO47">
            <v>3.4135410602576006</v>
          </cell>
        </row>
        <row r="48">
          <cell r="H48">
            <v>34.5</v>
          </cell>
          <cell r="I48">
            <v>2484</v>
          </cell>
          <cell r="J48">
            <v>0.87069758099594885</v>
          </cell>
          <cell r="K48">
            <v>4.5611785919723591</v>
          </cell>
          <cell r="L48">
            <v>5.3012715358189153</v>
          </cell>
          <cell r="M48">
            <v>6.0885336671718404</v>
          </cell>
          <cell r="V48">
            <v>34.5</v>
          </cell>
          <cell r="W48">
            <v>2484</v>
          </cell>
          <cell r="X48">
            <v>1.1238911169200878</v>
          </cell>
          <cell r="Y48">
            <v>4.1086406544248337</v>
          </cell>
          <cell r="Z48">
            <v>5.0639481038069079</v>
          </cell>
          <cell r="AA48">
            <v>4.5057283820199201</v>
          </cell>
          <cell r="AJ48">
            <v>34.5</v>
          </cell>
          <cell r="AK48">
            <v>2484</v>
          </cell>
          <cell r="AL48">
            <v>1.4347985556302301</v>
          </cell>
          <cell r="AM48">
            <v>3.6137736122831092</v>
          </cell>
          <cell r="AN48">
            <v>4.9050923123503161</v>
          </cell>
          <cell r="AO48">
            <v>3.418662705717439</v>
          </cell>
        </row>
        <row r="49">
          <cell r="H49">
            <v>35</v>
          </cell>
          <cell r="I49">
            <v>2520</v>
          </cell>
          <cell r="J49">
            <v>0.88434289973549074</v>
          </cell>
          <cell r="K49">
            <v>4.6281074810556264</v>
          </cell>
          <cell r="L49">
            <v>5.3797989458307933</v>
          </cell>
          <cell r="M49">
            <v>6.0833856951188334</v>
          </cell>
          <cell r="V49">
            <v>35</v>
          </cell>
          <cell r="W49">
            <v>2520</v>
          </cell>
          <cell r="X49">
            <v>1.1400431920692045</v>
          </cell>
          <cell r="Y49">
            <v>4.1697419748202336</v>
          </cell>
          <cell r="Z49">
            <v>5.1387786880790571</v>
          </cell>
          <cell r="AA49">
            <v>4.5075298232798149</v>
          </cell>
          <cell r="AJ49">
            <v>35</v>
          </cell>
          <cell r="AK49">
            <v>2520</v>
          </cell>
          <cell r="AL49">
            <v>1.453892736862249</v>
          </cell>
          <cell r="AM49">
            <v>3.668528807115099</v>
          </cell>
          <cell r="AN49">
            <v>4.9770322702911232</v>
          </cell>
          <cell r="AO49">
            <v>3.4232458448292524</v>
          </cell>
        </row>
        <row r="50">
          <cell r="H50">
            <v>35.5</v>
          </cell>
          <cell r="I50">
            <v>2556</v>
          </cell>
          <cell r="J50">
            <v>0.89812856969417654</v>
          </cell>
          <cell r="K50">
            <v>4.6948654196737527</v>
          </cell>
          <cell r="L50">
            <v>5.4582747039138031</v>
          </cell>
          <cell r="M50">
            <v>6.0773867885890889</v>
          </cell>
          <cell r="V50">
            <v>35.5</v>
          </cell>
          <cell r="W50">
            <v>2556</v>
          </cell>
          <cell r="X50">
            <v>1.15634824552175</v>
          </cell>
          <cell r="Y50">
            <v>4.2306780533863373</v>
          </cell>
          <cell r="Z50">
            <v>5.2135740620798252</v>
          </cell>
          <cell r="AA50">
            <v>4.5086539303974424</v>
          </cell>
          <cell r="AJ50">
            <v>35.5</v>
          </cell>
          <cell r="AK50">
            <v>2556</v>
          </cell>
          <cell r="AL50">
            <v>1.473152784657866</v>
          </cell>
          <cell r="AM50">
            <v>3.723123996777514</v>
          </cell>
          <cell r="AN50">
            <v>5.0489615029695933</v>
          </cell>
          <cell r="AO50">
            <v>3.4273169460438515</v>
          </cell>
        </row>
        <row r="51">
          <cell r="H51">
            <v>36</v>
          </cell>
          <cell r="I51">
            <v>2592</v>
          </cell>
          <cell r="J51">
            <v>0.9120523493879259</v>
          </cell>
          <cell r="K51">
            <v>4.7614572451637498</v>
          </cell>
          <cell r="L51">
            <v>5.536701742143487</v>
          </cell>
          <cell r="M51">
            <v>6.0705964365522895</v>
          </cell>
          <cell r="V51">
            <v>36</v>
          </cell>
          <cell r="W51">
            <v>2592</v>
          </cell>
          <cell r="X51">
            <v>1.1728040353552944</v>
          </cell>
          <cell r="Y51">
            <v>4.2914537067827645</v>
          </cell>
          <cell r="Z51">
            <v>5.2883371368347643</v>
          </cell>
          <cell r="AA51">
            <v>4.5091396153260099</v>
          </cell>
          <cell r="AJ51">
            <v>36</v>
          </cell>
          <cell r="AK51">
            <v>2592</v>
          </cell>
          <cell r="AL51">
            <v>1.4925764625926332</v>
          </cell>
          <cell r="AM51">
            <v>3.7775639743039351</v>
          </cell>
          <cell r="AN51">
            <v>5.1208827906373049</v>
          </cell>
          <cell r="AO51">
            <v>3.4309014773971684</v>
          </cell>
        </row>
        <row r="52">
          <cell r="H52">
            <v>36.5</v>
          </cell>
          <cell r="I52">
            <v>2628</v>
          </cell>
          <cell r="J52">
            <v>0.92611199790143905</v>
          </cell>
          <cell r="K52">
            <v>4.8278877847467214</v>
          </cell>
          <cell r="L52">
            <v>5.6150829829629449</v>
          </cell>
          <cell r="M52">
            <v>6.0630712005531402</v>
          </cell>
          <cell r="V52">
            <v>36.5</v>
          </cell>
          <cell r="W52">
            <v>2628</v>
          </cell>
          <cell r="X52">
            <v>1.1894083203038028</v>
          </cell>
          <cell r="Y52">
            <v>4.3520737418257536</v>
          </cell>
          <cell r="Z52">
            <v>5.3630708140839864</v>
          </cell>
          <cell r="AA52">
            <v>4.509024127823599</v>
          </cell>
          <cell r="AJ52">
            <v>36.5</v>
          </cell>
          <cell r="AK52">
            <v>2628</v>
          </cell>
          <cell r="AL52">
            <v>1.5121615349502784</v>
          </cell>
          <cell r="AM52">
            <v>3.8318535232547379</v>
          </cell>
          <cell r="AN52">
            <v>5.1927989047099885</v>
          </cell>
          <cell r="AO52">
            <v>3.4340239350690358</v>
          </cell>
        </row>
        <row r="53">
          <cell r="H53">
            <v>37</v>
          </cell>
          <cell r="I53">
            <v>2664</v>
          </cell>
          <cell r="J53">
            <v>0.94030527490579696</v>
          </cell>
          <cell r="K53">
            <v>4.8941618555712596</v>
          </cell>
          <cell r="L53">
            <v>5.693421339241187</v>
          </cell>
          <cell r="M53">
            <v>6.0548648307982464</v>
          </cell>
          <cell r="V53">
            <v>37</v>
          </cell>
          <cell r="W53">
            <v>2664</v>
          </cell>
          <cell r="X53">
            <v>1.206158859775105</v>
          </cell>
          <cell r="Y53">
            <v>4.4125429555292577</v>
          </cell>
          <cell r="Z53">
            <v>5.4377779863380971</v>
          </cell>
          <cell r="AA53">
            <v>4.5083431110824002</v>
          </cell>
          <cell r="AJ53">
            <v>37</v>
          </cell>
          <cell r="AK53">
            <v>2664</v>
          </cell>
          <cell r="AL53">
            <v>1.531905766739772</v>
          </cell>
          <cell r="AM53">
            <v>3.8859974177555752</v>
          </cell>
          <cell r="AN53">
            <v>5.2647126078213695</v>
          </cell>
          <cell r="AO53">
            <v>3.4367078720682804</v>
          </cell>
        </row>
        <row r="54">
          <cell r="H54">
            <v>37.5</v>
          </cell>
          <cell r="I54">
            <v>2700</v>
          </cell>
          <cell r="J54">
            <v>0.95462994067601326</v>
          </cell>
          <cell r="K54">
            <v>4.9602842647565817</v>
          </cell>
          <cell r="L54">
            <v>5.7717197143311925</v>
          </cell>
          <cell r="M54">
            <v>6.0460283806351152</v>
          </cell>
          <cell r="V54">
            <v>37.5</v>
          </cell>
          <cell r="W54">
            <v>2700</v>
          </cell>
          <cell r="X54">
            <v>1.2230534138683289</v>
          </cell>
          <cell r="Y54">
            <v>4.4728661351458125</v>
          </cell>
          <cell r="Z54">
            <v>5.5124615369338921</v>
          </cell>
          <cell r="AA54">
            <v>4.5071306571140077</v>
          </cell>
          <cell r="AJ54">
            <v>37.5</v>
          </cell>
          <cell r="AK54">
            <v>2700</v>
          </cell>
          <cell r="AL54">
            <v>1.5518069237123617</v>
          </cell>
          <cell r="AM54">
            <v>3.9400004225356464</v>
          </cell>
          <cell r="AN54">
            <v>5.3366266538767722</v>
          </cell>
          <cell r="AO54">
            <v>3.4389759269214042</v>
          </cell>
        </row>
        <row r="55">
          <cell r="H55">
            <v>38</v>
          </cell>
          <cell r="I55">
            <v>2736</v>
          </cell>
          <cell r="J55">
            <v>0.9690837561085357</v>
          </cell>
          <cell r="K55">
            <v>5.0262598094354312</v>
          </cell>
          <cell r="L55">
            <v>5.8499810021276861</v>
          </cell>
          <cell r="M55">
            <v>6.036610319028501</v>
          </cell>
          <cell r="V55">
            <v>38</v>
          </cell>
          <cell r="W55">
            <v>2736</v>
          </cell>
          <cell r="X55">
            <v>1.2400897433912839</v>
          </cell>
          <cell r="Y55">
            <v>4.5330480582071866</v>
          </cell>
          <cell r="Z55">
            <v>5.5871243400897779</v>
          </cell>
          <cell r="AA55">
            <v>4.5054193616750844</v>
          </cell>
          <cell r="AJ55">
            <v>38</v>
          </cell>
          <cell r="AK55">
            <v>2736</v>
          </cell>
          <cell r="AL55">
            <v>1.5718627723785707</v>
          </cell>
          <cell r="AM55">
            <v>3.9938672929657661</v>
          </cell>
          <cell r="AN55">
            <v>5.4085437881064795</v>
          </cell>
          <cell r="AO55">
            <v>3.4408498522566155</v>
          </cell>
        </row>
        <row r="56">
          <cell r="H56">
            <v>38.5</v>
          </cell>
          <cell r="I56">
            <v>2772</v>
          </cell>
          <cell r="J56">
            <v>0.98366448273870055</v>
          </cell>
          <cell r="K56">
            <v>5.0920932767967342</v>
          </cell>
          <cell r="L56">
            <v>5.9282080871246299</v>
          </cell>
          <cell r="M56">
            <v>6.0266566407068209</v>
          </cell>
          <cell r="V56">
            <v>38.5</v>
          </cell>
          <cell r="W56">
            <v>2772</v>
          </cell>
          <cell r="X56">
            <v>1.2572656098778108</v>
          </cell>
          <cell r="Y56">
            <v>4.5930934925647753</v>
          </cell>
          <cell r="Z56">
            <v>5.6617692609609147</v>
          </cell>
          <cell r="AA56">
            <v>4.503240378547507</v>
          </cell>
          <cell r="AJ56">
            <v>38.5</v>
          </cell>
          <cell r="AK56">
            <v>2772</v>
          </cell>
          <cell r="AL56">
            <v>1.5920710800251583</v>
          </cell>
          <cell r="AM56">
            <v>4.0476027750961938</v>
          </cell>
          <cell r="AN56">
            <v>5.480466747118836</v>
          </cell>
          <cell r="AO56">
            <v>3.4423505431882049</v>
          </cell>
        </row>
        <row r="57">
          <cell r="H57">
            <v>39</v>
          </cell>
          <cell r="I57">
            <v>2808</v>
          </cell>
          <cell r="J57">
            <v>0.99836988275813499</v>
          </cell>
          <cell r="K57">
            <v>5.157789444128011</v>
          </cell>
          <cell r="L57">
            <v>6.0064038444724259</v>
          </cell>
          <cell r="M57">
            <v>6.0162109737113703</v>
          </cell>
          <cell r="V57">
            <v>39</v>
          </cell>
          <cell r="W57">
            <v>2808</v>
          </cell>
          <cell r="X57">
            <v>1.2745787756050806</v>
          </cell>
          <cell r="Y57">
            <v>4.6530071964298134</v>
          </cell>
          <cell r="Z57">
            <v>5.7363991556941318</v>
          </cell>
          <cell r="AA57">
            <v>4.5006234730143628</v>
          </cell>
          <cell r="AJ57">
            <v>39</v>
          </cell>
          <cell r="AK57">
            <v>2808</v>
          </cell>
          <cell r="AL57">
            <v>1.6124296147320465</v>
          </cell>
          <cell r="AM57">
            <v>4.1012116056942904</v>
          </cell>
          <cell r="AN57">
            <v>5.552398258953132</v>
          </cell>
          <cell r="AO57">
            <v>3.443498065418396</v>
          </cell>
        </row>
        <row r="58">
          <cell r="H58">
            <v>39.5</v>
          </cell>
          <cell r="I58">
            <v>2844</v>
          </cell>
          <cell r="J58">
            <v>1.01319771903211</v>
          </cell>
          <cell r="K58">
            <v>5.2233530788575537</v>
          </cell>
          <cell r="L58">
            <v>6.0845711400348472</v>
          </cell>
          <cell r="M58">
            <v>6.0053146841342393</v>
          </cell>
          <cell r="V58">
            <v>39.5</v>
          </cell>
          <cell r="W58">
            <v>2844</v>
          </cell>
          <cell r="X58">
            <v>1.2920270036108576</v>
          </cell>
          <cell r="Y58">
            <v>4.7127939184133254</v>
          </cell>
          <cell r="Z58">
            <v>5.8110168714825541</v>
          </cell>
          <cell r="AA58">
            <v>4.4975970743973397</v>
          </cell>
          <cell r="AJ58">
            <v>39.5</v>
          </cell>
          <cell r="AK58">
            <v>2844</v>
          </cell>
          <cell r="AL58">
            <v>1.6329361453892111</v>
          </cell>
          <cell r="AM58">
            <v>4.1546985122819509</v>
          </cell>
          <cell r="AN58">
            <v>5.6243410431322411</v>
          </cell>
          <cell r="AO58">
            <v>3.4443116829848095</v>
          </cell>
        </row>
        <row r="59">
          <cell r="H59">
            <v>40</v>
          </cell>
          <cell r="I59">
            <v>2880</v>
          </cell>
          <cell r="J59">
            <v>1.028145755116848</v>
          </cell>
          <cell r="K59">
            <v>5.2887889385963991</v>
          </cell>
          <cell r="L59">
            <v>6.1627128304457202</v>
          </cell>
          <cell r="M59">
            <v>5.9940069778776959</v>
          </cell>
          <cell r="V59">
            <v>40</v>
          </cell>
          <cell r="W59">
            <v>2880</v>
          </cell>
          <cell r="X59">
            <v>1.3096080577107139</v>
          </cell>
          <cell r="Y59">
            <v>4.7724583975659094</v>
          </cell>
          <cell r="Z59">
            <v>5.8856252466200161</v>
          </cell>
          <cell r="AA59">
            <v>4.4941883275432035</v>
          </cell>
          <cell r="AJ59">
            <v>40</v>
          </cell>
          <cell r="AK59">
            <v>2880</v>
          </cell>
          <cell r="AL59">
            <v>1.6535884417135351</v>
          </cell>
          <cell r="AM59">
            <v>4.20806821317285</v>
          </cell>
          <cell r="AN59">
            <v>5.6962978107150315</v>
          </cell>
          <cell r="AO59">
            <v>3.4448098855917428</v>
          </cell>
        </row>
        <row r="60">
          <cell r="H60">
            <v>40.5</v>
          </cell>
          <cell r="I60">
            <v>2916</v>
          </cell>
          <cell r="J60">
            <v>1.0432117552767735</v>
          </cell>
          <cell r="K60">
            <v>5.3541017711800434</v>
          </cell>
          <cell r="L60">
            <v>6.2408317631653007</v>
          </cell>
          <cell r="M60">
            <v>5.9823249993090348</v>
          </cell>
          <cell r="V60">
            <v>40.5</v>
          </cell>
          <cell r="W60">
            <v>2916</v>
          </cell>
          <cell r="X60">
            <v>1.3273197025152046</v>
          </cell>
          <cell r="Y60">
            <v>4.832005363417271</v>
          </cell>
          <cell r="Z60">
            <v>5.9602271105551949</v>
          </cell>
          <cell r="AA60">
            <v>4.4904231431665345</v>
          </cell>
          <cell r="AJ60">
            <v>40.5</v>
          </cell>
          <cell r="AK60">
            <v>2916</v>
          </cell>
          <cell r="AL60">
            <v>1.674384274265625</v>
          </cell>
          <cell r="AM60">
            <v>4.2613254175095072</v>
          </cell>
          <cell r="AN60">
            <v>5.7682712643485701</v>
          </cell>
          <cell r="AO60">
            <v>3.4450104154725771</v>
          </cell>
        </row>
        <row r="61">
          <cell r="H61">
            <v>41</v>
          </cell>
          <cell r="I61">
            <v>2952</v>
          </cell>
          <cell r="J61">
            <v>1.0583934845017224</v>
          </cell>
          <cell r="K61">
            <v>5.4192963147099649</v>
          </cell>
          <cell r="L61">
            <v>6.3189307765364289</v>
          </cell>
          <cell r="M61">
            <v>5.9703039267208808</v>
          </cell>
          <cell r="V61">
            <v>41</v>
          </cell>
          <cell r="W61">
            <v>2952</v>
          </cell>
          <cell r="X61">
            <v>1.3451597034470006</v>
          </cell>
          <cell r="Y61">
            <v>4.8914395360155831</v>
          </cell>
          <cell r="Z61">
            <v>6.0348252839455334</v>
          </cell>
          <cell r="AA61">
            <v>4.4863262469736229</v>
          </cell>
          <cell r="AJ61">
            <v>41</v>
          </cell>
          <cell r="AK61">
            <v>2952</v>
          </cell>
          <cell r="AL61">
            <v>1.6953214144665949</v>
          </cell>
          <cell r="AM61">
            <v>4.3144748253001364</v>
          </cell>
          <cell r="AN61">
            <v>5.8402640983200715</v>
          </cell>
          <cell r="AO61">
            <v>3.4449302937387922</v>
          </cell>
        </row>
        <row r="62">
          <cell r="H62">
            <v>41.5</v>
          </cell>
          <cell r="I62">
            <v>2988</v>
          </cell>
          <cell r="J62">
            <v>1.0736887085240938</v>
          </cell>
          <cell r="K62">
            <v>5.4843772975949134</v>
          </cell>
          <cell r="L62">
            <v>6.3970126998403929</v>
          </cell>
          <cell r="M62">
            <v>5.9579770645383876</v>
          </cell>
          <cell r="V62">
            <v>41.5</v>
          </cell>
          <cell r="W62">
            <v>2988</v>
          </cell>
          <cell r="X62">
            <v>1.3631258267579736</v>
          </cell>
          <cell r="Y62">
            <v>4.9507656259666293</v>
          </cell>
          <cell r="Z62">
            <v>6.1094225787109071</v>
          </cell>
          <cell r="AA62">
            <v>4.4819212275079652</v>
          </cell>
          <cell r="AJ62">
            <v>41.5</v>
          </cell>
          <cell r="AK62">
            <v>2988</v>
          </cell>
          <cell r="AL62">
            <v>1.7163976346148062</v>
          </cell>
          <cell r="AM62">
            <v>4.3675211274553352</v>
          </cell>
          <cell r="AN62">
            <v>5.9122789986086612</v>
          </cell>
          <cell r="AO62">
            <v>3.4445858461786418</v>
          </cell>
        </row>
        <row r="63">
          <cell r="H63">
            <v>42</v>
          </cell>
          <cell r="I63">
            <v>3024</v>
          </cell>
          <cell r="J63">
            <v>1.0890951938359577</v>
          </cell>
          <cell r="K63">
            <v>5.549349438592011</v>
          </cell>
          <cell r="L63">
            <v>6.4750803533525749</v>
          </cell>
          <cell r="M63">
            <v>5.9453759322418502</v>
          </cell>
          <cell r="V63">
            <v>42</v>
          </cell>
          <cell r="W63">
            <v>3024</v>
          </cell>
          <cell r="X63">
            <v>1.3812158395462422</v>
          </cell>
          <cell r="Y63">
            <v>5.0099883344727596</v>
          </cell>
          <cell r="Z63">
            <v>6.1840217980870653</v>
          </cell>
          <cell r="AA63">
            <v>4.4772305826717451</v>
          </cell>
          <cell r="AJ63">
            <v>42</v>
          </cell>
          <cell r="AK63">
            <v>3024</v>
          </cell>
          <cell r="AL63">
            <v>1.7376107079025815</v>
          </cell>
          <cell r="AM63">
            <v>4.4204690058245886</v>
          </cell>
          <cell r="AN63">
            <v>5.9843186429369117</v>
          </cell>
          <cell r="AO63">
            <v>3.4439927284750711</v>
          </cell>
        </row>
        <row r="64">
          <cell r="H64">
            <v>42.5</v>
          </cell>
          <cell r="I64">
            <v>3060</v>
          </cell>
          <cell r="J64">
            <v>1.1046107077061103</v>
          </cell>
          <cell r="K64">
            <v>5.6142174468476185</v>
          </cell>
          <cell r="L64">
            <v>6.5531365483978119</v>
          </cell>
          <cell r="M64">
            <v>5.9325303499966813</v>
          </cell>
          <cell r="V64">
            <v>42.5</v>
          </cell>
          <cell r="W64">
            <v>3060</v>
          </cell>
          <cell r="X64">
            <v>1.3994275097731745</v>
          </cell>
          <cell r="Y64">
            <v>5.0691123533716507</v>
          </cell>
          <cell r="Z64">
            <v>6.2586257366788489</v>
          </cell>
          <cell r="AA64">
            <v>4.4722757648899405</v>
          </cell>
          <cell r="AJ64">
            <v>42.5</v>
          </cell>
          <cell r="AK64">
            <v>3060</v>
          </cell>
          <cell r="AL64">
            <v>1.7589584084328675</v>
          </cell>
          <cell r="AM64">
            <v>4.4733231332325865</v>
          </cell>
          <cell r="AN64">
            <v>6.0563857008221671</v>
          </cell>
          <cell r="AO64">
            <v>3.4431659508186234</v>
          </cell>
        </row>
        <row r="65">
          <cell r="H65">
            <v>43</v>
          </cell>
          <cell r="I65">
            <v>3096</v>
          </cell>
          <cell r="J65">
            <v>1.1202330181970805</v>
          </cell>
          <cell r="K65">
            <v>5.6789860219380177</v>
          </cell>
          <cell r="L65">
            <v>6.6311840874055363</v>
          </cell>
          <cell r="M65">
            <v>5.9194685210027655</v>
          </cell>
          <cell r="V65">
            <v>43</v>
          </cell>
          <cell r="W65">
            <v>3096</v>
          </cell>
          <cell r="X65">
            <v>1.4177586062803433</v>
          </cell>
          <cell r="Y65">
            <v>5.1281423651748801</v>
          </cell>
          <cell r="Z65">
            <v>6.333237180513172</v>
          </cell>
          <cell r="AA65">
            <v>4.4670772248945578</v>
          </cell>
          <cell r="AJ65">
            <v>43</v>
          </cell>
          <cell r="AK65">
            <v>3096</v>
          </cell>
          <cell r="AL65">
            <v>1.7804385112358769</v>
          </cell>
          <cell r="AM65">
            <v>4.5260881735153866</v>
          </cell>
          <cell r="AN65">
            <v>6.1284828336276762</v>
          </cell>
          <cell r="AO65">
            <v>3.4421199018963251</v>
          </cell>
        </row>
        <row r="66">
          <cell r="H66">
            <v>43.5</v>
          </cell>
          <cell r="I66">
            <v>3132</v>
          </cell>
          <cell r="J66">
            <v>1.135959894182085</v>
          </cell>
          <cell r="K66">
            <v>5.7436598539098958</v>
          </cell>
          <cell r="L66">
            <v>6.7092257639646675</v>
          </cell>
          <cell r="M66">
            <v>5.9062171105921406</v>
          </cell>
          <cell r="V66">
            <v>43.5</v>
          </cell>
          <cell r="W66">
            <v>3132</v>
          </cell>
          <cell r="X66">
            <v>1.4362068988064429</v>
          </cell>
          <cell r="Y66">
            <v>5.1870830431063224</v>
          </cell>
          <cell r="Z66">
            <v>6.4078589070917991</v>
          </cell>
          <cell r="AA66">
            <v>4.4616544541159344</v>
          </cell>
          <cell r="AJ66">
            <v>43.5</v>
          </cell>
          <cell r="AK66">
            <v>3132</v>
          </cell>
          <cell r="AL66">
            <v>1.8020487922856758</v>
          </cell>
          <cell r="AM66">
            <v>4.5787687815563904</v>
          </cell>
          <cell r="AN66">
            <v>6.2006126946134987</v>
          </cell>
          <cell r="AO66">
            <v>3.4408683722424569</v>
          </cell>
        </row>
        <row r="67">
          <cell r="H67">
            <v>44</v>
          </cell>
          <cell r="I67">
            <v>3168</v>
          </cell>
          <cell r="J67">
            <v>1.1517891053619336</v>
          </cell>
          <cell r="K67">
            <v>5.8082436233206352</v>
          </cell>
          <cell r="L67">
            <v>6.7872643628782789</v>
          </cell>
          <cell r="M67">
            <v>5.89280132211832</v>
          </cell>
          <cell r="V67">
            <v>44</v>
          </cell>
          <cell r="W67">
            <v>3168</v>
          </cell>
          <cell r="X67">
            <v>1.4547701580041577</v>
          </cell>
          <cell r="Y67">
            <v>5.2459390511403523</v>
          </cell>
          <cell r="Z67">
            <v>6.4824936854438864</v>
          </cell>
          <cell r="AA67">
            <v>4.4560260256763939</v>
          </cell>
          <cell r="AJ67">
            <v>44</v>
          </cell>
          <cell r="AK67">
            <v>3168</v>
          </cell>
          <cell r="AL67">
            <v>1.823787028516751</v>
          </cell>
          <cell r="AM67">
            <v>4.6313696033221756</v>
          </cell>
          <cell r="AN67">
            <v>6.2727779289872512</v>
          </cell>
          <cell r="AO67">
            <v>3.4394245769412968</v>
          </cell>
        </row>
        <row r="68">
          <cell r="H68">
            <v>44.5</v>
          </cell>
          <cell r="I68">
            <v>3204</v>
          </cell>
          <cell r="J68">
            <v>1.167718422281887</v>
          </cell>
          <cell r="K68">
            <v>5.8727420012784011</v>
          </cell>
          <cell r="L68">
            <v>6.8653026602180054</v>
          </cell>
          <cell r="M68">
            <v>5.879244969692464</v>
          </cell>
          <cell r="V68">
            <v>44.5</v>
          </cell>
          <cell r="W68">
            <v>3204</v>
          </cell>
          <cell r="X68">
            <v>1.4734461554569902</v>
          </cell>
          <cell r="Y68">
            <v>5.3047150440398863</v>
          </cell>
          <cell r="Z68">
            <v>6.5571442761783274</v>
          </cell>
          <cell r="AA68">
            <v>4.4502096339887123</v>
          </cell>
          <cell r="AJ68">
            <v>44.5</v>
          </cell>
          <cell r="AK68">
            <v>3204</v>
          </cell>
          <cell r="AL68">
            <v>1.8456509978405249</v>
          </cell>
          <cell r="AM68">
            <v>4.6838952758981485</v>
          </cell>
          <cell r="AN68">
            <v>6.3449811739546211</v>
          </cell>
          <cell r="AO68">
            <v>3.4378011776757726</v>
          </cell>
        </row>
        <row r="69">
          <cell r="H69">
            <v>45</v>
          </cell>
          <cell r="I69">
            <v>3240</v>
          </cell>
          <cell r="J69">
            <v>1.1837456163484648</v>
          </cell>
          <cell r="K69">
            <v>5.9371596494820595</v>
          </cell>
          <cell r="L69">
            <v>6.9433434233782547</v>
          </cell>
          <cell r="M69">
            <v>5.8655705478315454</v>
          </cell>
          <cell r="V69">
            <v>45</v>
          </cell>
          <cell r="W69">
            <v>3240</v>
          </cell>
          <cell r="X69">
            <v>1.4922326636960452</v>
          </cell>
          <cell r="Y69">
            <v>5.3634156673942499</v>
          </cell>
          <cell r="Z69">
            <v>6.6318134315358881</v>
          </cell>
          <cell r="AA69">
            <v>4.4442221329680871</v>
          </cell>
          <cell r="AJ69">
            <v>45</v>
          </cell>
          <cell r="AK69">
            <v>3240</v>
          </cell>
          <cell r="AL69">
            <v>1.8676384791618434</v>
          </cell>
          <cell r="AM69">
            <v>4.7363504275240613</v>
          </cell>
          <cell r="AN69">
            <v>6.4172250587697199</v>
          </cell>
          <cell r="AO69">
            <v>3.4360103041192609</v>
          </cell>
        </row>
        <row r="70">
          <cell r="H70">
            <v>45.5</v>
          </cell>
          <cell r="I70">
            <v>3276</v>
          </cell>
          <cell r="J70">
            <v>1.1998684598461948</v>
          </cell>
          <cell r="K70">
            <v>6.0015012202609057</v>
          </cell>
          <cell r="L70">
            <v>7.0213894111301709</v>
          </cell>
          <cell r="M70">
            <v>5.8517992980915654</v>
          </cell>
          <cell r="V70">
            <v>45.5</v>
          </cell>
          <cell r="W70">
            <v>3276</v>
          </cell>
          <cell r="X70">
            <v>1.5111274562167671</v>
          </cell>
          <cell r="Y70">
            <v>5.4220455576568654</v>
          </cell>
          <cell r="Z70">
            <v>6.7065038954411174</v>
          </cell>
          <cell r="AA70">
            <v>4.43807957287164</v>
          </cell>
          <cell r="AJ70">
            <v>45.5</v>
          </cell>
          <cell r="AK70">
            <v>3276</v>
          </cell>
          <cell r="AL70">
            <v>1.88974725239542</v>
          </cell>
          <cell r="AM70">
            <v>4.7887396776293407</v>
          </cell>
          <cell r="AN70">
            <v>6.4895122047852185</v>
          </cell>
          <cell r="AO70">
            <v>3.4340635746707364</v>
          </cell>
        </row>
        <row r="71">
          <cell r="H71">
            <v>46</v>
          </cell>
          <cell r="I71">
            <v>3312</v>
          </cell>
          <cell r="J71">
            <v>1.2160847259543273</v>
          </cell>
          <cell r="K71">
            <v>6.0657713566142188</v>
          </cell>
          <cell r="L71">
            <v>7.0994433736753972</v>
          </cell>
          <cell r="M71">
            <v>5.8379512727652108</v>
          </cell>
          <cell r="V71">
            <v>46</v>
          </cell>
          <cell r="W71">
            <v>3312</v>
          </cell>
          <cell r="X71">
            <v>1.5301283074956362</v>
          </cell>
          <cell r="Y71">
            <v>5.4806093421828006</v>
          </cell>
          <cell r="Z71">
            <v>6.7812184035540914</v>
          </cell>
          <cell r="AA71">
            <v>4.4317972357840523</v>
          </cell>
          <cell r="AJ71">
            <v>46</v>
          </cell>
          <cell r="AK71">
            <v>3312</v>
          </cell>
          <cell r="AL71">
            <v>1.9119750984822457</v>
          </cell>
          <cell r="AM71">
            <v>4.841067636868317</v>
          </cell>
          <cell r="AN71">
            <v>6.5618452255023385</v>
          </cell>
          <cell r="AO71">
            <v>3.4319721165360515</v>
          </cell>
        </row>
        <row r="72">
          <cell r="H72">
            <v>46.5</v>
          </cell>
          <cell r="I72">
            <v>3348</v>
          </cell>
          <cell r="J72">
            <v>1.2323921887634828</v>
          </cell>
          <cell r="K72">
            <v>6.1299746922506433</v>
          </cell>
          <cell r="L72">
            <v>7.1775080526996033</v>
          </cell>
          <cell r="M72">
            <v>5.8240453957283966</v>
          </cell>
          <cell r="V72">
            <v>46.5</v>
          </cell>
          <cell r="W72">
            <v>3348</v>
          </cell>
          <cell r="X72">
            <v>1.5492329930068185</v>
          </cell>
          <cell r="Y72">
            <v>5.5391116392661397</v>
          </cell>
          <cell r="Z72">
            <v>6.8559596833219354</v>
          </cell>
          <cell r="AA72">
            <v>4.4253896697717439</v>
          </cell>
          <cell r="AJ72">
            <v>46.5</v>
          </cell>
          <cell r="AK72">
            <v>3348</v>
          </cell>
          <cell r="AL72">
            <v>1.9343197994059538</v>
          </cell>
          <cell r="AM72">
            <v>4.8933389071552709</v>
          </cell>
          <cell r="AN72">
            <v>6.6342267266206294</v>
          </cell>
          <cell r="AO72">
            <v>3.4297465851603532</v>
          </cell>
        </row>
        <row r="73">
          <cell r="H73">
            <v>47</v>
          </cell>
          <cell r="I73">
            <v>3384</v>
          </cell>
          <cell r="J73">
            <v>1.2487886232922647</v>
          </cell>
          <cell r="K73">
            <v>6.1941158516273829</v>
          </cell>
          <cell r="L73">
            <v>7.2555861814258078</v>
          </cell>
          <cell r="M73">
            <v>5.810099520523675</v>
          </cell>
          <cell r="V73">
            <v>47</v>
          </cell>
          <cell r="W73">
            <v>3384</v>
          </cell>
          <cell r="X73">
            <v>1.5684392892387755</v>
          </cell>
          <cell r="Y73">
            <v>5.597557058177185</v>
          </cell>
          <cell r="Z73">
            <v>6.9307304540301438</v>
          </cell>
          <cell r="AA73">
            <v>4.4188707217312162</v>
          </cell>
          <cell r="AJ73">
            <v>47</v>
          </cell>
          <cell r="AK73">
            <v>3384</v>
          </cell>
          <cell r="AL73">
            <v>1.9567791382091611</v>
          </cell>
          <cell r="AM73">
            <v>4.9455580816993407</v>
          </cell>
          <cell r="AN73">
            <v>6.7066593060875856</v>
          </cell>
          <cell r="AO73">
            <v>3.427397183018571</v>
          </cell>
        </row>
        <row r="74">
          <cell r="H74">
            <v>47.5</v>
          </cell>
          <cell r="I74">
            <v>3420</v>
          </cell>
          <cell r="J74">
            <v>1.265271805503811</v>
          </cell>
          <cell r="K74">
            <v>6.2581994499892648</v>
          </cell>
          <cell r="L74">
            <v>7.3336804846675037</v>
          </cell>
          <cell r="M74">
            <v>5.7961304857712763</v>
          </cell>
          <cell r="V74">
            <v>47.5</v>
          </cell>
          <cell r="W74">
            <v>3420</v>
          </cell>
          <cell r="X74">
            <v>1.5877449737108249</v>
          </cell>
          <cell r="Y74">
            <v>5.6559501991995464</v>
          </cell>
          <cell r="Z74">
            <v>7.0055334268537477</v>
          </cell>
          <cell r="AA74">
            <v>4.4122535689599109</v>
          </cell>
          <cell r="AJ74">
            <v>47.5</v>
          </cell>
          <cell r="AK74">
            <v>3420</v>
          </cell>
          <cell r="AL74">
            <v>1.9793508990097552</v>
          </cell>
          <cell r="AM74">
            <v>4.9977297450393259</v>
          </cell>
          <cell r="AN74">
            <v>6.7791455541481058</v>
          </cell>
          <cell r="AO74">
            <v>3.4249336777726618</v>
          </cell>
        </row>
        <row r="75">
          <cell r="H75">
            <v>48</v>
          </cell>
          <cell r="I75">
            <v>3456</v>
          </cell>
          <cell r="J75">
            <v>1.2818395123223008</v>
          </cell>
          <cell r="K75">
            <v>6.3222300934076028</v>
          </cell>
          <cell r="L75">
            <v>7.4117936788815584</v>
          </cell>
          <cell r="M75">
            <v>5.7821541680000621</v>
          </cell>
          <cell r="V75">
            <v>48</v>
          </cell>
          <cell r="W75">
            <v>3456</v>
          </cell>
          <cell r="X75">
            <v>1.6071478249896607</v>
          </cell>
          <cell r="Y75">
            <v>5.7142956536670484</v>
          </cell>
          <cell r="Z75">
            <v>7.0803713049082599</v>
          </cell>
          <cell r="AA75">
            <v>4.4055507494799429</v>
          </cell>
          <cell r="AJ75">
            <v>48</v>
          </cell>
          <cell r="AK75">
            <v>3456</v>
          </cell>
          <cell r="AL75">
            <v>2.0020328670171521</v>
          </cell>
          <cell r="AM75">
            <v>5.0498584730782987</v>
          </cell>
          <cell r="AN75">
            <v>6.8516880533937359</v>
          </cell>
          <cell r="AO75">
            <v>3.4223654198055855</v>
          </cell>
        </row>
        <row r="76">
          <cell r="H76">
            <v>48.5</v>
          </cell>
          <cell r="I76">
            <v>3492</v>
          </cell>
          <cell r="J76">
            <v>1.298489521649409</v>
          </cell>
          <cell r="K76">
            <v>6.386212378818934</v>
          </cell>
          <cell r="L76">
            <v>7.4899284722209316</v>
          </cell>
          <cell r="M76">
            <v>5.7681855319916906</v>
          </cell>
          <cell r="V76">
            <v>48.5</v>
          </cell>
          <cell r="W76">
            <v>3492</v>
          </cell>
          <cell r="X76">
            <v>1.6266456227058266</v>
          </cell>
          <cell r="Y76">
            <v>5.7725980040004963</v>
          </cell>
          <cell r="Z76">
            <v>7.1552467833004485</v>
          </cell>
          <cell r="AA76">
            <v>4.3987741911468881</v>
          </cell>
          <cell r="AJ76">
            <v>48.5</v>
          </cell>
          <cell r="AK76">
            <v>3492</v>
          </cell>
          <cell r="AL76">
            <v>2.024822828548515</v>
          </cell>
          <cell r="AM76">
            <v>5.1019488331181426</v>
          </cell>
          <cell r="AN76">
            <v>6.9242893788118067</v>
          </cell>
          <cell r="AO76">
            <v>3.4197013591433341</v>
          </cell>
        </row>
        <row r="77">
          <cell r="H77">
            <v>49</v>
          </cell>
          <cell r="I77">
            <v>3528</v>
          </cell>
          <cell r="J77">
            <v>1.3152196123807132</v>
          </cell>
          <cell r="K77">
            <v>6.4501508940635741</v>
          </cell>
          <cell r="L77">
            <v>7.5680875645871808</v>
          </cell>
          <cell r="M77">
            <v>5.7542386787313706</v>
          </cell>
          <cell r="V77">
            <v>49</v>
          </cell>
          <cell r="W77">
            <v>3528</v>
          </cell>
          <cell r="X77">
            <v>1.646236147570147</v>
          </cell>
          <cell r="Y77">
            <v>5.8308618237443222</v>
          </cell>
          <cell r="Z77">
            <v>7.2301625491789476</v>
          </cell>
          <cell r="AA77">
            <v>4.3919352395770828</v>
          </cell>
          <cell r="AJ77">
            <v>49</v>
          </cell>
          <cell r="AK77">
            <v>3528</v>
          </cell>
          <cell r="AL77">
            <v>2.0477185710449306</v>
          </cell>
          <cell r="AM77">
            <v>5.1540053838939253</v>
          </cell>
          <cell r="AN77">
            <v>6.9969520978343631</v>
          </cell>
          <cell r="AO77">
            <v>3.416950061777233</v>
          </cell>
        </row>
        <row r="78">
          <cell r="H78">
            <v>49.5</v>
          </cell>
          <cell r="I78">
            <v>3564</v>
          </cell>
          <cell r="J78">
            <v>1.3320275644220454</v>
          </cell>
          <cell r="K78">
            <v>6.5140502179240363</v>
          </cell>
          <cell r="L78">
            <v>7.6462736476827748</v>
          </cell>
          <cell r="M78">
            <v>5.7403268910583121</v>
          </cell>
          <cell r="V78">
            <v>49.5</v>
          </cell>
          <cell r="W78">
            <v>3564</v>
          </cell>
          <cell r="X78">
            <v>1.6659171813901119</v>
          </cell>
          <cell r="Y78">
            <v>5.8890916776030648</v>
          </cell>
          <cell r="Z78">
            <v>7.3051212817846602</v>
          </cell>
          <cell r="AA78">
            <v>4.3850446849278288</v>
          </cell>
          <cell r="AJ78">
            <v>49.5</v>
          </cell>
          <cell r="AK78">
            <v>3564</v>
          </cell>
          <cell r="AL78">
            <v>2.0707178830875521</v>
          </cell>
          <cell r="AM78">
            <v>5.2060326756081583</v>
          </cell>
          <cell r="AN78">
            <v>7.0696787703869557</v>
          </cell>
          <cell r="AO78">
            <v>3.4141197253996198</v>
          </cell>
        </row>
        <row r="79">
          <cell r="H79">
            <v>50</v>
          </cell>
          <cell r="I79">
            <v>3600</v>
          </cell>
          <cell r="J79">
            <v>1.3489111587057991</v>
          </cell>
          <cell r="K79">
            <v>6.5779149201633107</v>
          </cell>
          <cell r="L79">
            <v>7.72448940506324</v>
          </cell>
          <cell r="M79">
            <v>5.7264626771079818</v>
          </cell>
          <cell r="V79">
            <v>50</v>
          </cell>
          <cell r="W79">
            <v>3600</v>
          </cell>
          <cell r="X79">
            <v>1.6856865070862195</v>
          </cell>
          <cell r="Y79">
            <v>5.9472921214777417</v>
          </cell>
          <cell r="Z79">
            <v>7.3801256525010279</v>
          </cell>
          <cell r="AA79">
            <v>4.3781127875656356</v>
          </cell>
          <cell r="AJ79">
            <v>50</v>
          </cell>
          <cell r="AK79">
            <v>3600</v>
          </cell>
          <cell r="AL79">
            <v>2.0938185544137005</v>
          </cell>
          <cell r="AM79">
            <v>5.2580352499649416</v>
          </cell>
          <cell r="AN79">
            <v>7.1424719489372723</v>
          </cell>
          <cell r="AO79">
            <v>3.4112181945666578</v>
          </cell>
        </row>
        <row r="80">
          <cell r="H80">
            <v>50.5</v>
          </cell>
          <cell r="I80">
            <v>3636</v>
          </cell>
          <cell r="J80">
            <v>1.3658681772071843</v>
          </cell>
          <cell r="K80">
            <v>6.6417495615629738</v>
          </cell>
          <cell r="L80">
            <v>7.802737512189081</v>
          </cell>
          <cell r="M80">
            <v>5.712657811637051</v>
          </cell>
          <cell r="V80">
            <v>50.5</v>
          </cell>
          <cell r="W80">
            <v>3636</v>
          </cell>
          <cell r="X80">
            <v>1.7055419087082724</v>
          </cell>
          <cell r="Y80">
            <v>6.0054677025020569</v>
          </cell>
          <cell r="Z80">
            <v>7.4551783249040886</v>
          </cell>
          <cell r="AA80">
            <v>4.3711493026579591</v>
          </cell>
          <cell r="AJ80">
            <v>50.5</v>
          </cell>
          <cell r="AK80">
            <v>3636</v>
          </cell>
          <cell r="AL80">
            <v>2.1170183759329295</v>
          </cell>
          <cell r="AM80">
            <v>5.3100176402039949</v>
          </cell>
          <cell r="AN80">
            <v>7.2153341785436318</v>
          </cell>
          <cell r="AO80">
            <v>3.4082529753025748</v>
          </cell>
        </row>
        <row r="81">
          <cell r="H81">
            <v>51</v>
          </cell>
          <cell r="I81">
            <v>3672</v>
          </cell>
          <cell r="J81">
            <v>1.3828964029604305</v>
          </cell>
          <cell r="K81">
            <v>6.7055586939611826</v>
          </cell>
          <cell r="L81">
            <v>7.8810206364775484</v>
          </cell>
          <cell r="M81">
            <v>5.6989233753202928</v>
          </cell>
          <cell r="V81">
            <v>51</v>
          </cell>
          <cell r="W81">
            <v>3672</v>
          </cell>
          <cell r="X81">
            <v>1.7254811714516296</v>
          </cell>
          <cell r="Y81">
            <v>6.0636229590785256</v>
          </cell>
          <cell r="Z81">
            <v>7.5302819548124109</v>
          </cell>
          <cell r="AA81">
            <v>4.3641635037241597</v>
          </cell>
          <cell r="AJ81">
            <v>51</v>
          </cell>
          <cell r="AK81">
            <v>3672</v>
          </cell>
          <cell r="AL81">
            <v>2.1403151397430444</v>
          </cell>
          <cell r="AM81">
            <v>5.3619843711345423</v>
          </cell>
          <cell r="AN81">
            <v>7.2882679969032829</v>
          </cell>
          <cell r="AO81">
            <v>3.4052312491600074</v>
          </cell>
        </row>
        <row r="82">
          <cell r="H82">
            <v>51.5</v>
          </cell>
          <cell r="I82">
            <v>3708</v>
          </cell>
          <cell r="J82">
            <v>1.3999936200749412</v>
          </cell>
          <cell r="K82">
            <v>6.7693468602905202</v>
          </cell>
          <cell r="L82">
            <v>7.9593414373542206</v>
          </cell>
          <cell r="M82">
            <v>5.6852697921067383</v>
          </cell>
          <cell r="V82">
            <v>51.5</v>
          </cell>
          <cell r="W82">
            <v>3708</v>
          </cell>
          <cell r="X82">
            <v>1.745502081673415</v>
          </cell>
          <cell r="Y82">
            <v>6.1217624209144423</v>
          </cell>
          <cell r="Z82">
            <v>7.6054391903368455</v>
          </cell>
          <cell r="AA82">
            <v>4.3571642051812978</v>
          </cell>
          <cell r="AJ82">
            <v>51.5</v>
          </cell>
          <cell r="AK82">
            <v>3708</v>
          </cell>
          <cell r="AL82">
            <v>2.163706639146096</v>
          </cell>
          <cell r="AM82">
            <v>5.4139399591691371</v>
          </cell>
          <cell r="AN82">
            <v>7.3612759344006236</v>
          </cell>
          <cell r="AO82">
            <v>3.4021598867514413</v>
          </cell>
        </row>
        <row r="83">
          <cell r="H83">
            <v>52</v>
          </cell>
          <cell r="I83">
            <v>3744</v>
          </cell>
          <cell r="J83">
            <v>1.417157613751397</v>
          </cell>
          <cell r="K83">
            <v>6.8331185946157165</v>
          </cell>
          <cell r="L83">
            <v>8.0377025663044037</v>
          </cell>
          <cell r="M83">
            <v>5.6717068647202762</v>
          </cell>
          <cell r="V83">
            <v>52</v>
          </cell>
          <cell r="W83">
            <v>3744</v>
          </cell>
          <cell r="X83">
            <v>1.7656024269086805</v>
          </cell>
          <cell r="Y83">
            <v>6.179890609057737</v>
          </cell>
          <cell r="Z83">
            <v>7.6806526719301154</v>
          </cell>
          <cell r="AA83">
            <v>4.3501597839202395</v>
          </cell>
          <cell r="AJ83">
            <v>52</v>
          </cell>
          <cell r="AK83">
            <v>3744</v>
          </cell>
          <cell r="AL83">
            <v>2.187190668664321</v>
          </cell>
          <cell r="AM83">
            <v>5.465888912357336</v>
          </cell>
          <cell r="AN83">
            <v>7.4343605141552249</v>
          </cell>
          <cell r="AO83">
            <v>3.3990454607669203</v>
          </cell>
        </row>
        <row r="84">
          <cell r="H84">
            <v>52.5</v>
          </cell>
          <cell r="I84">
            <v>3780</v>
          </cell>
          <cell r="J84">
            <v>1.4343861702978129</v>
          </cell>
          <cell r="K84">
            <v>6.896878422171218</v>
          </cell>
          <cell r="L84">
            <v>8.1161066669243596</v>
          </cell>
          <cell r="M84">
            <v>5.6582438083875708</v>
          </cell>
          <cell r="V84">
            <v>52.5</v>
          </cell>
          <cell r="W84">
            <v>3780</v>
          </cell>
          <cell r="X84">
            <v>1.7857799958865257</v>
          </cell>
          <cell r="Y84">
            <v>6.2380120359327078</v>
          </cell>
          <cell r="Z84">
            <v>7.7559250324362541</v>
          </cell>
          <cell r="AA84">
            <v>4.3431581999472071</v>
          </cell>
          <cell r="AJ84">
            <v>52.5</v>
          </cell>
          <cell r="AK84">
            <v>3780</v>
          </cell>
          <cell r="AL84">
            <v>2.2107650240560544</v>
          </cell>
          <cell r="AM84">
            <v>5.5178357304192911</v>
          </cell>
          <cell r="AN84">
            <v>7.5075242520697403</v>
          </cell>
          <cell r="AO84">
            <v>3.3958942584932923</v>
          </cell>
        </row>
        <row r="85">
          <cell r="H85">
            <v>53</v>
          </cell>
          <cell r="I85">
            <v>3816</v>
          </cell>
          <cell r="J85">
            <v>1.4516770771455383</v>
          </cell>
          <cell r="K85">
            <v>6.9606308593986492</v>
          </cell>
          <cell r="L85">
            <v>8.1945563749723576</v>
          </cell>
          <cell r="M85">
            <v>5.6448892828737627</v>
          </cell>
          <cell r="V85">
            <v>53</v>
          </cell>
          <cell r="W85">
            <v>3816</v>
          </cell>
          <cell r="X85">
            <v>1.8060325785461697</v>
          </cell>
          <cell r="Y85">
            <v>6.2961312053756568</v>
          </cell>
          <cell r="Z85">
            <v>7.8312588971399011</v>
          </cell>
          <cell r="AA85">
            <v>4.3361670161254517</v>
          </cell>
          <cell r="AJ85">
            <v>53</v>
          </cell>
          <cell r="AK85">
            <v>3816</v>
          </cell>
          <cell r="AL85">
            <v>2.2344275023315952</v>
          </cell>
          <cell r="AM85">
            <v>5.5697849047792385</v>
          </cell>
          <cell r="AN85">
            <v>7.5807696568776741</v>
          </cell>
          <cell r="AO85">
            <v>3.3927122938503231</v>
          </cell>
        </row>
        <row r="86">
          <cell r="H86">
            <v>53.5</v>
          </cell>
          <cell r="I86">
            <v>3852</v>
          </cell>
          <cell r="J86">
            <v>1.4690281228652124</v>
          </cell>
          <cell r="K86">
            <v>7.0243804139841712</v>
          </cell>
          <cell r="L86">
            <v>8.2730543184196019</v>
          </cell>
          <cell r="M86">
            <v>5.6316514229038201</v>
          </cell>
          <cell r="V86">
            <v>53.5</v>
          </cell>
          <cell r="W86">
            <v>3852</v>
          </cell>
          <cell r="X86">
            <v>1.8263579660529849</v>
          </cell>
          <cell r="Y86">
            <v>6.3542526126704031</v>
          </cell>
          <cell r="Z86">
            <v>7.9066568838154403</v>
          </cell>
          <cell r="AA86">
            <v>4.3291934170511119</v>
          </cell>
          <cell r="AJ86">
            <v>53.5</v>
          </cell>
          <cell r="AK86">
            <v>3852</v>
          </cell>
          <cell r="AL86">
            <v>2.2581759017690417</v>
          </cell>
          <cell r="AM86">
            <v>5.6217409185988743</v>
          </cell>
          <cell r="AN86">
            <v>7.6540992301910116</v>
          </cell>
          <cell r="AO86">
            <v>3.389505318958915</v>
          </cell>
        </row>
        <row r="87">
          <cell r="H87">
            <v>54</v>
          </cell>
          <cell r="I87">
            <v>3888</v>
          </cell>
          <cell r="J87">
            <v>1.4864370971826686</v>
          </cell>
          <cell r="K87">
            <v>7.0881315848956667</v>
          </cell>
          <cell r="L87">
            <v>8.351603117500936</v>
          </cell>
          <cell r="M87">
            <v>5.6185378670447736</v>
          </cell>
          <cell r="V87">
            <v>54</v>
          </cell>
          <cell r="W87">
            <v>3888</v>
          </cell>
          <cell r="X87">
            <v>1.8467539508144757</v>
          </cell>
          <cell r="Y87">
            <v>6.4123807445836825</v>
          </cell>
          <cell r="Z87">
            <v>7.9821216027759867</v>
          </cell>
          <cell r="AA87">
            <v>4.3222442270967516</v>
          </cell>
          <cell r="AJ87">
            <v>54</v>
          </cell>
          <cell r="AK87">
            <v>3888</v>
          </cell>
          <cell r="AL87">
            <v>2.2820080219300749</v>
          </cell>
          <cell r="AM87">
            <v>5.6737082468106603</v>
          </cell>
          <cell r="AN87">
            <v>7.7275154665477279</v>
          </cell>
          <cell r="AO87">
            <v>3.3862788352566597</v>
          </cell>
        </row>
        <row r="88">
          <cell r="H88">
            <v>54.5</v>
          </cell>
          <cell r="I88">
            <v>3924</v>
          </cell>
          <cell r="J88">
            <v>1.5039017909947854</v>
          </cell>
          <cell r="K88">
            <v>7.1518888624198427</v>
          </cell>
          <cell r="L88">
            <v>8.4302053847654097</v>
          </cell>
          <cell r="M88">
            <v>5.6055557851215037</v>
          </cell>
          <cell r="V88">
            <v>54.5</v>
          </cell>
          <cell r="W88">
            <v>3924</v>
          </cell>
          <cell r="X88">
            <v>1.8672183264962268</v>
          </cell>
          <cell r="Y88">
            <v>6.4705200794004663</v>
          </cell>
          <cell r="Z88">
            <v>8.0576556569222593</v>
          </cell>
          <cell r="AA88">
            <v>4.3153259276552749</v>
          </cell>
          <cell r="AJ88">
            <v>54.5</v>
          </cell>
          <cell r="AK88">
            <v>3924</v>
          </cell>
          <cell r="AL88">
            <v>2.3059216636757198</v>
          </cell>
          <cell r="AM88">
            <v>5.7256913561510254</v>
          </cell>
          <cell r="AN88">
            <v>7.801020853459173</v>
          </cell>
          <cell r="AO88">
            <v>3.3830381041756956</v>
          </cell>
        </row>
        <row r="89">
          <cell r="H89">
            <v>55</v>
          </cell>
          <cell r="I89">
            <v>3960</v>
          </cell>
          <cell r="J89">
            <v>1.521419996385293</v>
          </cell>
          <cell r="K89">
            <v>7.2156567281992334</v>
          </cell>
          <cell r="L89">
            <v>8.5088637251267318</v>
          </cell>
          <cell r="M89">
            <v>5.5927119042360074</v>
          </cell>
          <cell r="V89">
            <v>55</v>
          </cell>
          <cell r="W89">
            <v>3960</v>
          </cell>
          <cell r="X89">
            <v>1.8877808790823876</v>
          </cell>
          <cell r="Y89">
            <v>6.528685154043556</v>
          </cell>
          <cell r="Z89">
            <v>8.1332989012635863</v>
          </cell>
          <cell r="AA89">
            <v>4.3053193451159002</v>
          </cell>
          <cell r="AJ89">
            <v>55</v>
          </cell>
          <cell r="AK89">
            <v>3960</v>
          </cell>
          <cell r="AL89">
            <v>2.3299146291820496</v>
          </cell>
          <cell r="AM89">
            <v>5.7776947051934631</v>
          </cell>
          <cell r="AN89">
            <v>7.8746178714573078</v>
          </cell>
          <cell r="AO89">
            <v>3.3797881573977699</v>
          </cell>
        </row>
        <row r="90">
          <cell r="H90">
            <v>55.5</v>
          </cell>
          <cell r="I90">
            <v>3996</v>
          </cell>
          <cell r="J90">
            <v>1.5389895066405264</v>
          </cell>
          <cell r="K90">
            <v>7.2794396552690621</v>
          </cell>
          <cell r="L90">
            <v>8.5875807359135088</v>
          </cell>
          <cell r="M90">
            <v>5.580012533457368</v>
          </cell>
          <cell r="V90">
            <v>55.5</v>
          </cell>
          <cell r="W90">
            <v>3996</v>
          </cell>
          <cell r="X90">
            <v>1.9083434316685486</v>
          </cell>
          <cell r="Y90">
            <v>6.5868502286866466</v>
          </cell>
          <cell r="Z90">
            <v>8.2089421456049134</v>
          </cell>
          <cell r="AA90">
            <v>4.3016063091052086</v>
          </cell>
          <cell r="AJ90">
            <v>55.5</v>
          </cell>
          <cell r="AK90">
            <v>3996</v>
          </cell>
          <cell r="AL90">
            <v>2.3539847219558667</v>
          </cell>
          <cell r="AM90">
            <v>5.8297227443815736</v>
          </cell>
          <cell r="AN90">
            <v>7.9483089941418541</v>
          </cell>
          <cell r="AO90">
            <v>3.3765338067010919</v>
          </cell>
        </row>
        <row r="91">
          <cell r="H91">
            <v>56</v>
          </cell>
          <cell r="I91">
            <v>4032</v>
          </cell>
          <cell r="J91">
            <v>1.5566081162651271</v>
          </cell>
          <cell r="K91">
            <v>7.3432421080940058</v>
          </cell>
          <cell r="L91">
            <v>8.6663590069193646</v>
          </cell>
          <cell r="M91">
            <v>5.5674635872470803</v>
          </cell>
          <cell r="V91">
            <v>56</v>
          </cell>
          <cell r="W91">
            <v>4032</v>
          </cell>
          <cell r="X91">
            <v>1.9289997549235041</v>
          </cell>
          <cell r="Y91">
            <v>6.6450499576334447</v>
          </cell>
          <cell r="Z91">
            <v>8.284699749318424</v>
          </cell>
          <cell r="AA91">
            <v>4.2948163825178716</v>
          </cell>
          <cell r="AJ91">
            <v>56</v>
          </cell>
          <cell r="AK91">
            <v>4032</v>
          </cell>
          <cell r="AL91">
            <v>2.3781297468503335</v>
          </cell>
          <cell r="AM91">
            <v>5.8817799160620012</v>
          </cell>
          <cell r="AN91">
            <v>8.0220966882273004</v>
          </cell>
          <cell r="AO91">
            <v>3.3732796534133622</v>
          </cell>
        </row>
        <row r="92">
          <cell r="H92">
            <v>56.5</v>
          </cell>
          <cell r="I92">
            <v>4068</v>
          </cell>
          <cell r="J92">
            <v>1.5742736209976984</v>
          </cell>
          <cell r="K92">
            <v>7.4070685426048604</v>
          </cell>
          <cell r="L92">
            <v>8.7452011204529043</v>
          </cell>
          <cell r="M92">
            <v>5.5550706076816683</v>
          </cell>
          <cell r="V92">
            <v>56.5</v>
          </cell>
          <cell r="W92">
            <v>4068</v>
          </cell>
          <cell r="X92">
            <v>1.9497156566590574</v>
          </cell>
          <cell r="Y92">
            <v>6.703278718508467</v>
          </cell>
          <cell r="Z92">
            <v>8.3605370266686663</v>
          </cell>
          <cell r="AA92">
            <v>4.2880801608758148</v>
          </cell>
          <cell r="AJ92">
            <v>56.5</v>
          </cell>
          <cell r="AK92">
            <v>4068</v>
          </cell>
          <cell r="AL92">
            <v>2.4023475100805705</v>
          </cell>
          <cell r="AM92">
            <v>5.9338706545173086</v>
          </cell>
          <cell r="AN92">
            <v>8.0959834135898223</v>
          </cell>
          <cell r="AO92">
            <v>3.3700300974850625</v>
          </cell>
        </row>
        <row r="93">
          <cell r="H93">
            <v>57</v>
          </cell>
          <cell r="I93">
            <v>4104</v>
          </cell>
          <cell r="J93">
            <v>1.5919838178264087</v>
          </cell>
          <cell r="K93">
            <v>7.4709234062351246</v>
          </cell>
          <cell r="L93">
            <v>8.8241096513875714</v>
          </cell>
          <cell r="M93">
            <v>5.5428387855320276</v>
          </cell>
          <cell r="V93">
            <v>57</v>
          </cell>
          <cell r="W93">
            <v>4104</v>
          </cell>
          <cell r="X93">
            <v>1.9704889370687162</v>
          </cell>
          <cell r="Y93">
            <v>6.7615409477139341</v>
          </cell>
          <cell r="Z93">
            <v>8.4364565442223434</v>
          </cell>
          <cell r="AA93">
            <v>4.2814026435349337</v>
          </cell>
          <cell r="AJ93">
            <v>57</v>
          </cell>
          <cell r="AK93">
            <v>4104</v>
          </cell>
          <cell r="AL93">
            <v>2.426635819239209</v>
          </cell>
          <cell r="AM93">
            <v>5.9859993859987295</v>
          </cell>
          <cell r="AN93">
            <v>8.1699716233140176</v>
          </cell>
          <cell r="AO93">
            <v>3.3667893461967608</v>
          </cell>
        </row>
        <row r="94">
          <cell r="H94">
            <v>57.5</v>
          </cell>
          <cell r="I94">
            <v>4140</v>
          </cell>
          <cell r="J94">
            <v>1.6097365050045473</v>
          </cell>
          <cell r="K94">
            <v>7.5348111379574227</v>
          </cell>
          <cell r="L94">
            <v>8.9030871672112877</v>
          </cell>
          <cell r="M94">
            <v>5.5307729802562546</v>
          </cell>
          <cell r="V94">
            <v>57.5</v>
          </cell>
          <cell r="W94">
            <v>4140</v>
          </cell>
          <cell r="X94">
            <v>1.9913173976987695</v>
          </cell>
          <cell r="Y94">
            <v>6.8198410733800996</v>
          </cell>
          <cell r="Z94">
            <v>8.5124608614240529</v>
          </cell>
          <cell r="AA94">
            <v>4.2747885752724937</v>
          </cell>
          <cell r="AJ94">
            <v>57.5</v>
          </cell>
          <cell r="AK94">
            <v>4140</v>
          </cell>
          <cell r="AL94">
            <v>2.450992483311913</v>
          </cell>
          <cell r="AM94">
            <v>6.0381705287589513</v>
          </cell>
          <cell r="AN94">
            <v>8.244063763739673</v>
          </cell>
          <cell r="AO94">
            <v>3.3635614225139729</v>
          </cell>
        </row>
        <row r="95">
          <cell r="H95">
            <v>58</v>
          </cell>
          <cell r="I95">
            <v>4176</v>
          </cell>
          <cell r="J95">
            <v>1.6275294820660269</v>
          </cell>
          <cell r="K95">
            <v>7.5987361683199284</v>
          </cell>
          <cell r="L95">
            <v>8.9821362280760511</v>
          </cell>
          <cell r="M95">
            <v>5.5188777389604651</v>
          </cell>
          <cell r="V95">
            <v>58</v>
          </cell>
          <cell r="W95">
            <v>4176</v>
          </cell>
          <cell r="X95">
            <v>2.0121988414639174</v>
          </cell>
          <cell r="Y95">
            <v>6.8781835153999076</v>
          </cell>
          <cell r="Z95">
            <v>8.5885525306442378</v>
          </cell>
          <cell r="AA95">
            <v>4.2682424587800094</v>
          </cell>
          <cell r="AJ95">
            <v>58</v>
          </cell>
          <cell r="AK95">
            <v>4176</v>
          </cell>
          <cell r="AL95">
            <v>2.4754153126928555</v>
          </cell>
          <cell r="AM95">
            <v>6.0903884930846743</v>
          </cell>
          <cell r="AN95">
            <v>8.3182622745082444</v>
          </cell>
          <cell r="AO95">
            <v>3.3603501731025922</v>
          </cell>
        </row>
        <row r="96">
          <cell r="H96">
            <v>58.5</v>
          </cell>
          <cell r="I96">
            <v>4212</v>
          </cell>
          <cell r="J96">
            <v>1.6453605498408381</v>
          </cell>
          <cell r="K96">
            <v>7.6627029194825989</v>
          </cell>
          <cell r="L96">
            <v>9.0612593868473112</v>
          </cell>
          <cell r="M96">
            <v>5.507157314379417</v>
          </cell>
          <cell r="V96">
            <v>58.5</v>
          </cell>
          <cell r="W96">
            <v>4212</v>
          </cell>
          <cell r="X96">
            <v>2.0331310726628518</v>
          </cell>
          <cell r="Y96">
            <v>6.9365726854635801</v>
          </cell>
          <cell r="Z96">
            <v>8.6647340972270044</v>
          </cell>
          <cell r="AA96">
            <v>4.2617685665875671</v>
          </cell>
          <cell r="AJ96">
            <v>58.5</v>
          </cell>
          <cell r="AK96">
            <v>4212</v>
          </cell>
          <cell r="AL96">
            <v>2.4999021192001583</v>
          </cell>
          <cell r="AM96">
            <v>6.1426576813292613</v>
          </cell>
          <cell r="AN96">
            <v>8.3925695886094047</v>
          </cell>
          <cell r="AO96">
            <v>3.3571592760178151</v>
          </cell>
        </row>
        <row r="97">
          <cell r="H97">
            <v>59</v>
          </cell>
          <cell r="I97">
            <v>4248</v>
          </cell>
          <cell r="J97">
            <v>1.6632275104704586</v>
          </cell>
          <cell r="K97">
            <v>7.7267158052533915</v>
          </cell>
          <cell r="L97">
            <v>9.1404591891532814</v>
          </cell>
          <cell r="M97">
            <v>5.4956156819266546</v>
          </cell>
          <cell r="V97">
            <v>59</v>
          </cell>
          <cell r="W97">
            <v>4248</v>
          </cell>
          <cell r="X97">
            <v>2.0541118969938017</v>
          </cell>
          <cell r="Y97">
            <v>6.9950129870931175</v>
          </cell>
          <cell r="Z97">
            <v>8.741008099537849</v>
          </cell>
          <cell r="AA97">
            <v>4.2553709524443812</v>
          </cell>
          <cell r="AJ97">
            <v>59</v>
          </cell>
          <cell r="AK97">
            <v>4248</v>
          </cell>
          <cell r="AL97">
            <v>2.5244507160912883</v>
          </cell>
          <cell r="AM97">
            <v>6.194982487945194</v>
          </cell>
          <cell r="AN97">
            <v>8.4669881324273533</v>
          </cell>
          <cell r="AO97">
            <v>3.3539922480788777</v>
          </cell>
        </row>
        <row r="98">
          <cell r="H98">
            <v>59.5</v>
          </cell>
          <cell r="I98">
            <v>4284</v>
          </cell>
          <cell r="J98">
            <v>1.6811281674232008</v>
          </cell>
          <cell r="K98">
            <v>7.7907792311243611</v>
          </cell>
          <cell r="L98">
            <v>9.2197381734340809</v>
          </cell>
          <cell r="M98">
            <v>5.484256555861478</v>
          </cell>
          <cell r="V98">
            <v>59.5</v>
          </cell>
          <cell r="W98">
            <v>4284</v>
          </cell>
          <cell r="X98">
            <v>2.0751391215700195</v>
          </cell>
          <cell r="Y98">
            <v>7.0535088156767189</v>
          </cell>
          <cell r="Z98">
            <v>8.8173770690112363</v>
          </cell>
          <cell r="AA98">
            <v>4.2490534621795089</v>
          </cell>
          <cell r="AJ98">
            <v>59.5</v>
          </cell>
          <cell r="AK98">
            <v>4284</v>
          </cell>
          <cell r="AL98">
            <v>2.5490589180784231</v>
          </cell>
          <cell r="AM98">
            <v>6.2473672995165481</v>
          </cell>
          <cell r="AN98">
            <v>8.5415203257871291</v>
          </cell>
          <cell r="AO98">
            <v>3.3508524519417739</v>
          </cell>
        </row>
        <row r="99">
          <cell r="H99">
            <v>60</v>
          </cell>
          <cell r="I99">
            <v>4320</v>
          </cell>
          <cell r="J99">
            <v>1.6990603255095276</v>
          </cell>
          <cell r="K99">
            <v>7.8548975943076815</v>
          </cell>
          <cell r="L99">
            <v>9.2990988709907807</v>
          </cell>
          <cell r="M99">
            <v>5.4730834046178405</v>
          </cell>
          <cell r="V99">
            <v>60</v>
          </cell>
          <cell r="W99">
            <v>4320</v>
          </cell>
          <cell r="X99">
            <v>2.0962105549352383</v>
          </cell>
          <cell r="Y99">
            <v>7.1120645585031586</v>
          </cell>
          <cell r="Z99">
            <v>8.8938435301981116</v>
          </cell>
          <cell r="AA99">
            <v>4.2428197440656827</v>
          </cell>
          <cell r="AJ99">
            <v>60</v>
          </cell>
          <cell r="AK99">
            <v>4320</v>
          </cell>
          <cell r="AL99">
            <v>2.5737245413437733</v>
          </cell>
          <cell r="AM99">
            <v>6.2998164947913695</v>
          </cell>
          <cell r="AN99">
            <v>8.6161685820007659</v>
          </cell>
          <cell r="AO99">
            <v>3.3477431028816156</v>
          </cell>
        </row>
        <row r="100">
          <cell r="H100">
            <v>60.5</v>
          </cell>
          <cell r="I100">
            <v>4356</v>
          </cell>
          <cell r="J100">
            <v>1.7170217908973011</v>
          </cell>
          <cell r="K100">
            <v>7.9190752837715861</v>
          </cell>
          <cell r="L100">
            <v>9.3785438060342923</v>
          </cell>
          <cell r="M100">
            <v>5.4620994653382615</v>
          </cell>
          <cell r="V100">
            <v>60.5</v>
          </cell>
          <cell r="W100">
            <v>4356</v>
          </cell>
          <cell r="X100">
            <v>2.1173240070790751</v>
          </cell>
          <cell r="Y100">
            <v>7.1706845947960627</v>
          </cell>
          <cell r="Z100">
            <v>8.9704100008132759</v>
          </cell>
          <cell r="AA100">
            <v>4.2366732587084206</v>
          </cell>
          <cell r="AJ100">
            <v>60.5</v>
          </cell>
          <cell r="AK100">
            <v>4356</v>
          </cell>
          <cell r="AL100">
            <v>2.5984454035548561</v>
          </cell>
          <cell r="AM100">
            <v>6.3523344447140095</v>
          </cell>
          <cell r="AN100">
            <v>8.6909353079133798</v>
          </cell>
          <cell r="AO100">
            <v>3.3446672752960556</v>
          </cell>
        </row>
        <row r="101">
          <cell r="H101">
            <v>61</v>
          </cell>
          <cell r="I101">
            <v>4392</v>
          </cell>
          <cell r="J101">
            <v>1.735010371126994</v>
          </cell>
          <cell r="K101">
            <v>7.9833166802762427</v>
          </cell>
          <cell r="L101">
            <v>9.458075495734187</v>
          </cell>
          <cell r="M101">
            <v>5.4513077576536881</v>
          </cell>
          <cell r="V101">
            <v>61</v>
          </cell>
          <cell r="W101">
            <v>4392</v>
          </cell>
          <cell r="X101">
            <v>2.1384772894523971</v>
          </cell>
          <cell r="Y101">
            <v>7.2293732957481351</v>
          </cell>
          <cell r="Z101">
            <v>9.0470789917826728</v>
          </cell>
          <cell r="AA101">
            <v>4.2306172884816426</v>
          </cell>
          <cell r="AJ101">
            <v>61</v>
          </cell>
          <cell r="AK101">
            <v>4392</v>
          </cell>
          <cell r="AL101">
            <v>2.6232193238797508</v>
          </cell>
          <cell r="AM101">
            <v>6.4049255124573978</v>
          </cell>
          <cell r="AN101">
            <v>8.7658229039491733</v>
          </cell>
          <cell r="AO101">
            <v>3.3416279089407173</v>
          </cell>
        </row>
        <row r="102">
          <cell r="H102">
            <v>61.5</v>
          </cell>
          <cell r="I102">
            <v>4428</v>
          </cell>
          <cell r="J102">
            <v>1.7530238751268481</v>
          </cell>
          <cell r="K102">
            <v>8.047626156409537</v>
          </cell>
          <cell r="L102">
            <v>9.537696450267358</v>
          </cell>
          <cell r="M102">
            <v>5.4407110967483057</v>
          </cell>
          <cell r="V102">
            <v>61.5</v>
          </cell>
          <cell r="W102">
            <v>4428</v>
          </cell>
          <cell r="X102">
            <v>2.1596682149826281</v>
          </cell>
          <cell r="Y102">
            <v>7.2881350245553254</v>
          </cell>
          <cell r="Z102">
            <v>9.1238530072905597</v>
          </cell>
          <cell r="AA102">
            <v>4.2246549465302703</v>
          </cell>
          <cell r="AJ102">
            <v>61.5</v>
          </cell>
          <cell r="AK102">
            <v>4428</v>
          </cell>
          <cell r="AL102">
            <v>2.6480441230022969</v>
          </cell>
          <cell r="AM102">
            <v>6.4575940534552609</v>
          </cell>
          <cell r="AN102">
            <v>8.8408337641573276</v>
          </cell>
          <cell r="AO102">
            <v>3.3386278149073196</v>
          </cell>
        </row>
        <row r="103">
          <cell r="H103">
            <v>62</v>
          </cell>
          <cell r="I103">
            <v>4464</v>
          </cell>
          <cell r="J103">
            <v>1.7710601132279802</v>
          </cell>
          <cell r="K103">
            <v>8.1120080766227893</v>
          </cell>
          <cell r="L103">
            <v>9.6174091728665729</v>
          </cell>
          <cell r="M103">
            <v>5.4303121057464461</v>
          </cell>
          <cell r="V103">
            <v>62</v>
          </cell>
          <cell r="W103">
            <v>4464</v>
          </cell>
          <cell r="X103">
            <v>2.180894598089036</v>
          </cell>
          <cell r="Y103">
            <v>7.3469741364509176</v>
          </cell>
          <cell r="Z103">
            <v>9.2007345448265987</v>
          </cell>
          <cell r="AA103">
            <v>4.2187891853593262</v>
          </cell>
          <cell r="AJ103">
            <v>62</v>
          </cell>
          <cell r="AK103">
            <v>4464</v>
          </cell>
          <cell r="AL103">
            <v>2.6729176231372596</v>
          </cell>
          <cell r="AM103">
            <v>6.510344415434302</v>
          </cell>
          <cell r="AN103">
            <v>8.9159702762578359</v>
          </cell>
          <cell r="AO103">
            <v>3.335669681354779</v>
          </cell>
        </row>
        <row r="104">
          <cell r="H104">
            <v>62.5</v>
          </cell>
          <cell r="I104">
            <v>4500</v>
          </cell>
          <cell r="J104">
            <v>1.789116897179444</v>
          </cell>
          <cell r="K104">
            <v>8.1764667972664142</v>
          </cell>
          <cell r="L104">
            <v>9.6972161598689421</v>
          </cell>
          <cell r="M104">
            <v>5.4201132274568948</v>
          </cell>
          <cell r="V104">
            <v>62.5</v>
          </cell>
          <cell r="W104">
            <v>4500</v>
          </cell>
          <cell r="X104">
            <v>2.2021542546979518</v>
          </cell>
          <cell r="Y104">
            <v>7.4058949787395845</v>
          </cell>
          <cell r="Z104">
            <v>9.2777260952328433</v>
          </cell>
          <cell r="AA104">
            <v>4.213022805028424</v>
          </cell>
          <cell r="AJ104">
            <v>62.5</v>
          </cell>
          <cell r="AK104">
            <v>4500</v>
          </cell>
          <cell r="AL104">
            <v>2.6978376480454558</v>
          </cell>
          <cell r="AM104">
            <v>6.563180938446334</v>
          </cell>
          <cell r="AN104">
            <v>8.9912348216872449</v>
          </cell>
          <cell r="AO104">
            <v>3.3327560790032211</v>
          </cell>
        </row>
        <row r="105">
          <cell r="H105">
            <v>63</v>
          </cell>
          <cell r="I105">
            <v>4536</v>
          </cell>
          <cell r="J105">
            <v>1.8071920401632426</v>
          </cell>
          <cell r="K105">
            <v>8.2410066666255037</v>
          </cell>
          <cell r="L105">
            <v>9.7771199007642604</v>
          </cell>
          <cell r="M105">
            <v>5.4101167355081419</v>
          </cell>
          <cell r="V105">
            <v>63</v>
          </cell>
          <cell r="W105">
            <v>4536</v>
          </cell>
          <cell r="X105">
            <v>2.2234450022579613</v>
          </cell>
          <cell r="Y105">
            <v>7.4649018908313689</v>
          </cell>
          <cell r="Z105">
            <v>9.354830142750636</v>
          </cell>
          <cell r="AA105">
            <v>4.2073584609696137</v>
          </cell>
          <cell r="AJ105">
            <v>63</v>
          </cell>
          <cell r="AK105">
            <v>4536</v>
          </cell>
          <cell r="AL105">
            <v>2.7228020230488457</v>
          </cell>
          <cell r="AM105">
            <v>6.6161079549003565</v>
          </cell>
          <cell r="AN105">
            <v>9.0666297756443175</v>
          </cell>
          <cell r="AO105">
            <v>3.3298894664004983</v>
          </cell>
        </row>
        <row r="106">
          <cell r="H106">
            <v>63.5</v>
          </cell>
          <cell r="I106">
            <v>4572</v>
          </cell>
          <cell r="J106">
            <v>1.8252833568092861</v>
          </cell>
          <cell r="K106">
            <v>8.3056320249553419</v>
          </cell>
          <cell r="L106">
            <v>9.857122878243235</v>
          </cell>
          <cell r="M106">
            <v>5.4003247449065261</v>
          </cell>
          <cell r="V106">
            <v>63.5</v>
          </cell>
          <cell r="W106">
            <v>4572</v>
          </cell>
          <cell r="X106">
            <v>2.2447646597550404</v>
          </cell>
          <cell r="Y106">
            <v>7.5239992042756354</v>
          </cell>
          <cell r="Z106">
            <v>9.4320491650674203</v>
          </cell>
          <cell r="AA106">
            <v>4.2017986714458928</v>
          </cell>
          <cell r="AJ106">
            <v>63.5</v>
          </cell>
          <cell r="AK106">
            <v>4572</v>
          </cell>
          <cell r="AL106">
            <v>2.7478085750455796</v>
          </cell>
          <cell r="AM106">
            <v>6.6691297895945842</v>
          </cell>
          <cell r="AN106">
            <v>9.1421575071356056</v>
          </cell>
          <cell r="AO106">
            <v>3.3270721949704809</v>
          </cell>
        </row>
        <row r="107">
          <cell r="H107">
            <v>64</v>
          </cell>
          <cell r="I107">
            <v>4608</v>
          </cell>
          <cell r="J107">
            <v>1.8433886632103096</v>
          </cell>
          <cell r="K107">
            <v>8.3703472045168752</v>
          </cell>
          <cell r="L107">
            <v>9.937227568245639</v>
          </cell>
          <cell r="M107">
            <v>5.3907392220475616</v>
          </cell>
          <cell r="V107">
            <v>64</v>
          </cell>
          <cell r="W107">
            <v>4608</v>
          </cell>
          <cell r="X107">
            <v>2.2661110477276569</v>
          </cell>
          <cell r="Y107">
            <v>7.5831912427949257</v>
          </cell>
          <cell r="Z107">
            <v>9.5093856333634346</v>
          </cell>
          <cell r="AA107">
            <v>4.196345824666877</v>
          </cell>
          <cell r="AJ107">
            <v>64</v>
          </cell>
          <cell r="AK107">
            <v>4608</v>
          </cell>
          <cell r="AL107">
            <v>2.7728551325250064</v>
          </cell>
          <cell r="AM107">
            <v>6.7222507597484826</v>
          </cell>
          <cell r="AN107">
            <v>9.2178203790209885</v>
          </cell>
          <cell r="AO107">
            <v>3.3243065138520573</v>
          </cell>
        </row>
        <row r="108">
          <cell r="H108">
            <v>64.5</v>
          </cell>
          <cell r="I108">
            <v>4644</v>
          </cell>
          <cell r="J108">
            <v>1.8615057769367358</v>
          </cell>
          <cell r="K108">
            <v>8.4351565296121027</v>
          </cell>
          <cell r="L108">
            <v>10.017436440008328</v>
          </cell>
          <cell r="M108">
            <v>5.381361994209259</v>
          </cell>
          <cell r="V108">
            <v>64.5</v>
          </cell>
          <cell r="W108">
            <v>4644</v>
          </cell>
          <cell r="X108">
            <v>2.2874819882818227</v>
          </cell>
          <cell r="Y108">
            <v>7.6424823223188305</v>
          </cell>
          <cell r="Z108">
            <v>9.58684201235838</v>
          </cell>
          <cell r="AA108">
            <v>4.1910021855775419</v>
          </cell>
          <cell r="AJ108">
            <v>64.5</v>
          </cell>
          <cell r="AK108">
            <v>4644</v>
          </cell>
          <cell r="AL108">
            <v>2.7979395255826454</v>
          </cell>
          <cell r="AM108">
            <v>6.7754751750347069</v>
          </cell>
          <cell r="AN108">
            <v>9.2936207480590873</v>
          </cell>
          <cell r="AO108">
            <v>3.3215945745374094</v>
          </cell>
        </row>
        <row r="109">
          <cell r="H109">
            <v>65</v>
          </cell>
          <cell r="I109">
            <v>4680</v>
          </cell>
          <cell r="J109">
            <v>1.8796325170514885</v>
          </cell>
          <cell r="K109">
            <v>8.5000643166194436</v>
          </cell>
          <cell r="L109">
            <v>10.097751956113209</v>
          </cell>
          <cell r="M109">
            <v>5.3721947585548193</v>
          </cell>
          <cell r="V109">
            <v>65</v>
          </cell>
          <cell r="W109">
            <v>4680</v>
          </cell>
          <cell r="X109">
            <v>2.3088753051061048</v>
          </cell>
          <cell r="Y109">
            <v>7.7018767510177657</v>
          </cell>
          <cell r="Z109">
            <v>9.6644207603579542</v>
          </cell>
          <cell r="AA109">
            <v>4.1857699023351218</v>
          </cell>
          <cell r="AJ109">
            <v>65</v>
          </cell>
          <cell r="AK109">
            <v>4680</v>
          </cell>
          <cell r="AL109">
            <v>2.8230595859351233</v>
          </cell>
          <cell r="AM109">
            <v>6.8288073376110425</v>
          </cell>
          <cell r="AN109">
            <v>9.3695609649526546</v>
          </cell>
          <cell r="AO109">
            <v>3.3189384353178779</v>
          </cell>
        </row>
        <row r="110">
          <cell r="H110">
            <v>65.5</v>
          </cell>
          <cell r="I110">
            <v>4716</v>
          </cell>
          <cell r="J110">
            <v>1.8977667041247646</v>
          </cell>
          <cell r="K110">
            <v>8.5650748740290261</v>
          </cell>
          <cell r="L110">
            <v>10.178176572535076</v>
          </cell>
          <cell r="M110">
            <v>5.3632390906706169</v>
          </cell>
          <cell r="V110">
            <v>65.5</v>
          </cell>
          <cell r="W110">
            <v>4716</v>
          </cell>
          <cell r="X110">
            <v>2.3302888234865899</v>
          </cell>
          <cell r="Y110">
            <v>7.7613788293367305</v>
          </cell>
          <cell r="Z110">
            <v>9.7421243293003315</v>
          </cell>
          <cell r="AA110">
            <v>4.180651012488708</v>
          </cell>
          <cell r="AJ110">
            <v>65.5</v>
          </cell>
          <cell r="AK110">
            <v>4716</v>
          </cell>
          <cell r="AL110">
            <v>2.8482131469350618</v>
          </cell>
          <cell r="AM110">
            <v>6.8822515421523205</v>
          </cell>
          <cell r="AN110">
            <v>9.4456433743938764</v>
          </cell>
          <cell r="AO110">
            <v>3.3163400655453943</v>
          </cell>
        </row>
        <row r="111">
          <cell r="H111">
            <v>66</v>
          </cell>
          <cell r="I111">
            <v>4752</v>
          </cell>
          <cell r="J111">
            <v>1.9159061602487495</v>
          </cell>
          <cell r="K111">
            <v>8.6301925024779091</v>
          </cell>
          <cell r="L111">
            <v>10.258712738689347</v>
          </cell>
          <cell r="M111">
            <v>5.3544964526641632</v>
          </cell>
          <cell r="V111">
            <v>66</v>
          </cell>
          <cell r="W111">
            <v>4752</v>
          </cell>
          <cell r="X111">
            <v>2.3517203703218064</v>
          </cell>
          <cell r="Y111">
            <v>7.8209928500290182</v>
          </cell>
          <cell r="Z111">
            <v>9.819955164802554</v>
          </cell>
          <cell r="AA111">
            <v>4.175647448875397</v>
          </cell>
          <cell r="AJ111">
            <v>66</v>
          </cell>
          <cell r="AK111">
            <v>4752</v>
          </cell>
          <cell r="AL111">
            <v>2.8733980435859361</v>
          </cell>
          <cell r="AM111">
            <v>6.9358120758822572</v>
          </cell>
          <cell r="AN111">
            <v>9.5218703151095987</v>
          </cell>
          <cell r="AO111">
            <v>3.3138013497171173</v>
          </cell>
        </row>
        <row r="112">
          <cell r="H112">
            <v>66.5</v>
          </cell>
          <cell r="I112">
            <v>4788</v>
          </cell>
          <cell r="J112">
            <v>1.9340487090522924</v>
          </cell>
          <cell r="K112">
            <v>8.6954214947853128</v>
          </cell>
          <cell r="L112">
            <v>10.339362897479761</v>
          </cell>
          <cell r="M112">
            <v>5.3459682008454559</v>
          </cell>
          <cell r="V112">
            <v>66.5</v>
          </cell>
          <cell r="W112">
            <v>4788</v>
          </cell>
          <cell r="X112">
            <v>2.3731677741376043</v>
          </cell>
          <cell r="Y112">
            <v>7.880723098189895</v>
          </cell>
          <cell r="Z112">
            <v>9.8979157062068595</v>
          </cell>
          <cell r="AA112">
            <v>4.1707610452462456</v>
          </cell>
          <cell r="AJ112">
            <v>66.5</v>
          </cell>
          <cell r="AK112">
            <v>4788</v>
          </cell>
          <cell r="AL112">
            <v>2.8986121125568958</v>
          </cell>
          <cell r="AM112">
            <v>6.9894932186053333</v>
          </cell>
          <cell r="AN112">
            <v>9.5982441199065391</v>
          </cell>
          <cell r="AO112">
            <v>3.3113240913906994</v>
          </cell>
        </row>
        <row r="113">
          <cell r="H113">
            <v>67</v>
          </cell>
          <cell r="I113">
            <v>4824</v>
          </cell>
          <cell r="J113">
            <v>1.9521921757155227</v>
          </cell>
          <cell r="K113">
            <v>8.7607661359877547</v>
          </cell>
          <cell r="L113">
            <v>10.420129485345949</v>
          </cell>
          <cell r="M113">
            <v>5.337655593013908</v>
          </cell>
          <cell r="V113">
            <v>67</v>
          </cell>
          <cell r="W113">
            <v>4824</v>
          </cell>
          <cell r="X113">
            <v>2.3946288651019922</v>
          </cell>
          <cell r="Y113">
            <v>7.9405738512902451</v>
          </cell>
          <cell r="Z113">
            <v>9.9760083866269387</v>
          </cell>
          <cell r="AA113">
            <v>4.1659935416347036</v>
          </cell>
          <cell r="AJ113">
            <v>67</v>
          </cell>
          <cell r="AK113">
            <v>4824</v>
          </cell>
          <cell r="AL113">
            <v>2.9238531921975364</v>
          </cell>
          <cell r="AM113">
            <v>7.0432992427385948</v>
          </cell>
          <cell r="AN113">
            <v>9.6747671157163779</v>
          </cell>
          <cell r="AO113">
            <v>3.3089100169372485</v>
          </cell>
        </row>
        <row r="114">
          <cell r="H114">
            <v>67.5</v>
          </cell>
          <cell r="I114">
            <v>4860</v>
          </cell>
          <cell r="J114">
            <v>1.9703343869844314</v>
          </cell>
          <cell r="K114">
            <v>8.8262307033741561</v>
          </cell>
          <cell r="L114">
            <v>10.501014932310923</v>
          </cell>
          <cell r="M114">
            <v>5.3295597953718792</v>
          </cell>
          <cell r="V114">
            <v>67.5</v>
          </cell>
          <cell r="W114">
            <v>4860</v>
          </cell>
          <cell r="X114">
            <v>2.4161014750399299</v>
          </cell>
          <cell r="Y114">
            <v>8.0005493792101667</v>
          </cell>
          <cell r="Z114">
            <v>10.054235632994107</v>
          </cell>
          <cell r="AA114">
            <v>4.1613465894796269</v>
          </cell>
          <cell r="AJ114">
            <v>67.5</v>
          </cell>
          <cell r="AK114">
            <v>4860</v>
          </cell>
          <cell r="AL114">
            <v>2.9491191225526463</v>
          </cell>
          <cell r="AM114">
            <v>7.0972344133434584</v>
          </cell>
          <cell r="AN114">
            <v>9.7514416236408401</v>
          </cell>
          <cell r="AO114">
            <v>3.3065607791388092</v>
          </cell>
        </row>
        <row r="115">
          <cell r="H115">
            <v>68</v>
          </cell>
          <cell r="I115">
            <v>4896</v>
          </cell>
          <cell r="J115">
            <v>1.9884731711853956</v>
          </cell>
          <cell r="K115">
            <v>8.8918194665209143</v>
          </cell>
          <cell r="L115">
            <v>10.582021662028501</v>
          </cell>
          <cell r="M115">
            <v>5.3216818890848812</v>
          </cell>
          <cell r="V115">
            <v>68</v>
          </cell>
          <cell r="W115">
            <v>4896</v>
          </cell>
          <cell r="X115">
            <v>2.4375834374480765</v>
          </cell>
          <cell r="Y115">
            <v>8.0606539442725644</v>
          </cell>
          <cell r="Z115">
            <v>10.13259986610343</v>
          </cell>
          <cell r="AA115">
            <v>4.1568217565144439</v>
          </cell>
          <cell r="AJ115">
            <v>68</v>
          </cell>
          <cell r="AK115">
            <v>4896</v>
          </cell>
          <cell r="AL115">
            <v>2.9744077453769089</v>
          </cell>
          <cell r="AM115">
            <v>7.1513029881574841</v>
          </cell>
          <cell r="AN115">
            <v>9.8282699589967031</v>
          </cell>
          <cell r="AO115">
            <v>3.3042779606369304</v>
          </cell>
        </row>
        <row r="116">
          <cell r="H116">
            <v>68.5</v>
          </cell>
          <cell r="I116">
            <v>4932</v>
          </cell>
          <cell r="J116">
            <v>2.0066063582396545</v>
          </cell>
          <cell r="K116">
            <v>8.9575366873269449</v>
          </cell>
          <cell r="L116">
            <v>10.663152091830652</v>
          </cell>
          <cell r="M116">
            <v>5.3140228765073623</v>
          </cell>
          <cell r="V116">
            <v>68.5</v>
          </cell>
          <cell r="W116">
            <v>4932</v>
          </cell>
          <cell r="X116">
            <v>2.4590725875094948</v>
          </cell>
          <cell r="Y116">
            <v>8.1208918012766969</v>
          </cell>
          <cell r="Z116">
            <v>10.211103500659767</v>
          </cell>
          <cell r="AA116">
            <v>4.1524205314335161</v>
          </cell>
          <cell r="AJ116">
            <v>68.5</v>
          </cell>
          <cell r="AK116">
            <v>4932</v>
          </cell>
          <cell r="AL116">
            <v>2.9997169041495608</v>
          </cell>
          <cell r="AM116">
            <v>7.2055092176261439</v>
          </cell>
          <cell r="AN116">
            <v>9.9052544313607491</v>
          </cell>
          <cell r="AO116">
            <v>3.3020630772386013</v>
          </cell>
        </row>
        <row r="117">
          <cell r="H117">
            <v>69</v>
          </cell>
          <cell r="I117">
            <v>4968</v>
          </cell>
          <cell r="J117">
            <v>2.0247317796777469</v>
          </cell>
          <cell r="K117">
            <v>9.0233866200486599</v>
          </cell>
          <cell r="L117">
            <v>10.744408632774745</v>
          </cell>
          <cell r="M117">
            <v>5.3065836870920293</v>
          </cell>
          <cell r="V117">
            <v>69</v>
          </cell>
          <cell r="W117">
            <v>4968</v>
          </cell>
          <cell r="X117">
            <v>2.4805667621083223</v>
          </cell>
          <cell r="Y117">
            <v>8.1812671975316995</v>
          </cell>
          <cell r="Z117">
            <v>10.289748945323772</v>
          </cell>
          <cell r="AA117">
            <v>4.1481443283462154</v>
          </cell>
          <cell r="AJ117">
            <v>69</v>
          </cell>
          <cell r="AK117">
            <v>4968</v>
          </cell>
          <cell r="AL117">
            <v>3.025044444089025</v>
          </cell>
          <cell r="AM117">
            <v>7.259857344934562</v>
          </cell>
          <cell r="AN117">
            <v>9.9823973446146841</v>
          </cell>
          <cell r="AO117">
            <v>3.2999175810855985</v>
          </cell>
        </row>
        <row r="118">
          <cell r="H118">
            <v>69.5</v>
          </cell>
          <cell r="I118">
            <v>5004</v>
          </cell>
          <cell r="J118">
            <v>2.0428472686538939</v>
          </cell>
          <cell r="K118">
            <v>9.089373511334939</v>
          </cell>
          <cell r="L118">
            <v>10.825793689690748</v>
          </cell>
          <cell r="M118">
            <v>5.2993651829998312</v>
          </cell>
          <cell r="V118">
            <v>69.5</v>
          </cell>
          <cell r="W118">
            <v>5004</v>
          </cell>
          <cell r="X118">
            <v>2.5020637998443847</v>
          </cell>
          <cell r="Y118">
            <v>8.2417843728900948</v>
          </cell>
          <cell r="Z118">
            <v>10.368538602757821</v>
          </cell>
          <cell r="AA118">
            <v>4.1439944910288418</v>
          </cell>
          <cell r="AJ118">
            <v>69.5</v>
          </cell>
          <cell r="AK118">
            <v>5004</v>
          </cell>
          <cell r="AL118">
            <v>3.0503882121675017</v>
          </cell>
          <cell r="AM118">
            <v>7.3143516060392519</v>
          </cell>
          <cell r="AN118">
            <v>10.059700996990003</v>
          </cell>
          <cell r="AO118">
            <v>3.2978428636930519</v>
          </cell>
        </row>
        <row r="119">
          <cell r="H119">
            <v>70</v>
          </cell>
          <cell r="I119">
            <v>5040</v>
          </cell>
          <cell r="J119">
            <v>2.0609506599603309</v>
          </cell>
          <cell r="K119">
            <v>9.1555016002620544</v>
          </cell>
          <cell r="L119">
            <v>10.907309661228336</v>
          </cell>
          <cell r="M119">
            <v>5.2923681644267404</v>
          </cell>
          <cell r="V119">
            <v>70</v>
          </cell>
          <cell r="W119">
            <v>5040</v>
          </cell>
          <cell r="X119">
            <v>2.5235615410477745</v>
          </cell>
          <cell r="Y119">
            <v>8.3024475597812639</v>
          </cell>
          <cell r="Z119">
            <v>10.447474869671872</v>
          </cell>
          <cell r="AA119">
            <v>4.1399722969839345</v>
          </cell>
          <cell r="AJ119">
            <v>70</v>
          </cell>
          <cell r="AK119">
            <v>5040</v>
          </cell>
          <cell r="AL119">
            <v>3.0757460571255062</v>
          </cell>
          <cell r="AM119">
            <v>7.3689962296998335</v>
          </cell>
          <cell r="AN119">
            <v>10.137167681112789</v>
          </cell>
          <cell r="AO119">
            <v>3.2958402588628077</v>
          </cell>
        </row>
        <row r="120">
          <cell r="H120">
            <v>70.5</v>
          </cell>
          <cell r="I120">
            <v>5076</v>
          </cell>
          <cell r="J120">
            <v>2.0790397900416089</v>
          </cell>
          <cell r="K120">
            <v>9.2217751183685959</v>
          </cell>
          <cell r="L120">
            <v>10.988958939903963</v>
          </cell>
          <cell r="M120">
            <v>5.2855933746626542</v>
          </cell>
          <cell r="V120">
            <v>70.5</v>
          </cell>
          <cell r="W120">
            <v>5076</v>
          </cell>
          <cell r="X120">
            <v>2.5450578277933928</v>
          </cell>
          <cell r="Y120">
            <v>8.3632609832449276</v>
          </cell>
          <cell r="Z120">
            <v>10.52656013686931</v>
          </cell>
          <cell r="AA120">
            <v>4.1360789613161799</v>
          </cell>
          <cell r="AJ120">
            <v>70.5</v>
          </cell>
          <cell r="AK120">
            <v>5076</v>
          </cell>
          <cell r="AL120">
            <v>3.1011158294864014</v>
          </cell>
          <cell r="AM120">
            <v>7.4237954375107531</v>
          </cell>
          <cell r="AN120">
            <v>10.214799684048515</v>
          </cell>
          <cell r="AO120">
            <v>3.2939110454768996</v>
          </cell>
        </row>
        <row r="121">
          <cell r="H121">
            <v>71</v>
          </cell>
          <cell r="I121">
            <v>5112</v>
          </cell>
          <cell r="V121">
            <v>71</v>
          </cell>
          <cell r="W121">
            <v>5112</v>
          </cell>
          <cell r="X121">
            <v>2.5665505039154377</v>
          </cell>
          <cell r="Y121">
            <v>8.4242288609645861</v>
          </cell>
          <cell r="Z121">
            <v>10.605796789292707</v>
          </cell>
          <cell r="AA121">
            <v>4.1323156404336805</v>
          </cell>
          <cell r="AJ121">
            <v>71</v>
          </cell>
          <cell r="AK121">
            <v>5112</v>
          </cell>
          <cell r="AL121">
            <v>3.1264953815708578</v>
          </cell>
          <cell r="AM121">
            <v>7.4787534439329786</v>
          </cell>
          <cell r="AN121">
            <v>10.29259928734675</v>
          </cell>
          <cell r="AO121">
            <v>3.2920564501762986</v>
          </cell>
        </row>
        <row r="122">
          <cell r="H122">
            <v>71.5</v>
          </cell>
          <cell r="I122">
            <v>5148</v>
          </cell>
          <cell r="V122">
            <v>71.5</v>
          </cell>
          <cell r="W122">
            <v>5148</v>
          </cell>
          <cell r="X122">
            <v>2.5880374150218568</v>
          </cell>
          <cell r="Y122">
            <v>8.4853554033009448</v>
          </cell>
          <cell r="Z122">
            <v>10.685187206069523</v>
          </cell>
          <cell r="AA122">
            <v>4.1286834355828983</v>
          </cell>
          <cell r="AJ122">
            <v>71.5</v>
          </cell>
          <cell r="AK122">
            <v>5148</v>
          </cell>
          <cell r="AL122">
            <v>3.1518825675113002</v>
          </cell>
          <cell r="AM122">
            <v>7.533874456325715</v>
          </cell>
          <cell r="AN122">
            <v>10.370568767085885</v>
          </cell>
          <cell r="AO122">
            <v>3.2902776499298318</v>
          </cell>
        </row>
        <row r="123">
          <cell r="H123">
            <v>72</v>
          </cell>
          <cell r="I123">
            <v>5184</v>
          </cell>
          <cell r="V123">
            <v>72</v>
          </cell>
          <cell r="W123">
            <v>5184</v>
          </cell>
          <cell r="X123">
            <v>2.6095164085087537</v>
          </cell>
          <cell r="Y123">
            <v>8.5466448133253614</v>
          </cell>
          <cell r="Z123">
            <v>10.764733760557803</v>
          </cell>
          <cell r="AA123">
            <v>4.1251833962253057</v>
          </cell>
          <cell r="AJ123">
            <v>72</v>
          </cell>
          <cell r="AK123">
            <v>5184</v>
          </cell>
          <cell r="AL123">
            <v>3.1772752432663118</v>
          </cell>
          <cell r="AM123">
            <v>7.5891626749781</v>
          </cell>
          <cell r="AN123">
            <v>10.44871039391778</v>
          </cell>
          <cell r="AO123">
            <v>3.2885757744979833</v>
          </cell>
        </row>
        <row r="124">
          <cell r="H124">
            <v>72.5</v>
          </cell>
          <cell r="I124">
            <v>5220</v>
          </cell>
          <cell r="V124">
            <v>72.5</v>
          </cell>
          <cell r="W124">
            <v>5220</v>
          </cell>
          <cell r="X124">
            <v>2.6309853335747611</v>
          </cell>
          <cell r="Y124">
            <v>8.608101286853227</v>
          </cell>
          <cell r="Z124">
            <v>10.844438820391774</v>
          </cell>
          <cell r="AA124">
            <v>4.1218165232632691</v>
          </cell>
          <cell r="AJ124">
            <v>72.5</v>
          </cell>
          <cell r="AK124">
            <v>5220</v>
          </cell>
          <cell r="AL124">
            <v>3.2026712666349866</v>
          </cell>
          <cell r="AM124">
            <v>7.6446222931409045</v>
          </cell>
          <cell r="AN124">
            <v>10.527026433112393</v>
          </cell>
          <cell r="AO124">
            <v>3.2869519087961314</v>
          </cell>
        </row>
        <row r="125">
          <cell r="H125">
            <v>73</v>
          </cell>
          <cell r="I125">
            <v>5256</v>
          </cell>
          <cell r="V125">
            <v>73</v>
          </cell>
          <cell r="W125">
            <v>5256</v>
          </cell>
          <cell r="X125">
            <v>2.6524420412353638</v>
          </cell>
          <cell r="Y125">
            <v>8.6697290124774042</v>
          </cell>
          <cell r="Z125">
            <v>10.924304747527463</v>
          </cell>
          <cell r="AA125">
            <v>4.1185837721225056</v>
          </cell>
          <cell r="AJ125">
            <v>73</v>
          </cell>
          <cell r="AK125">
            <v>5256</v>
          </cell>
          <cell r="AL125">
            <v>3.2280684972712743</v>
          </cell>
          <cell r="AM125">
            <v>7.7002574970582209</v>
          </cell>
          <cell r="AN125">
            <v>10.605519144602368</v>
          </cell>
          <cell r="AO125">
            <v>3.2854070951615006</v>
          </cell>
        </row>
        <row r="126">
          <cell r="H126">
            <v>73.5</v>
          </cell>
          <cell r="I126">
            <v>5292</v>
          </cell>
          <cell r="V126">
            <v>73.5</v>
          </cell>
          <cell r="W126">
            <v>5292</v>
          </cell>
          <cell r="AJ126">
            <v>73.5</v>
          </cell>
          <cell r="AK126">
            <v>5292</v>
          </cell>
          <cell r="AL126">
            <v>3.2534647966982559</v>
          </cell>
          <cell r="AM126">
            <v>7.7560724659992033</v>
          </cell>
          <cell r="AN126">
            <v>10.684190783027635</v>
          </cell>
          <cell r="AO126">
            <v>3.2839423355280721</v>
          </cell>
        </row>
        <row r="127">
          <cell r="H127">
            <v>74</v>
          </cell>
          <cell r="I127">
            <v>5328</v>
          </cell>
          <cell r="V127">
            <v>74</v>
          </cell>
          <cell r="W127">
            <v>5328</v>
          </cell>
          <cell r="AJ127">
            <v>74</v>
          </cell>
          <cell r="AK127">
            <v>5328</v>
          </cell>
          <cell r="AL127">
            <v>3.2788580283224111</v>
          </cell>
          <cell r="AM127">
            <v>7.8120713722897408</v>
          </cell>
          <cell r="AN127">
            <v>10.763043597779911</v>
          </cell>
          <cell r="AO127">
            <v>3.2825585935133321</v>
          </cell>
        </row>
        <row r="128">
          <cell r="H128">
            <v>74.5</v>
          </cell>
          <cell r="I128">
            <v>5364</v>
          </cell>
          <cell r="V128">
            <v>74.5</v>
          </cell>
          <cell r="W128">
            <v>5364</v>
          </cell>
          <cell r="AJ128">
            <v>74.5</v>
          </cell>
          <cell r="AK128">
            <v>5364</v>
          </cell>
          <cell r="AL128">
            <v>3.3042460574478256</v>
          </cell>
          <cell r="AM128">
            <v>7.8682583813442033</v>
          </cell>
          <cell r="AN128">
            <v>10.842079833047247</v>
          </cell>
          <cell r="AO128">
            <v>3.2812567964207808</v>
          </cell>
        </row>
        <row r="129">
          <cell r="H129">
            <v>75</v>
          </cell>
          <cell r="I129">
            <v>5400</v>
          </cell>
          <cell r="V129">
            <v>75</v>
          </cell>
          <cell r="W129">
            <v>5400</v>
          </cell>
          <cell r="AJ129">
            <v>75</v>
          </cell>
          <cell r="AK129">
            <v>5400</v>
          </cell>
          <cell r="AL129">
            <v>3.3296267512903803</v>
          </cell>
          <cell r="AM129">
            <v>7.9246376516971653</v>
          </cell>
          <cell r="AN129">
            <v>10.921301727858507</v>
          </cell>
          <cell r="AO129">
            <v>3.2800378371617813</v>
          </cell>
        </row>
        <row r="130">
          <cell r="H130">
            <v>75.5</v>
          </cell>
          <cell r="I130">
            <v>5436</v>
          </cell>
          <cell r="V130">
            <v>75.5</v>
          </cell>
          <cell r="W130">
            <v>5436</v>
          </cell>
          <cell r="AJ130">
            <v>75.5</v>
          </cell>
          <cell r="AK130">
            <v>5436</v>
          </cell>
        </row>
        <row r="131">
          <cell r="H131">
            <v>76</v>
          </cell>
          <cell r="I131">
            <v>5472</v>
          </cell>
          <cell r="V131">
            <v>76</v>
          </cell>
          <cell r="W131">
            <v>5472</v>
          </cell>
          <cell r="AJ131">
            <v>76</v>
          </cell>
          <cell r="AK131">
            <v>5472</v>
          </cell>
        </row>
        <row r="132">
          <cell r="H132">
            <v>76.5</v>
          </cell>
          <cell r="I132">
            <v>5508</v>
          </cell>
          <cell r="V132">
            <v>76.5</v>
          </cell>
          <cell r="W132">
            <v>5508</v>
          </cell>
          <cell r="AJ132">
            <v>76.5</v>
          </cell>
          <cell r="AK132">
            <v>5508</v>
          </cell>
        </row>
        <row r="133">
          <cell r="H133">
            <v>77</v>
          </cell>
          <cell r="I133">
            <v>5544</v>
          </cell>
          <cell r="V133">
            <v>77</v>
          </cell>
          <cell r="W133">
            <v>5544</v>
          </cell>
          <cell r="AJ133">
            <v>77</v>
          </cell>
          <cell r="AK133">
            <v>5544</v>
          </cell>
        </row>
        <row r="134">
          <cell r="H134">
            <v>77.5</v>
          </cell>
          <cell r="I134">
            <v>5580</v>
          </cell>
          <cell r="V134">
            <v>77.5</v>
          </cell>
          <cell r="W134">
            <v>5580</v>
          </cell>
          <cell r="AJ134">
            <v>77.5</v>
          </cell>
          <cell r="AK134">
            <v>5580</v>
          </cell>
        </row>
        <row r="135">
          <cell r="H135">
            <v>78</v>
          </cell>
          <cell r="I135">
            <v>5616</v>
          </cell>
          <cell r="V135">
            <v>78</v>
          </cell>
          <cell r="W135">
            <v>5616</v>
          </cell>
          <cell r="AJ135">
            <v>78</v>
          </cell>
          <cell r="AK135">
            <v>5616</v>
          </cell>
        </row>
        <row r="136">
          <cell r="H136">
            <v>78.5</v>
          </cell>
          <cell r="I136">
            <v>5652</v>
          </cell>
          <cell r="V136">
            <v>78.5</v>
          </cell>
          <cell r="W136">
            <v>5652</v>
          </cell>
          <cell r="AJ136">
            <v>78.5</v>
          </cell>
          <cell r="AK136">
            <v>5652</v>
          </cell>
        </row>
        <row r="137">
          <cell r="H137">
            <v>79</v>
          </cell>
          <cell r="I137">
            <v>5688</v>
          </cell>
          <cell r="V137">
            <v>79</v>
          </cell>
          <cell r="W137">
            <v>5688</v>
          </cell>
          <cell r="AJ137">
            <v>79</v>
          </cell>
          <cell r="AK137">
            <v>5688</v>
          </cell>
        </row>
        <row r="138">
          <cell r="H138">
            <v>79.5</v>
          </cell>
          <cell r="I138">
            <v>5724</v>
          </cell>
          <cell r="V138">
            <v>79.5</v>
          </cell>
          <cell r="W138">
            <v>5724</v>
          </cell>
          <cell r="AJ138">
            <v>79.5</v>
          </cell>
          <cell r="AK138">
            <v>5724</v>
          </cell>
        </row>
        <row r="139">
          <cell r="H139">
            <v>80</v>
          </cell>
          <cell r="I139">
            <v>5760</v>
          </cell>
          <cell r="V139">
            <v>80</v>
          </cell>
          <cell r="W139">
            <v>5760</v>
          </cell>
          <cell r="AJ139">
            <v>80</v>
          </cell>
          <cell r="AK139">
            <v>5760</v>
          </cell>
        </row>
        <row r="140">
          <cell r="H140">
            <v>80.5</v>
          </cell>
          <cell r="I140">
            <v>5796</v>
          </cell>
          <cell r="V140">
            <v>80.5</v>
          </cell>
          <cell r="W140">
            <v>5796</v>
          </cell>
          <cell r="AJ140">
            <v>80.5</v>
          </cell>
          <cell r="AK140">
            <v>5796</v>
          </cell>
        </row>
        <row r="141">
          <cell r="H141">
            <v>81</v>
          </cell>
          <cell r="I141">
            <v>5832</v>
          </cell>
          <cell r="V141">
            <v>81</v>
          </cell>
          <cell r="W141">
            <v>5832</v>
          </cell>
          <cell r="AJ141">
            <v>81</v>
          </cell>
          <cell r="AK141">
            <v>5832</v>
          </cell>
        </row>
        <row r="142">
          <cell r="H142">
            <v>81.5</v>
          </cell>
          <cell r="I142">
            <v>5868</v>
          </cell>
          <cell r="V142">
            <v>81.5</v>
          </cell>
          <cell r="W142">
            <v>5868</v>
          </cell>
          <cell r="AJ142">
            <v>81.5</v>
          </cell>
          <cell r="AK142">
            <v>5868</v>
          </cell>
        </row>
        <row r="143">
          <cell r="H143">
            <v>82</v>
          </cell>
          <cell r="I143">
            <v>5904</v>
          </cell>
          <cell r="V143">
            <v>82</v>
          </cell>
          <cell r="W143">
            <v>5904</v>
          </cell>
          <cell r="AJ143">
            <v>82</v>
          </cell>
          <cell r="AK143">
            <v>5904</v>
          </cell>
        </row>
        <row r="144">
          <cell r="H144">
            <v>82.5</v>
          </cell>
          <cell r="I144">
            <v>5940</v>
          </cell>
          <cell r="V144">
            <v>82.5</v>
          </cell>
          <cell r="W144">
            <v>5940</v>
          </cell>
          <cell r="AJ144">
            <v>82.5</v>
          </cell>
          <cell r="AK144">
            <v>5940</v>
          </cell>
        </row>
        <row r="145">
          <cell r="H145">
            <v>83</v>
          </cell>
          <cell r="I145">
            <v>5976</v>
          </cell>
          <cell r="V145">
            <v>83</v>
          </cell>
          <cell r="W145">
            <v>5976</v>
          </cell>
          <cell r="AJ145">
            <v>83</v>
          </cell>
          <cell r="AK145">
            <v>5976</v>
          </cell>
        </row>
        <row r="146">
          <cell r="H146">
            <v>83.5</v>
          </cell>
          <cell r="I146">
            <v>6012</v>
          </cell>
          <cell r="V146">
            <v>83.5</v>
          </cell>
          <cell r="W146">
            <v>6012</v>
          </cell>
          <cell r="AJ146">
            <v>83.5</v>
          </cell>
          <cell r="AK146">
            <v>6012</v>
          </cell>
        </row>
        <row r="147">
          <cell r="H147">
            <v>84</v>
          </cell>
          <cell r="I147">
            <v>6048</v>
          </cell>
          <cell r="V147">
            <v>84</v>
          </cell>
          <cell r="W147">
            <v>6048</v>
          </cell>
          <cell r="AJ147">
            <v>84</v>
          </cell>
          <cell r="AK147">
            <v>6048</v>
          </cell>
        </row>
        <row r="148">
          <cell r="H148">
            <v>84.5</v>
          </cell>
          <cell r="I148">
            <v>6084</v>
          </cell>
          <cell r="V148">
            <v>84.5</v>
          </cell>
          <cell r="W148">
            <v>6084</v>
          </cell>
          <cell r="AJ148">
            <v>84.5</v>
          </cell>
          <cell r="AK148">
            <v>6084</v>
          </cell>
        </row>
        <row r="149">
          <cell r="H149">
            <v>85</v>
          </cell>
          <cell r="I149">
            <v>6120</v>
          </cell>
          <cell r="V149">
            <v>85</v>
          </cell>
          <cell r="W149">
            <v>6120</v>
          </cell>
          <cell r="AJ149">
            <v>85</v>
          </cell>
          <cell r="AK149">
            <v>6120</v>
          </cell>
        </row>
        <row r="150">
          <cell r="H150">
            <v>85.5</v>
          </cell>
          <cell r="I150">
            <v>6156</v>
          </cell>
          <cell r="V150">
            <v>85.5</v>
          </cell>
          <cell r="W150">
            <v>6156</v>
          </cell>
          <cell r="AJ150">
            <v>85.5</v>
          </cell>
          <cell r="AK150">
            <v>6156</v>
          </cell>
        </row>
        <row r="151">
          <cell r="H151">
            <v>86</v>
          </cell>
          <cell r="I151">
            <v>6192</v>
          </cell>
          <cell r="V151">
            <v>86</v>
          </cell>
          <cell r="W151">
            <v>6192</v>
          </cell>
          <cell r="AJ151">
            <v>86</v>
          </cell>
          <cell r="AK151">
            <v>6192</v>
          </cell>
        </row>
        <row r="152">
          <cell r="H152">
            <v>86.5</v>
          </cell>
          <cell r="I152">
            <v>6228</v>
          </cell>
          <cell r="V152">
            <v>86.5</v>
          </cell>
          <cell r="W152">
            <v>6228</v>
          </cell>
          <cell r="AJ152">
            <v>86.5</v>
          </cell>
          <cell r="AK152">
            <v>6228</v>
          </cell>
        </row>
        <row r="153">
          <cell r="H153">
            <v>87</v>
          </cell>
          <cell r="I153">
            <v>6264</v>
          </cell>
          <cell r="V153">
            <v>87</v>
          </cell>
          <cell r="W153">
            <v>6264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V154">
            <v>87.5</v>
          </cell>
          <cell r="W154">
            <v>6300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V155">
            <v>88</v>
          </cell>
          <cell r="W155">
            <v>6336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V156">
            <v>88.5</v>
          </cell>
          <cell r="W156">
            <v>6372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V157">
            <v>89</v>
          </cell>
          <cell r="W157">
            <v>6408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V158">
            <v>89.5</v>
          </cell>
          <cell r="W158">
            <v>6444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V159">
            <v>90</v>
          </cell>
          <cell r="W159">
            <v>6480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V160">
            <v>90.5</v>
          </cell>
          <cell r="W160">
            <v>6516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V161">
            <v>91</v>
          </cell>
          <cell r="W161">
            <v>6552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5">
        <row r="4">
          <cell r="H4">
            <v>12.5</v>
          </cell>
          <cell r="I4">
            <v>900</v>
          </cell>
          <cell r="J4">
            <v>0.43018052295679771</v>
          </cell>
          <cell r="K4">
            <v>1.6826088740781153</v>
          </cell>
          <cell r="L4">
            <v>2.0482623185913935</v>
          </cell>
          <cell r="M4">
            <v>4.761401805253505</v>
          </cell>
          <cell r="V4">
            <v>12.5</v>
          </cell>
          <cell r="W4">
            <v>900</v>
          </cell>
          <cell r="AJ4">
            <v>12.5</v>
          </cell>
          <cell r="AK4">
            <v>900</v>
          </cell>
        </row>
        <row r="5">
          <cell r="H5">
            <v>13</v>
          </cell>
          <cell r="I5">
            <v>936</v>
          </cell>
          <cell r="J5">
            <v>0.4355844637861791</v>
          </cell>
          <cell r="K5">
            <v>1.7740022318098672</v>
          </cell>
          <cell r="L5">
            <v>2.1442490260281195</v>
          </cell>
          <cell r="M5">
            <v>4.9226939992072225</v>
          </cell>
          <cell r="V5">
            <v>13</v>
          </cell>
          <cell r="W5">
            <v>936</v>
          </cell>
          <cell r="AJ5">
            <v>13</v>
          </cell>
          <cell r="AK5">
            <v>936</v>
          </cell>
        </row>
        <row r="6">
          <cell r="H6">
            <v>13.5</v>
          </cell>
          <cell r="I6">
            <v>972</v>
          </cell>
          <cell r="J6">
            <v>0.44122496386048204</v>
          </cell>
          <cell r="K6">
            <v>1.8649760201649939</v>
          </cell>
          <cell r="L6">
            <v>2.2400172394464035</v>
          </cell>
          <cell r="M6">
            <v>5.0768143757040693</v>
          </cell>
          <cell r="V6">
            <v>13.5</v>
          </cell>
          <cell r="W6">
            <v>972</v>
          </cell>
          <cell r="AJ6">
            <v>13.5</v>
          </cell>
          <cell r="AK6">
            <v>972</v>
          </cell>
        </row>
        <row r="7">
          <cell r="H7">
            <v>14</v>
          </cell>
          <cell r="I7">
            <v>1008</v>
          </cell>
          <cell r="J7">
            <v>0.44709977916181248</v>
          </cell>
          <cell r="K7">
            <v>1.9555356751113593</v>
          </cell>
          <cell r="L7">
            <v>2.3355704873989001</v>
          </cell>
          <cell r="M7">
            <v>5.2238238448192575</v>
          </cell>
          <cell r="V7">
            <v>14</v>
          </cell>
          <cell r="W7">
            <v>1008</v>
          </cell>
          <cell r="AJ7">
            <v>14</v>
          </cell>
          <cell r="AK7">
            <v>1008</v>
          </cell>
        </row>
        <row r="8">
          <cell r="H8">
            <v>14.5</v>
          </cell>
          <cell r="I8">
            <v>1044</v>
          </cell>
          <cell r="J8">
            <v>0.45320666561774109</v>
          </cell>
          <cell r="K8">
            <v>2.0456866187524088</v>
          </cell>
          <cell r="L8">
            <v>2.4309122845274889</v>
          </cell>
          <cell r="M8">
            <v>5.3638052326835179</v>
          </cell>
          <cell r="V8">
            <v>14.5</v>
          </cell>
          <cell r="W8">
            <v>1044</v>
          </cell>
          <cell r="AJ8">
            <v>14.5</v>
          </cell>
          <cell r="AK8">
            <v>1044</v>
          </cell>
        </row>
        <row r="9">
          <cell r="H9">
            <v>15</v>
          </cell>
          <cell r="I9">
            <v>1080</v>
          </cell>
          <cell r="J9">
            <v>0.45954337911993304</v>
          </cell>
          <cell r="K9">
            <v>2.1354342593988158</v>
          </cell>
          <cell r="L9">
            <v>2.5260461316507588</v>
          </cell>
          <cell r="M9">
            <v>5.4968611156760971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15.5</v>
          </cell>
          <cell r="I10">
            <v>1116</v>
          </cell>
          <cell r="J10">
            <v>0.46610767554273613</v>
          </cell>
          <cell r="K10">
            <v>2.2247839916395069</v>
          </cell>
          <cell r="L10">
            <v>2.6209755158508328</v>
          </cell>
          <cell r="M10">
            <v>5.6231116829367096</v>
          </cell>
          <cell r="V10">
            <v>15.5</v>
          </cell>
          <cell r="W10">
            <v>1116</v>
          </cell>
          <cell r="AJ10">
            <v>15.5</v>
          </cell>
          <cell r="AK10">
            <v>1116</v>
          </cell>
        </row>
        <row r="11">
          <cell r="H11">
            <v>16</v>
          </cell>
          <cell r="I11">
            <v>1152</v>
          </cell>
          <cell r="J11">
            <v>0.47289731076172142</v>
          </cell>
          <cell r="K11">
            <v>2.3137411964120713</v>
          </cell>
          <cell r="L11">
            <v>2.7157039105595344</v>
          </cell>
          <cell r="M11">
            <v>5.742692649668915</v>
          </cell>
          <cell r="V11">
            <v>16</v>
          </cell>
          <cell r="W11">
            <v>1152</v>
          </cell>
          <cell r="X11">
            <v>0.64758716837665498</v>
          </cell>
          <cell r="Y11">
            <v>2.0200875710303308</v>
          </cell>
          <cell r="Z11">
            <v>2.5705366641504872</v>
          </cell>
          <cell r="AA11">
            <v>3.9694064207513615</v>
          </cell>
          <cell r="AJ11">
            <v>16</v>
          </cell>
          <cell r="AK11">
            <v>1152</v>
          </cell>
        </row>
        <row r="12">
          <cell r="H12">
            <v>16.5</v>
          </cell>
          <cell r="I12">
            <v>1188</v>
          </cell>
          <cell r="J12">
            <v>0.47991004067217852</v>
          </cell>
          <cell r="K12">
            <v>2.402311241072582</v>
          </cell>
          <cell r="L12">
            <v>2.8102347756439339</v>
          </cell>
          <cell r="M12">
            <v>5.855753240144387</v>
          </cell>
          <cell r="V12">
            <v>16.5</v>
          </cell>
          <cell r="W12">
            <v>1188</v>
          </cell>
          <cell r="X12">
            <v>0.65681114153715459</v>
          </cell>
          <cell r="Y12">
            <v>2.1020513886805432</v>
          </cell>
          <cell r="Z12">
            <v>2.6603408589871247</v>
          </cell>
          <cell r="AA12">
            <v>4.0503893596583183</v>
          </cell>
          <cell r="AJ12">
            <v>16.5</v>
          </cell>
          <cell r="AK12">
            <v>1188</v>
          </cell>
        </row>
        <row r="13">
          <cell r="H13">
            <v>17</v>
          </cell>
          <cell r="I13">
            <v>1224</v>
          </cell>
          <cell r="J13">
            <v>0.48714362120756727</v>
          </cell>
          <cell r="K13">
            <v>2.4904994794648041</v>
          </cell>
          <cell r="L13">
            <v>2.9045715574912361</v>
          </cell>
          <cell r="M13">
            <v>5.9624542558746256</v>
          </cell>
          <cell r="V13">
            <v>17</v>
          </cell>
          <cell r="W13">
            <v>1224</v>
          </cell>
          <cell r="X13">
            <v>0.66626862194125436</v>
          </cell>
          <cell r="Y13">
            <v>2.1836413358549152</v>
          </cell>
          <cell r="Z13">
            <v>2.7499696645049814</v>
          </cell>
          <cell r="AA13">
            <v>4.1274188427073328</v>
          </cell>
          <cell r="AJ13">
            <v>17</v>
          </cell>
          <cell r="AK13">
            <v>1224</v>
          </cell>
        </row>
        <row r="14">
          <cell r="H14">
            <v>17.5</v>
          </cell>
          <cell r="I14">
            <v>1260</v>
          </cell>
          <cell r="J14">
            <v>0.49459580835792155</v>
          </cell>
          <cell r="K14">
            <v>2.578311251988842</v>
          </cell>
          <cell r="L14">
            <v>2.9987176890930751</v>
          </cell>
          <cell r="M14">
            <v>6.062966241159506</v>
          </cell>
          <cell r="V14">
            <v>17.5</v>
          </cell>
          <cell r="W14">
            <v>1260</v>
          </cell>
          <cell r="X14">
            <v>0.67595736095061243</v>
          </cell>
          <cell r="Y14">
            <v>2.2648627160145192</v>
          </cell>
          <cell r="Z14">
            <v>2.8394264728225398</v>
          </cell>
          <cell r="AA14">
            <v>4.2005999739826745</v>
          </cell>
          <cell r="AJ14">
            <v>17.5</v>
          </cell>
          <cell r="AK14">
            <v>1260</v>
          </cell>
        </row>
        <row r="15">
          <cell r="H15">
            <v>18</v>
          </cell>
          <cell r="I15">
            <v>1296</v>
          </cell>
          <cell r="J15">
            <v>0.50226435818820858</v>
          </cell>
          <cell r="K15">
            <v>2.6657518856691893</v>
          </cell>
          <cell r="L15">
            <v>3.0926765901291664</v>
          </cell>
          <cell r="M15">
            <v>6.1574677551981063</v>
          </cell>
          <cell r="V15">
            <v>18</v>
          </cell>
          <cell r="W15">
            <v>1296</v>
          </cell>
          <cell r="X15">
            <v>0.68587511010902036</v>
          </cell>
          <cell r="Y15">
            <v>2.345720819636306</v>
          </cell>
          <cell r="Z15">
            <v>2.9287146632289733</v>
          </cell>
          <cell r="AA15">
            <v>4.2700407407457197</v>
          </cell>
          <cell r="AJ15">
            <v>18</v>
          </cell>
          <cell r="AK15">
            <v>1296</v>
          </cell>
        </row>
        <row r="16">
          <cell r="H16">
            <v>18.5</v>
          </cell>
          <cell r="I16">
            <v>1332</v>
          </cell>
          <cell r="J16">
            <v>0.51014702685664259</v>
          </cell>
          <cell r="K16">
            <v>2.7528266942222226</v>
          </cell>
          <cell r="L16">
            <v>3.1864516670503686</v>
          </cell>
          <cell r="M16">
            <v>6.246143757191394</v>
          </cell>
          <cell r="V16">
            <v>18.5</v>
          </cell>
          <cell r="W16">
            <v>1332</v>
          </cell>
          <cell r="X16">
            <v>0.69601962116020577</v>
          </cell>
          <cell r="Y16">
            <v>2.4262209242772137</v>
          </cell>
          <cell r="Z16">
            <v>3.0178376022633886</v>
          </cell>
          <cell r="AA16">
            <v>4.3358513330887263</v>
          </cell>
          <cell r="AJ16">
            <v>18.5</v>
          </cell>
          <cell r="AK16">
            <v>1332</v>
          </cell>
        </row>
        <row r="17">
          <cell r="H17">
            <v>19</v>
          </cell>
          <cell r="I17">
            <v>1368</v>
          </cell>
          <cell r="J17">
            <v>0.51824157063295317</v>
          </cell>
          <cell r="K17">
            <v>2.8395409781231313</v>
          </cell>
          <cell r="L17">
            <v>3.2800463131611415</v>
          </cell>
          <cell r="M17">
            <v>6.3291841083976808</v>
          </cell>
          <cell r="V17">
            <v>19</v>
          </cell>
          <cell r="W17">
            <v>1368</v>
          </cell>
          <cell r="X17">
            <v>0.7063886460656017</v>
          </cell>
          <cell r="Y17">
            <v>2.5063682946377366</v>
          </cell>
          <cell r="Z17">
            <v>3.106798643793498</v>
          </cell>
          <cell r="AA17">
            <v>4.3981435164587461</v>
          </cell>
          <cell r="AJ17">
            <v>19</v>
          </cell>
          <cell r="AK17">
            <v>1368</v>
          </cell>
        </row>
        <row r="18">
          <cell r="H18">
            <v>19.5</v>
          </cell>
          <cell r="I18">
            <v>1404</v>
          </cell>
          <cell r="J18">
            <v>0.52654574591660497</v>
          </cell>
          <cell r="K18">
            <v>2.925900024672297</v>
          </cell>
          <cell r="L18">
            <v>3.3734639087014111</v>
          </cell>
          <cell r="M18">
            <v>6.4067821929297386</v>
          </cell>
          <cell r="V18">
            <v>19.5</v>
          </cell>
          <cell r="W18">
            <v>1404</v>
          </cell>
          <cell r="X18">
            <v>0.71697993702207907</v>
          </cell>
          <cell r="Y18">
            <v>2.5861681826249741</v>
          </cell>
          <cell r="Z18">
            <v>3.1956011290937414</v>
          </cell>
          <cell r="AA18">
            <v>4.4570300563310381</v>
          </cell>
          <cell r="AJ18">
            <v>19.5</v>
          </cell>
          <cell r="AK18">
            <v>1404</v>
          </cell>
        </row>
        <row r="19">
          <cell r="H19">
            <v>20</v>
          </cell>
          <cell r="I19">
            <v>1440</v>
          </cell>
          <cell r="J19">
            <v>0.53505730925497497</v>
          </cell>
          <cell r="K19">
            <v>3.0119091080611313</v>
          </cell>
          <cell r="L19">
            <v>3.4667078209278599</v>
          </cell>
          <cell r="M19">
            <v>6.479133657205761</v>
          </cell>
          <cell r="V19">
            <v>20</v>
          </cell>
          <cell r="W19">
            <v>1440</v>
          </cell>
          <cell r="X19">
            <v>0.72779124647964732</v>
          </cell>
          <cell r="Y19">
            <v>2.6656258274151678</v>
          </cell>
          <cell r="Z19">
            <v>3.2842483869228678</v>
          </cell>
          <cell r="AA19">
            <v>4.5126241938315372</v>
          </cell>
          <cell r="AJ19">
            <v>20</v>
          </cell>
          <cell r="AK19">
            <v>1440</v>
          </cell>
        </row>
        <row r="20">
          <cell r="H20">
            <v>20.5</v>
          </cell>
          <cell r="I20">
            <v>1476</v>
          </cell>
          <cell r="J20">
            <v>0.54377401736148134</v>
          </cell>
          <cell r="K20">
            <v>3.0975734894373703</v>
          </cell>
          <cell r="L20">
            <v>3.5597814041946294</v>
          </cell>
          <cell r="M20">
            <v>6.5464352663768688</v>
          </cell>
          <cell r="V20">
            <v>20.5</v>
          </cell>
          <cell r="W20">
            <v>1476</v>
          </cell>
          <cell r="X20">
            <v>0.73882032715911328</v>
          </cell>
          <cell r="Y20">
            <v>2.7447464555157168</v>
          </cell>
          <cell r="Z20">
            <v>3.3727437336009629</v>
          </cell>
          <cell r="AA20">
            <v>4.5650391707138356</v>
          </cell>
          <cell r="AJ20">
            <v>20.5</v>
          </cell>
          <cell r="AK20">
            <v>1476</v>
          </cell>
        </row>
        <row r="21">
          <cell r="H21">
            <v>21</v>
          </cell>
          <cell r="I21">
            <v>1512</v>
          </cell>
          <cell r="J21">
            <v>0.55269362713366632</v>
          </cell>
          <cell r="K21">
            <v>3.1828984169698487</v>
          </cell>
          <cell r="L21">
            <v>3.6526880000334652</v>
          </cell>
          <cell r="M21">
            <v>6.6088838747367715</v>
          </cell>
          <cell r="V21">
            <v>21</v>
          </cell>
          <cell r="W21">
            <v>1512</v>
          </cell>
          <cell r="X21">
            <v>0.75006493206970892</v>
          </cell>
          <cell r="Y21">
            <v>2.823535280826702</v>
          </cell>
          <cell r="Z21">
            <v>3.4610904730859549</v>
          </cell>
          <cell r="AA21">
            <v>4.6143878017807278</v>
          </cell>
          <cell r="AJ21">
            <v>21</v>
          </cell>
          <cell r="AK21">
            <v>1512</v>
          </cell>
        </row>
        <row r="22">
          <cell r="H22">
            <v>21.5</v>
          </cell>
          <cell r="I22">
            <v>1548</v>
          </cell>
          <cell r="J22">
            <v>0.5618138956712333</v>
          </cell>
          <cell r="K22">
            <v>3.2678891259127516</v>
          </cell>
          <cell r="L22">
            <v>3.7454309372332997</v>
          </cell>
          <cell r="M22">
            <v>6.6666755060559781</v>
          </cell>
          <cell r="V22">
            <v>21.5</v>
          </cell>
          <cell r="W22">
            <v>1548</v>
          </cell>
          <cell r="X22">
            <v>0.76152281452667991</v>
          </cell>
          <cell r="Y22">
            <v>2.90199750470192</v>
          </cell>
          <cell r="Z22">
            <v>3.5492918970495979</v>
          </cell>
          <cell r="AA22">
            <v>4.6607820925964507</v>
          </cell>
          <cell r="AJ22">
            <v>21.5</v>
          </cell>
          <cell r="AK22">
            <v>1548</v>
          </cell>
        </row>
        <row r="23">
          <cell r="H23">
            <v>22</v>
          </cell>
          <cell r="I23">
            <v>1584</v>
          </cell>
          <cell r="J23">
            <v>0.57113258029403768</v>
          </cell>
          <cell r="K23">
            <v>3.3525508386693543</v>
          </cell>
          <cell r="L23">
            <v>3.8380135319192865</v>
          </cell>
          <cell r="M23">
            <v>6.7200045389519749</v>
          </cell>
          <cell r="V23">
            <v>22</v>
          </cell>
          <cell r="W23">
            <v>1584</v>
          </cell>
          <cell r="X23">
            <v>0.7731917281688383</v>
          </cell>
          <cell r="Y23">
            <v>2.9801383160094144</v>
          </cell>
          <cell r="Z23">
            <v>3.6373512849529268</v>
          </cell>
          <cell r="AA23">
            <v>4.7043329001557233</v>
          </cell>
          <cell r="AJ23">
            <v>22</v>
          </cell>
          <cell r="AK23">
            <v>1584</v>
          </cell>
        </row>
        <row r="24">
          <cell r="H24">
            <v>22.5</v>
          </cell>
          <cell r="I24">
            <v>1620</v>
          </cell>
          <cell r="J24">
            <v>0.58064743856002865</v>
          </cell>
          <cell r="K24">
            <v>3.4368887648552455</v>
          </cell>
          <cell r="L24">
            <v>3.93043908763127</v>
          </cell>
          <cell r="M24">
            <v>6.7690629917846996</v>
          </cell>
          <cell r="V24">
            <v>22.5</v>
          </cell>
          <cell r="W24">
            <v>1620</v>
          </cell>
          <cell r="X24">
            <v>0.78506942697607884</v>
          </cell>
          <cell r="Y24">
            <v>3.0579628911915449</v>
          </cell>
          <cell r="Z24">
            <v>3.7252719041212119</v>
          </cell>
          <cell r="AA24">
            <v>4.7451496340523285</v>
          </cell>
          <cell r="AJ24">
            <v>22.5</v>
          </cell>
          <cell r="AK24">
            <v>1620</v>
          </cell>
        </row>
        <row r="25">
          <cell r="H25">
            <v>23</v>
          </cell>
          <cell r="I25">
            <v>1656</v>
          </cell>
          <cell r="J25">
            <v>0.59035622828314882</v>
          </cell>
          <cell r="K25">
            <v>3.5209081013610781</v>
          </cell>
          <cell r="L25">
            <v>4.0227108954017545</v>
          </cell>
          <cell r="M25">
            <v>6.8140399011296058</v>
          </cell>
          <cell r="V25">
            <v>23</v>
          </cell>
          <cell r="W25">
            <v>1656</v>
          </cell>
          <cell r="X25">
            <v>0.79715366528685927</v>
          </cell>
          <cell r="Y25">
            <v>3.1354763943245851</v>
          </cell>
          <cell r="Z25">
            <v>3.8130570098184156</v>
          </cell>
          <cell r="AA25">
            <v>4.7833399956158642</v>
          </cell>
          <cell r="AJ25">
            <v>23</v>
          </cell>
          <cell r="AK25">
            <v>1656</v>
          </cell>
        </row>
        <row r="26">
          <cell r="H26">
            <v>23.5</v>
          </cell>
          <cell r="I26">
            <v>1692</v>
          </cell>
          <cell r="J26">
            <v>0.60025670755118288</v>
          </cell>
          <cell r="K26">
            <v>3.6046140324148004</v>
          </cell>
          <cell r="L26">
            <v>4.1148322338333054</v>
          </cell>
          <cell r="M26">
            <v>6.8551207876047613</v>
          </cell>
          <cell r="V26">
            <v>23.5</v>
          </cell>
          <cell r="W26">
            <v>1692</v>
          </cell>
          <cell r="X26">
            <v>0.80944219781563997</v>
          </cell>
          <cell r="Y26">
            <v>3.2126839771778313</v>
          </cell>
          <cell r="Z26">
            <v>3.9007098453211251</v>
          </cell>
          <cell r="AA26">
            <v>4.8190097524536988</v>
          </cell>
          <cell r="AJ26">
            <v>23.5</v>
          </cell>
          <cell r="AK26">
            <v>1692</v>
          </cell>
        </row>
        <row r="27">
          <cell r="H27">
            <v>24</v>
          </cell>
          <cell r="I27">
            <v>1728</v>
          </cell>
          <cell r="J27">
            <v>0.61034663474356199</v>
          </cell>
          <cell r="K27">
            <v>3.68801172964343</v>
          </cell>
          <cell r="L27">
            <v>4.2068063691754576</v>
          </cell>
          <cell r="M27">
            <v>6.8924872026908997</v>
          </cell>
          <cell r="V27">
            <v>24</v>
          </cell>
          <cell r="W27">
            <v>1728</v>
          </cell>
          <cell r="X27">
            <v>0.8219327796702911</v>
          </cell>
          <cell r="Y27">
            <v>3.2895907792722832</v>
          </cell>
          <cell r="Z27">
            <v>3.9882336419920303</v>
          </cell>
          <cell r="AA27">
            <v>4.852262545839654</v>
          </cell>
          <cell r="AJ27">
            <v>24</v>
          </cell>
          <cell r="AK27">
            <v>1728</v>
          </cell>
        </row>
        <row r="28">
          <cell r="H28">
            <v>24.5</v>
          </cell>
          <cell r="I28">
            <v>1764</v>
          </cell>
          <cell r="J28">
            <v>0.62062376854912016</v>
          </cell>
          <cell r="K28">
            <v>3.771106352134328</v>
          </cell>
          <cell r="L28">
            <v>4.2986365554010799</v>
          </cell>
          <cell r="M28">
            <v>6.9263163501622449</v>
          </cell>
          <cell r="V28">
            <v>24.5</v>
          </cell>
          <cell r="W28">
            <v>1764</v>
          </cell>
          <cell r="X28">
            <v>0.83462316636945777</v>
          </cell>
          <cell r="Y28">
            <v>3.366201927938854</v>
          </cell>
          <cell r="Z28">
            <v>4.075631619352893</v>
          </cell>
          <cell r="AA28">
            <v>4.8831997284254109</v>
          </cell>
          <cell r="AJ28">
            <v>24.5</v>
          </cell>
          <cell r="AK28">
            <v>1764</v>
          </cell>
        </row>
        <row r="29">
          <cell r="H29">
            <v>25</v>
          </cell>
          <cell r="I29">
            <v>1800</v>
          </cell>
          <cell r="J29">
            <v>0.63108586798380273</v>
          </cell>
          <cell r="K29">
            <v>3.8539030464960216</v>
          </cell>
          <cell r="L29">
            <v>4.3903260342822534</v>
          </cell>
          <cell r="M29">
            <v>6.9567807758213567</v>
          </cell>
          <cell r="V29">
            <v>25</v>
          </cell>
          <cell r="W29">
            <v>1800</v>
          </cell>
          <cell r="X29">
            <v>0.84751111385989053</v>
          </cell>
          <cell r="Y29">
            <v>3.4425225383761506</v>
          </cell>
          <cell r="Z29">
            <v>4.1629069851570577</v>
          </cell>
          <cell r="AA29">
            <v>4.9119202298098292</v>
          </cell>
          <cell r="AJ29">
            <v>25</v>
          </cell>
          <cell r="AK29">
            <v>1800</v>
          </cell>
        </row>
        <row r="30">
          <cell r="H30">
            <v>25.5</v>
          </cell>
          <cell r="I30">
            <v>1836</v>
          </cell>
          <cell r="J30">
            <v>0.64173069240833092</v>
          </cell>
          <cell r="K30">
            <v>3.9364069469185625</v>
          </cell>
          <cell r="L30">
            <v>4.4818780354656438</v>
          </cell>
          <cell r="M30">
            <v>6.9840481193843864</v>
          </cell>
          <cell r="V30">
            <v>25.5</v>
          </cell>
          <cell r="W30">
            <v>1836</v>
          </cell>
          <cell r="X30">
            <v>0.86059437853373655</v>
          </cell>
          <cell r="Y30">
            <v>3.5185577137078003</v>
          </cell>
          <cell r="Z30">
            <v>4.2500629354614761</v>
          </cell>
          <cell r="AA30">
            <v>4.9385204475802507</v>
          </cell>
          <cell r="AJ30">
            <v>25.5</v>
          </cell>
          <cell r="AK30">
            <v>1836</v>
          </cell>
        </row>
        <row r="31">
          <cell r="H31">
            <v>26</v>
          </cell>
          <cell r="I31">
            <v>1872</v>
          </cell>
          <cell r="J31">
            <v>0.65255600154581517</v>
          </cell>
          <cell r="K31">
            <v>4.0186231752334214</v>
          </cell>
          <cell r="L31">
            <v>4.5732957765473641</v>
          </cell>
          <cell r="M31">
            <v>7.0082809225780736</v>
          </cell>
          <cell r="V31">
            <v>26</v>
          </cell>
          <cell r="W31">
            <v>1872</v>
          </cell>
          <cell r="X31">
            <v>0.87387071724579402</v>
          </cell>
          <cell r="Y31">
            <v>3.5943125450393563</v>
          </cell>
          <cell r="Z31">
            <v>4.3371026546982812</v>
          </cell>
          <cell r="AA31">
            <v>4.9630941615341735</v>
          </cell>
          <cell r="AJ31">
            <v>26</v>
          </cell>
          <cell r="AK31">
            <v>1872</v>
          </cell>
          <cell r="AL31">
            <v>1.1452396838954455</v>
          </cell>
          <cell r="AM31">
            <v>3.1307076432321752</v>
          </cell>
          <cell r="AN31">
            <v>4.1041613745433043</v>
          </cell>
          <cell r="AO31">
            <v>3.5836702414845703</v>
          </cell>
        </row>
        <row r="32">
          <cell r="H32">
            <v>26.5</v>
          </cell>
          <cell r="I32">
            <v>1908</v>
          </cell>
          <cell r="J32">
            <v>0.66355955549932433</v>
          </cell>
          <cell r="K32">
            <v>4.1005568409729456</v>
          </cell>
          <cell r="L32">
            <v>4.6645824631473713</v>
          </cell>
          <cell r="M32">
            <v>7.0296364877713247</v>
          </cell>
          <cell r="V32">
            <v>26.5</v>
          </cell>
          <cell r="W32">
            <v>1908</v>
          </cell>
          <cell r="X32">
            <v>0.88733788733072538</v>
          </cell>
          <cell r="Y32">
            <v>3.669792111514794</v>
          </cell>
          <cell r="Z32">
            <v>4.4240293157459103</v>
          </cell>
          <cell r="AA32">
            <v>4.9857324688954732</v>
          </cell>
          <cell r="AJ32">
            <v>26.5</v>
          </cell>
          <cell r="AK32">
            <v>1908</v>
          </cell>
          <cell r="AL32">
            <v>1.1615959825987434</v>
          </cell>
          <cell r="AM32">
            <v>3.1992492203142406</v>
          </cell>
          <cell r="AN32">
            <v>4.1866058055231727</v>
          </cell>
          <cell r="AO32">
            <v>3.6041841296289809</v>
          </cell>
        </row>
        <row r="33">
          <cell r="H33">
            <v>27</v>
          </cell>
          <cell r="I33">
            <v>1944</v>
          </cell>
          <cell r="J33">
            <v>0.67473911476940529</v>
          </cell>
          <cell r="K33">
            <v>4.182213041429363</v>
          </cell>
          <cell r="L33">
            <v>4.7557412889833577</v>
          </cell>
          <cell r="M33">
            <v>7.0482667817600149</v>
          </cell>
          <cell r="V33">
            <v>27</v>
          </cell>
          <cell r="W33">
            <v>1944</v>
          </cell>
          <cell r="X33">
            <v>0.90099364662023596</v>
          </cell>
          <cell r="Y33">
            <v>3.7450014803725433</v>
          </cell>
          <cell r="Z33">
            <v>4.5108460799997436</v>
          </cell>
          <cell r="AA33">
            <v>5.0065237384532209</v>
          </cell>
          <cell r="AJ33">
            <v>27</v>
          </cell>
          <cell r="AK33">
            <v>1944</v>
          </cell>
          <cell r="AL33">
            <v>1.1781532782794848</v>
          </cell>
          <cell r="AM33">
            <v>3.2675279634185035</v>
          </cell>
          <cell r="AN33">
            <v>4.2689582499560652</v>
          </cell>
          <cell r="AO33">
            <v>3.6234319665011965</v>
          </cell>
        </row>
        <row r="34">
          <cell r="H34">
            <v>27.5</v>
          </cell>
          <cell r="I34">
            <v>1980</v>
          </cell>
          <cell r="J34">
            <v>0.68609244027155702</v>
          </cell>
          <cell r="K34">
            <v>4.2635968617133706</v>
          </cell>
          <cell r="L34">
            <v>4.8467754359441937</v>
          </cell>
          <cell r="M34">
            <v>7.0643183796425868</v>
          </cell>
          <cell r="V34">
            <v>27.5</v>
          </cell>
          <cell r="W34">
            <v>1980</v>
          </cell>
          <cell r="X34">
            <v>0.9148357534602104</v>
          </cell>
          <cell r="Y34">
            <v>3.8199457070011706</v>
          </cell>
          <cell r="Z34">
            <v>4.5975560974423493</v>
          </cell>
          <cell r="AA34">
            <v>5.0255535816706729</v>
          </cell>
          <cell r="AJ34">
            <v>27.5</v>
          </cell>
          <cell r="AK34">
            <v>1980</v>
          </cell>
          <cell r="AL34">
            <v>1.1949093304880885</v>
          </cell>
          <cell r="AM34">
            <v>3.3355488984016008</v>
          </cell>
          <cell r="AN34">
            <v>4.3512218293164757</v>
          </cell>
          <cell r="AO34">
            <v>3.6414661081766915</v>
          </cell>
        </row>
        <row r="35">
          <cell r="H35">
            <v>28</v>
          </cell>
          <cell r="I35">
            <v>2016</v>
          </cell>
          <cell r="J35">
            <v>0.69761729335365563</v>
          </cell>
          <cell r="K35">
            <v>4.3447133748122626</v>
          </cell>
          <cell r="L35">
            <v>4.9376880741628701</v>
          </cell>
          <cell r="M35">
            <v>7.0779324440567146</v>
          </cell>
          <cell r="V35">
            <v>28</v>
          </cell>
          <cell r="W35">
            <v>2016</v>
          </cell>
          <cell r="X35">
            <v>0.9288619667278144</v>
          </cell>
          <cell r="Y35">
            <v>3.89462983499461</v>
          </cell>
          <cell r="Z35">
            <v>4.6841625067132524</v>
          </cell>
          <cell r="AA35">
            <v>5.04290483893379</v>
          </cell>
          <cell r="AJ35">
            <v>28</v>
          </cell>
          <cell r="AK35">
            <v>2016</v>
          </cell>
          <cell r="AL35">
            <v>1.2118618993904882</v>
          </cell>
          <cell r="AM35">
            <v>3.4033170396454606</v>
          </cell>
          <cell r="AN35">
            <v>4.4333996541273759</v>
          </cell>
          <cell r="AO35">
            <v>3.6583373537506012</v>
          </cell>
        </row>
        <row r="36">
          <cell r="H36">
            <v>28.5</v>
          </cell>
          <cell r="I36">
            <v>2052</v>
          </cell>
          <cell r="J36">
            <v>0.709311435813331</v>
          </cell>
          <cell r="K36">
            <v>4.4255676416476835</v>
          </cell>
          <cell r="L36">
            <v>5.0284823620890151</v>
          </cell>
          <cell r="M36">
            <v>7.0892447353863854</v>
          </cell>
          <cell r="V36">
            <v>28.5</v>
          </cell>
          <cell r="W36">
            <v>2052</v>
          </cell>
          <cell r="X36">
            <v>0.94307004584855214</v>
          </cell>
          <cell r="Y36">
            <v>3.969058896207013</v>
          </cell>
          <cell r="Z36">
            <v>4.7706684351782824</v>
          </cell>
          <cell r="AA36">
            <v>5.0586575792318245</v>
          </cell>
          <cell r="AJ36">
            <v>28.5</v>
          </cell>
          <cell r="AK36">
            <v>2052</v>
          </cell>
          <cell r="AL36">
            <v>1.2290087457850525</v>
          </cell>
          <cell r="AM36">
            <v>3.4708373901092706</v>
          </cell>
          <cell r="AN36">
            <v>4.5154948240265647</v>
          </cell>
          <cell r="AO36">
            <v>3.674094948073138</v>
          </cell>
        </row>
        <row r="37">
          <cell r="H37">
            <v>29</v>
          </cell>
          <cell r="I37">
            <v>2088</v>
          </cell>
          <cell r="J37">
            <v>0.72117262991530007</v>
          </cell>
          <cell r="K37">
            <v>4.5061647111329215</v>
          </cell>
          <cell r="L37">
            <v>5.119161446560927</v>
          </cell>
          <cell r="M37">
            <v>7.0983856488870911</v>
          </cell>
          <cell r="V37">
            <v>29</v>
          </cell>
          <cell r="W37">
            <v>2088</v>
          </cell>
          <cell r="X37">
            <v>0.95745775081328954</v>
          </cell>
          <cell r="Y37">
            <v>4.0432379108072087</v>
          </cell>
          <cell r="Z37">
            <v>4.8570769989985045</v>
          </cell>
          <cell r="AA37">
            <v>5.0728891116843293</v>
          </cell>
          <cell r="AJ37">
            <v>29</v>
          </cell>
          <cell r="AK37">
            <v>2088</v>
          </cell>
          <cell r="AL37">
            <v>1.2463476311194714</v>
          </cell>
          <cell r="AM37">
            <v>3.5381149413810435</v>
          </cell>
          <cell r="AN37">
            <v>4.597510427832594</v>
          </cell>
          <cell r="AO37">
            <v>3.6887865897439087</v>
          </cell>
        </row>
        <row r="38">
          <cell r="H38">
            <v>29.5</v>
          </cell>
          <cell r="I38">
            <v>2124</v>
          </cell>
          <cell r="J38">
            <v>0.73319863840864674</v>
          </cell>
          <cell r="K38">
            <v>4.5865096202298119</v>
          </cell>
          <cell r="L38">
            <v>5.2097284628771616</v>
          </cell>
          <cell r="M38">
            <v>7.1054802750104535</v>
          </cell>
          <cell r="V38">
            <v>29.5</v>
          </cell>
          <cell r="W38">
            <v>2124</v>
          </cell>
          <cell r="X38">
            <v>0.97202284219523583</v>
          </cell>
          <cell r="Y38">
            <v>4.1171718873327743</v>
          </cell>
          <cell r="Z38">
            <v>4.9433913031987249</v>
          </cell>
          <cell r="AA38">
            <v>5.0856740074487048</v>
          </cell>
          <cell r="AJ38">
            <v>29.5</v>
          </cell>
          <cell r="AK38">
            <v>2124</v>
          </cell>
          <cell r="AL38">
            <v>1.2638763175076133</v>
          </cell>
          <cell r="AM38">
            <v>3.6051546737288453</v>
          </cell>
          <cell r="AN38">
            <v>4.6794495436103167</v>
          </cell>
          <cell r="AO38">
            <v>3.7024584437488905</v>
          </cell>
        </row>
        <row r="39">
          <cell r="H39">
            <v>30</v>
          </cell>
          <cell r="I39">
            <v>2160</v>
          </cell>
          <cell r="J39">
            <v>0.74538722454405626</v>
          </cell>
          <cell r="K39">
            <v>4.666607394005255</v>
          </cell>
          <cell r="L39">
            <v>5.3001865348677031</v>
          </cell>
          <cell r="M39">
            <v>7.1106484795332507</v>
          </cell>
          <cell r="V39">
            <v>30</v>
          </cell>
          <cell r="W39">
            <v>2160</v>
          </cell>
          <cell r="X39">
            <v>0.98676308116688527</v>
          </cell>
          <cell r="Y39">
            <v>4.1908658227437234</v>
          </cell>
          <cell r="Z39">
            <v>5.0296144417355757</v>
          </cell>
          <cell r="AA39">
            <v>5.0970841306586614</v>
          </cell>
          <cell r="AJ39">
            <v>30</v>
          </cell>
          <cell r="AK39">
            <v>2160</v>
          </cell>
          <cell r="AL39">
            <v>1.2815925677463451</v>
          </cell>
          <cell r="AM39">
            <v>3.6719615561516568</v>
          </cell>
          <cell r="AN39">
            <v>4.7613152387360502</v>
          </cell>
          <cell r="AO39">
            <v>3.7151551581706874</v>
          </cell>
        </row>
        <row r="40">
          <cell r="H40">
            <v>30.5</v>
          </cell>
          <cell r="I40">
            <v>2196</v>
          </cell>
          <cell r="J40">
            <v>0.75773615209100464</v>
          </cell>
          <cell r="K40">
            <v>4.7464630456873023</v>
          </cell>
          <cell r="L40">
            <v>5.3905387749646563</v>
          </cell>
          <cell r="M40">
            <v>7.1140050004071194</v>
          </cell>
          <cell r="V40">
            <v>30.5</v>
          </cell>
          <cell r="W40">
            <v>2196</v>
          </cell>
          <cell r="X40">
            <v>1.001676229516923</v>
          </cell>
          <cell r="Y40">
            <v>4.2643247024758306</v>
          </cell>
          <cell r="Z40">
            <v>5.1157494975652149</v>
          </cell>
          <cell r="AA40">
            <v>5.1071886771560706</v>
          </cell>
          <cell r="AJ40">
            <v>30.5</v>
          </cell>
          <cell r="AK40">
            <v>2196</v>
          </cell>
          <cell r="AL40">
            <v>1.2994941453323234</v>
          </cell>
          <cell r="AM40">
            <v>3.7385405464298751</v>
          </cell>
          <cell r="AN40">
            <v>4.8431105699623505</v>
          </cell>
          <cell r="AO40">
            <v>3.7269198844476574</v>
          </cell>
        </row>
        <row r="41">
          <cell r="H41">
            <v>31</v>
          </cell>
          <cell r="I41">
            <v>2232</v>
          </cell>
          <cell r="J41">
            <v>0.77024318535489367</v>
          </cell>
          <cell r="K41">
            <v>4.8260815767208829</v>
          </cell>
          <cell r="L41">
            <v>5.4807882842725428</v>
          </cell>
          <cell r="M41">
            <v>7.1156595585422027</v>
          </cell>
          <cell r="V41">
            <v>31</v>
          </cell>
          <cell r="W41">
            <v>2232</v>
          </cell>
          <cell r="X41">
            <v>1.016760049667083</v>
          </cell>
          <cell r="Y41">
            <v>4.3375535004935557</v>
          </cell>
          <cell r="Z41">
            <v>5.2017995427105763</v>
          </cell>
          <cell r="AA41">
            <v>5.1160542198858003</v>
          </cell>
          <cell r="AJ41">
            <v>31</v>
          </cell>
          <cell r="AK41">
            <v>2232</v>
          </cell>
          <cell r="AL41">
            <v>1.3175788144787535</v>
          </cell>
          <cell r="AM41">
            <v>3.8048965911754857</v>
          </cell>
          <cell r="AN41">
            <v>4.9248385834824262</v>
          </cell>
          <cell r="AO41">
            <v>3.7377943007005152</v>
          </cell>
        </row>
        <row r="42">
          <cell r="H42">
            <v>31.5</v>
          </cell>
          <cell r="I42">
            <v>2268</v>
          </cell>
          <cell r="J42">
            <v>0.78290608919414373</v>
          </cell>
          <cell r="K42">
            <v>4.9054679768231351</v>
          </cell>
          <cell r="L42">
            <v>5.5709381526381572</v>
          </cell>
          <cell r="M42">
            <v>7.1157169800178748</v>
          </cell>
          <cell r="V42">
            <v>31.5</v>
          </cell>
          <cell r="W42">
            <v>2268</v>
          </cell>
          <cell r="X42">
            <v>1.0320123046889762</v>
          </cell>
          <cell r="Y42">
            <v>4.4105571793426668</v>
          </cell>
          <cell r="Z42">
            <v>5.2877676383282965</v>
          </cell>
          <cell r="AA42">
            <v>5.1237447599250316</v>
          </cell>
          <cell r="AJ42">
            <v>31.5</v>
          </cell>
          <cell r="AK42">
            <v>2268</v>
          </cell>
          <cell r="AL42">
            <v>1.3358443401321116</v>
          </cell>
          <cell r="AM42">
            <v>3.8710346258818675</v>
          </cell>
          <cell r="AN42">
            <v>5.0065023149941625</v>
          </cell>
          <cell r="AO42">
            <v>3.7478186376857594</v>
          </cell>
        </row>
        <row r="43">
          <cell r="H43">
            <v>32</v>
          </cell>
          <cell r="I43">
            <v>2304</v>
          </cell>
          <cell r="J43">
            <v>0.79572262903723567</v>
          </cell>
          <cell r="K43">
            <v>4.9846272240383529</v>
          </cell>
          <cell r="L43">
            <v>5.6609914587200034</v>
          </cell>
          <cell r="M43">
            <v>7.1142773274770077</v>
          </cell>
          <cell r="V43">
            <v>32</v>
          </cell>
          <cell r="W43">
            <v>2304</v>
          </cell>
          <cell r="X43">
            <v>1.0474307583208697</v>
          </cell>
          <cell r="Y43">
            <v>4.4833406902024473</v>
          </cell>
          <cell r="Z43">
            <v>5.3736568347751863</v>
          </cell>
          <cell r="AA43">
            <v>5.1303217822146685</v>
          </cell>
          <cell r="AJ43">
            <v>32</v>
          </cell>
          <cell r="AK43">
            <v>2304</v>
          </cell>
          <cell r="AL43">
            <v>1.3542884879888408</v>
          </cell>
          <cell r="AM43">
            <v>3.9369595749732986</v>
          </cell>
          <cell r="AN43">
            <v>5.088104789763813</v>
          </cell>
          <cell r="AO43">
            <v>3.7570317069738972</v>
          </cell>
        </row>
        <row r="44">
          <cell r="H44">
            <v>32.5</v>
          </cell>
          <cell r="I44">
            <v>2340</v>
          </cell>
          <cell r="J44">
            <v>0.80869057089970497</v>
          </cell>
          <cell r="K44">
            <v>5.0635642847925828</v>
          </cell>
          <cell r="L44">
            <v>5.7509512700573318</v>
          </cell>
          <cell r="M44">
            <v>7.1114360387053077</v>
          </cell>
          <cell r="V44">
            <v>32.5</v>
          </cell>
          <cell r="W44">
            <v>2340</v>
          </cell>
          <cell r="X44">
            <v>1.0630131749844351</v>
          </cell>
          <cell r="Y44">
            <v>4.5559089729375746</v>
          </cell>
          <cell r="Z44">
            <v>5.4594701716743446</v>
          </cell>
          <cell r="AA44">
            <v>5.1358443151509228</v>
          </cell>
          <cell r="AJ44">
            <v>32.5</v>
          </cell>
          <cell r="AK44">
            <v>2340</v>
          </cell>
          <cell r="AL44">
            <v>1.372909024512003</v>
          </cell>
          <cell r="AM44">
            <v>4.0026763518541006</v>
          </cell>
          <cell r="AN44">
            <v>5.1696490226893035</v>
          </cell>
          <cell r="AO44">
            <v>3.7654709309867358</v>
          </cell>
        </row>
        <row r="45">
          <cell r="H45">
            <v>33</v>
          </cell>
          <cell r="I45">
            <v>2376</v>
          </cell>
          <cell r="J45">
            <v>0.82180768140108718</v>
          </cell>
          <cell r="K45">
            <v>5.1422841139478113</v>
          </cell>
          <cell r="L45">
            <v>5.8408206431387351</v>
          </cell>
          <cell r="M45">
            <v>7.10728407062442</v>
          </cell>
          <cell r="V45">
            <v>33</v>
          </cell>
          <cell r="W45">
            <v>2376</v>
          </cell>
          <cell r="X45">
            <v>1.0787573198014451</v>
          </cell>
          <cell r="Y45">
            <v>4.6282669561496625</v>
          </cell>
          <cell r="Z45">
            <v>5.545210677980891</v>
          </cell>
          <cell r="AA45">
            <v>5.1403689932797274</v>
          </cell>
          <cell r="AJ45">
            <v>33</v>
          </cell>
          <cell r="AK45">
            <v>2376</v>
          </cell>
          <cell r="AL45">
            <v>1.3917037169479094</v>
          </cell>
          <cell r="AM45">
            <v>4.0681898589574708</v>
          </cell>
          <cell r="AN45">
            <v>5.2511380183631937</v>
          </cell>
          <cell r="AO45">
            <v>3.7731723745620638</v>
          </cell>
        </row>
        <row r="46">
          <cell r="H46">
            <v>33.5</v>
          </cell>
          <cell r="I46">
            <v>2412</v>
          </cell>
          <cell r="J46">
            <v>0.8350717277818156</v>
          </cell>
          <cell r="K46">
            <v>5.2207916548558675</v>
          </cell>
          <cell r="L46">
            <v>5.9306026234704108</v>
          </cell>
          <cell r="M46">
            <v>7.1019080471371634</v>
          </cell>
          <cell r="V46">
            <v>33.5</v>
          </cell>
          <cell r="W46">
            <v>2412</v>
          </cell>
          <cell r="X46">
            <v>1.0946609586104397</v>
          </cell>
          <cell r="Y46">
            <v>4.7004195572284635</v>
          </cell>
          <cell r="Z46">
            <v>5.6308813720473374</v>
          </cell>
          <cell r="AA46">
            <v>5.143950122415224</v>
          </cell>
          <cell r="AJ46">
            <v>33.5</v>
          </cell>
          <cell r="AK46">
            <v>2412</v>
          </cell>
          <cell r="AL46">
            <v>1.4106703333427071</v>
          </cell>
          <cell r="AM46">
            <v>4.1335049877940069</v>
          </cell>
          <cell r="AN46">
            <v>5.3325747711353078</v>
          </cell>
          <cell r="AO46">
            <v>3.7801707777459983</v>
          </cell>
        </row>
        <row r="47">
          <cell r="H47">
            <v>34</v>
          </cell>
          <cell r="I47">
            <v>2448</v>
          </cell>
          <cell r="J47">
            <v>0.8484804779200712</v>
          </cell>
          <cell r="K47">
            <v>5.2990918394118758</v>
          </cell>
          <cell r="L47">
            <v>6.0203002456439361</v>
          </cell>
          <cell r="M47">
            <v>7.0953904094550806</v>
          </cell>
          <cell r="V47">
            <v>34</v>
          </cell>
          <cell r="W47">
            <v>2448</v>
          </cell>
          <cell r="X47">
            <v>1.1107218579833464</v>
          </cell>
          <cell r="Y47">
            <v>4.7723716824027198</v>
          </cell>
          <cell r="Z47">
            <v>5.7164852616885646</v>
          </cell>
          <cell r="AA47">
            <v>5.1466397465766578</v>
          </cell>
          <cell r="AJ47">
            <v>34</v>
          </cell>
          <cell r="AK47">
            <v>2448</v>
          </cell>
          <cell r="AL47">
            <v>1.4298066425589402</v>
          </cell>
          <cell r="AM47">
            <v>4.1986266189998975</v>
          </cell>
          <cell r="AN47">
            <v>5.4139622651749963</v>
          </cell>
          <cell r="AO47">
            <v>3.7864995895428004</v>
          </cell>
        </row>
        <row r="48">
          <cell r="H48">
            <v>34.5</v>
          </cell>
          <cell r="I48">
            <v>2484</v>
          </cell>
          <cell r="J48">
            <v>0.86203170034858201</v>
          </cell>
          <cell r="K48">
            <v>5.377189588107445</v>
          </cell>
          <cell r="L48">
            <v>6.10991653340374</v>
          </cell>
          <cell r="M48">
            <v>7.0878095677143396</v>
          </cell>
          <cell r="V48">
            <v>34.5</v>
          </cell>
          <cell r="W48">
            <v>2484</v>
          </cell>
          <cell r="X48">
            <v>1.1269377852420606</v>
          </cell>
          <cell r="Y48">
            <v>4.8441282267906978</v>
          </cell>
          <cell r="Z48">
            <v>5.8020253442464496</v>
          </cell>
          <cell r="AA48">
            <v>5.1484877162053841</v>
          </cell>
          <cell r="AJ48">
            <v>34.5</v>
          </cell>
          <cell r="AK48">
            <v>2484</v>
          </cell>
          <cell r="AL48">
            <v>1.4491104142920663</v>
          </cell>
          <cell r="AM48">
            <v>4.2635596223848182</v>
          </cell>
          <cell r="AN48">
            <v>5.4953034745330749</v>
          </cell>
          <cell r="AO48">
            <v>3.7921910023796874</v>
          </cell>
        </row>
        <row r="49">
          <cell r="H49">
            <v>35</v>
          </cell>
          <cell r="I49">
            <v>2520</v>
          </cell>
          <cell r="J49">
            <v>0.87572316427137642</v>
          </cell>
          <cell r="K49">
            <v>5.4550898100834599</v>
          </cell>
          <cell r="L49">
            <v>6.1994544997141299</v>
          </cell>
          <cell r="M49">
            <v>7.0792400528450461</v>
          </cell>
          <cell r="V49">
            <v>35</v>
          </cell>
          <cell r="W49">
            <v>2520</v>
          </cell>
          <cell r="X49">
            <v>1.1433065084749869</v>
          </cell>
          <cell r="Y49">
            <v>4.915694074450407</v>
          </cell>
          <cell r="Z49">
            <v>5.8875046066541454</v>
          </cell>
          <cell r="AA49">
            <v>5.1495417571857125</v>
          </cell>
          <cell r="AJ49">
            <v>35</v>
          </cell>
          <cell r="AK49">
            <v>2520</v>
          </cell>
          <cell r="AL49">
            <v>1.4685794190869523</v>
          </cell>
          <cell r="AM49">
            <v>4.3283088569795218</v>
          </cell>
          <cell r="AN49">
            <v>5.576601363203431</v>
          </cell>
          <cell r="AO49">
            <v>3.7972759870695483</v>
          </cell>
        </row>
        <row r="50">
          <cell r="H50">
            <v>35.5</v>
          </cell>
          <cell r="I50">
            <v>2556</v>
          </cell>
          <cell r="J50">
            <v>0.88955263958048569</v>
          </cell>
          <cell r="K50">
            <v>5.5327974031825589</v>
          </cell>
          <cell r="L50">
            <v>6.2889171468259715</v>
          </cell>
          <cell r="M50">
            <v>7.0697526678037104</v>
          </cell>
          <cell r="V50">
            <v>35.5</v>
          </cell>
          <cell r="W50">
            <v>2556</v>
          </cell>
          <cell r="X50">
            <v>1.1598257965535355</v>
          </cell>
          <cell r="Y50">
            <v>4.9870740984294919</v>
          </cell>
          <cell r="Z50">
            <v>5.972926025499997</v>
          </cell>
          <cell r="AA50">
            <v>5.1498475402502377</v>
          </cell>
          <cell r="AJ50">
            <v>35.5</v>
          </cell>
          <cell r="AK50">
            <v>2556</v>
          </cell>
          <cell r="AL50">
            <v>1.4882114283543229</v>
          </cell>
          <cell r="AM50">
            <v>4.3928791710831376</v>
          </cell>
          <cell r="AN50">
            <v>5.6578588851843126</v>
          </cell>
          <cell r="AO50">
            <v>3.8017843280781833</v>
          </cell>
        </row>
        <row r="51">
          <cell r="H51">
            <v>36</v>
          </cell>
          <cell r="I51">
            <v>2592</v>
          </cell>
          <cell r="J51">
            <v>0.90351789687259998</v>
          </cell>
          <cell r="K51">
            <v>5.6103172540012824</v>
          </cell>
          <cell r="L51">
            <v>6.3783074663429922</v>
          </cell>
          <cell r="M51">
            <v>7.0594146374085183</v>
          </cell>
          <cell r="V51">
            <v>36</v>
          </cell>
          <cell r="W51">
            <v>2592</v>
          </cell>
          <cell r="X51">
            <v>1.1764934191485843</v>
          </cell>
          <cell r="Y51">
            <v>5.0582731608148048</v>
          </cell>
          <cell r="Z51">
            <v>6.058292567091101</v>
          </cell>
          <cell r="AA51">
            <v>5.1494487504022102</v>
          </cell>
          <cell r="AJ51">
            <v>36</v>
          </cell>
          <cell r="AK51">
            <v>2592</v>
          </cell>
          <cell r="AL51">
            <v>1.5080042143871817</v>
          </cell>
          <cell r="AM51">
            <v>4.4572754023101631</v>
          </cell>
          <cell r="AN51">
            <v>5.7390789845392671</v>
          </cell>
          <cell r="AO51">
            <v>3.8057446589242439</v>
          </cell>
        </row>
        <row r="52">
          <cell r="H52">
            <v>36.5</v>
          </cell>
          <cell r="I52">
            <v>2628</v>
          </cell>
          <cell r="J52">
            <v>0.91761670746567325</v>
          </cell>
          <cell r="K52">
            <v>5.6876542379418744</v>
          </cell>
          <cell r="L52">
            <v>6.4676284392876964</v>
          </cell>
          <cell r="M52">
            <v>7.0482897561339808</v>
          </cell>
          <cell r="V52">
            <v>36.5</v>
          </cell>
          <cell r="W52">
            <v>2628</v>
          </cell>
          <cell r="X52">
            <v>1.1933071467468903</v>
          </cell>
          <cell r="Y52">
            <v>5.1292961127816969</v>
          </cell>
          <cell r="Z52">
            <v>6.1436071875165537</v>
          </cell>
          <cell r="AA52">
            <v>5.148387156035076</v>
          </cell>
          <cell r="AJ52">
            <v>36.5</v>
          </cell>
          <cell r="AK52">
            <v>2628</v>
          </cell>
          <cell r="AL52">
            <v>1.5279555503771973</v>
          </cell>
          <cell r="AM52">
            <v>4.5215023776371792</v>
          </cell>
          <cell r="AN52">
            <v>5.8202645954577967</v>
          </cell>
          <cell r="AO52">
            <v>3.8091844975601434</v>
          </cell>
        </row>
        <row r="53">
          <cell r="H53">
            <v>37</v>
          </cell>
          <cell r="I53">
            <v>2664</v>
          </cell>
          <cell r="J53">
            <v>0.93184684341548174</v>
          </cell>
          <cell r="K53">
            <v>5.7648132192637869</v>
          </cell>
          <cell r="L53">
            <v>6.5568830361669459</v>
          </cell>
          <cell r="M53">
            <v>7.0364385333260548</v>
          </cell>
          <cell r="V53">
            <v>37</v>
          </cell>
          <cell r="W53">
            <v>2664</v>
          </cell>
          <cell r="X53">
            <v>1.2102647506674695</v>
          </cell>
          <cell r="Y53">
            <v>5.2001477946429802</v>
          </cell>
          <cell r="Z53">
            <v>6.2288728327103291</v>
          </cell>
          <cell r="AA53">
            <v>5.1467026774720672</v>
          </cell>
          <cell r="AJ53">
            <v>37</v>
          </cell>
          <cell r="AK53">
            <v>2664</v>
          </cell>
          <cell r="AL53">
            <v>1.5480632104310472</v>
          </cell>
          <cell r="AM53">
            <v>4.5855649134492831</v>
          </cell>
          <cell r="AN53">
            <v>5.9014186423156731</v>
          </cell>
          <cell r="AO53">
            <v>3.812130281600365</v>
          </cell>
        </row>
        <row r="54">
          <cell r="H54">
            <v>37.5</v>
          </cell>
          <cell r="I54">
            <v>2700</v>
          </cell>
          <cell r="J54">
            <v>0.9462060775321337</v>
          </cell>
          <cell r="K54">
            <v>5.841799051134851</v>
          </cell>
          <cell r="L54">
            <v>6.6460742170371647</v>
          </cell>
          <cell r="M54">
            <v>7.0239183353918593</v>
          </cell>
          <cell r="V54">
            <v>37.5</v>
          </cell>
          <cell r="W54">
            <v>2700</v>
          </cell>
          <cell r="X54">
            <v>1.2273640030779265</v>
          </cell>
          <cell r="Y54">
            <v>5.2708330358976072</v>
          </cell>
          <cell r="Z54">
            <v>6.3140924385138444</v>
          </cell>
          <cell r="AA54">
            <v>5.1444334546879791</v>
          </cell>
          <cell r="AJ54">
            <v>37.5</v>
          </cell>
          <cell r="AK54">
            <v>2700</v>
          </cell>
          <cell r="AL54">
            <v>1.5683249695867381</v>
          </cell>
          <cell r="AM54">
            <v>4.649467815586247</v>
          </cell>
          <cell r="AN54">
            <v>5.9825440397349743</v>
          </cell>
          <cell r="AO54">
            <v>3.8146074032803332</v>
          </cell>
        </row>
        <row r="55">
          <cell r="H55">
            <v>38</v>
          </cell>
          <cell r="I55">
            <v>2736</v>
          </cell>
          <cell r="J55">
            <v>0.9606921833965264</v>
          </cell>
          <cell r="K55">
            <v>5.9186165756821412</v>
          </cell>
          <cell r="L55">
            <v>6.7352049315691884</v>
          </cell>
          <cell r="M55">
            <v>7.0107835246008534</v>
          </cell>
          <cell r="V55">
            <v>38</v>
          </cell>
          <cell r="W55">
            <v>2736</v>
          </cell>
          <cell r="X55">
            <v>1.2446026770107501</v>
          </cell>
          <cell r="Y55">
            <v>5.3413566552790561</v>
          </cell>
          <cell r="Z55">
            <v>6.3992689307381934</v>
          </cell>
          <cell r="AA55">
            <v>5.1416159140102193</v>
          </cell>
          <cell r="AJ55">
            <v>38</v>
          </cell>
          <cell r="AK55">
            <v>2736</v>
          </cell>
          <cell r="AL55">
            <v>1.5887386038298816</v>
          </cell>
          <cell r="AM55">
            <v>4.7132158793883807</v>
          </cell>
          <cell r="AN55">
            <v>6.0636436926437796</v>
          </cell>
          <cell r="AO55">
            <v>3.8166402440442369</v>
          </cell>
        </row>
        <row r="56">
          <cell r="H56">
            <v>38.5</v>
          </cell>
          <cell r="I56">
            <v>2772</v>
          </cell>
          <cell r="J56">
            <v>0.97530293537676038</v>
          </cell>
          <cell r="K56">
            <v>5.9952706240425524</v>
          </cell>
          <cell r="L56">
            <v>6.8242781191127984</v>
          </cell>
          <cell r="M56">
            <v>6.9970855942072747</v>
          </cell>
          <cell r="V56">
            <v>38.5</v>
          </cell>
          <cell r="W56">
            <v>2772</v>
          </cell>
          <cell r="X56">
            <v>1.261978546379561</v>
          </cell>
          <cell r="Y56">
            <v>5.4117234608034375</v>
          </cell>
          <cell r="Z56">
            <v>6.4844052252260642</v>
          </cell>
          <cell r="AA56">
            <v>5.1382848336280444</v>
          </cell>
          <cell r="AJ56">
            <v>38.5</v>
          </cell>
          <cell r="AK56">
            <v>2772</v>
          </cell>
          <cell r="AL56">
            <v>1.6093018901099372</v>
          </cell>
          <cell r="AM56">
            <v>4.7768138897421712</v>
          </cell>
          <cell r="AN56">
            <v>6.1447204963356175</v>
          </cell>
          <cell r="AO56">
            <v>3.8182522086740667</v>
          </cell>
        </row>
        <row r="57">
          <cell r="H57">
            <v>39</v>
          </cell>
          <cell r="I57">
            <v>2808</v>
          </cell>
          <cell r="J57">
            <v>0.99003610864450065</v>
          </cell>
          <cell r="K57">
            <v>6.0717660164130365</v>
          </cell>
          <cell r="L57">
            <v>6.9132967087608623</v>
          </cell>
          <cell r="M57">
            <v>6.982873299667971</v>
          </cell>
          <cell r="V57">
            <v>39</v>
          </cell>
          <cell r="W57">
            <v>2808</v>
          </cell>
          <cell r="X57">
            <v>1.2794893859953231</v>
          </cell>
          <cell r="Y57">
            <v>5.4819382498172997</v>
          </cell>
          <cell r="Z57">
            <v>6.569504227913324</v>
          </cell>
          <cell r="AA57">
            <v>5.1344734077671648</v>
          </cell>
          <cell r="AJ57">
            <v>39</v>
          </cell>
          <cell r="AK57">
            <v>2808</v>
          </cell>
          <cell r="AL57">
            <v>1.6300126063564195</v>
          </cell>
          <cell r="AM57">
            <v>4.8402666211256156</v>
          </cell>
          <cell r="AN57">
            <v>6.225777336528572</v>
          </cell>
          <cell r="AO57">
            <v>3.8194657588845908</v>
          </cell>
        </row>
        <row r="58">
          <cell r="H58">
            <v>39.5</v>
          </cell>
          <cell r="I58">
            <v>2844</v>
          </cell>
          <cell r="J58">
            <v>1.0048894791912875</v>
          </cell>
          <cell r="K58">
            <v>6.1481075621005923</v>
          </cell>
          <cell r="L58">
            <v>7.0022636194131866</v>
          </cell>
          <cell r="M58">
            <v>6.9681927857862052</v>
          </cell>
          <cell r="V58">
            <v>39.5</v>
          </cell>
          <cell r="W58">
            <v>2844</v>
          </cell>
          <cell r="X58">
            <v>1.2971329715825064</v>
          </cell>
          <cell r="Y58">
            <v>5.5520058090451725</v>
          </cell>
          <cell r="Z58">
            <v>6.6545688348903029</v>
          </cell>
          <cell r="AA58">
            <v>5.130213309412456</v>
          </cell>
          <cell r="AJ58">
            <v>39.5</v>
          </cell>
          <cell r="AK58">
            <v>2844</v>
          </cell>
          <cell r="AL58">
            <v>1.6508685314950724</v>
          </cell>
          <cell r="AM58">
            <v>4.9035788376533107</v>
          </cell>
          <cell r="AN58">
            <v>6.306817089424122</v>
          </cell>
          <cell r="AO58">
            <v>3.8203024463204791</v>
          </cell>
        </row>
        <row r="59">
          <cell r="H59">
            <v>40</v>
          </cell>
          <cell r="I59">
            <v>2880</v>
          </cell>
          <cell r="J59">
            <v>1.0198608238448061</v>
          </cell>
          <cell r="K59">
            <v>6.2243000595719211</v>
          </cell>
          <cell r="L59">
            <v>7.0911817598400066</v>
          </cell>
          <cell r="M59">
            <v>6.9530877096609442</v>
          </cell>
          <cell r="V59">
            <v>40</v>
          </cell>
          <cell r="W59">
            <v>2880</v>
          </cell>
          <cell r="X59">
            <v>1.3149070797952183</v>
          </cell>
          <cell r="Y59">
            <v>5.6219309146368532</v>
          </cell>
          <cell r="Z59">
            <v>6.7396019324627883</v>
          </cell>
          <cell r="AA59">
            <v>5.1255347514840395</v>
          </cell>
          <cell r="AJ59">
            <v>40</v>
          </cell>
          <cell r="AK59">
            <v>2880</v>
          </cell>
          <cell r="AL59">
            <v>1.671867445464001</v>
          </cell>
          <cell r="AM59">
            <v>4.9667552931213121</v>
          </cell>
          <cell r="AN59">
            <v>6.3878426217657127</v>
          </cell>
          <cell r="AO59">
            <v>3.8207829449019899</v>
          </cell>
        </row>
        <row r="60">
          <cell r="H60">
            <v>40.5</v>
          </cell>
          <cell r="I60">
            <v>2916</v>
          </cell>
          <cell r="J60">
            <v>1.0349479202850971</v>
          </cell>
          <cell r="K60">
            <v>6.3003482965028317</v>
          </cell>
          <cell r="L60">
            <v>7.1800540287451646</v>
          </cell>
          <cell r="M60">
            <v>6.9375993593641656</v>
          </cell>
          <cell r="V60">
            <v>40.5</v>
          </cell>
          <cell r="W60">
            <v>2916</v>
          </cell>
          <cell r="X60">
            <v>1.3328094882332786</v>
          </cell>
          <cell r="Y60">
            <v>5.6917183322143829</v>
          </cell>
          <cell r="Z60">
            <v>6.82460639721267</v>
          </cell>
          <cell r="AA60">
            <v>5.1204665463922439</v>
          </cell>
          <cell r="AJ60">
            <v>40.5</v>
          </cell>
          <cell r="AK60">
            <v>2916</v>
          </cell>
          <cell r="AL60">
            <v>1.6930071292297753</v>
          </cell>
          <cell r="AM60">
            <v>5.029800731051699</v>
          </cell>
          <cell r="AN60">
            <v>6.468856790897008</v>
          </cell>
          <cell r="AO60">
            <v>3.8209270824748272</v>
          </cell>
        </row>
        <row r="61">
          <cell r="H61">
            <v>41</v>
          </cell>
          <cell r="I61">
            <v>2952</v>
          </cell>
          <cell r="J61">
            <v>1.0501485470607255</v>
          </cell>
          <cell r="K61">
            <v>6.3762570498273439</v>
          </cell>
          <cell r="L61">
            <v>7.26888331482896</v>
          </cell>
          <cell r="M61">
            <v>6.9217667683052388</v>
          </cell>
          <cell r="V61">
            <v>41</v>
          </cell>
          <cell r="W61">
            <v>2952</v>
          </cell>
          <cell r="X61">
            <v>1.3508379754582664</v>
          </cell>
          <cell r="Y61">
            <v>5.761372816918799</v>
          </cell>
          <cell r="Z61">
            <v>6.9095850960583256</v>
          </cell>
          <cell r="AA61">
            <v>5.1150361639146809</v>
          </cell>
          <cell r="AJ61">
            <v>41</v>
          </cell>
          <cell r="AK61">
            <v>2952</v>
          </cell>
          <cell r="AL61">
            <v>1.7142853648034886</v>
          </cell>
          <cell r="AM61">
            <v>5.0927198847369421</v>
          </cell>
          <cell r="AN61">
            <v>6.5498624448199072</v>
          </cell>
          <cell r="AO61">
            <v>3.820753871728193</v>
          </cell>
        </row>
        <row r="62">
          <cell r="H62">
            <v>41.5</v>
          </cell>
          <cell r="I62">
            <v>2988</v>
          </cell>
          <cell r="J62">
            <v>1.0654604836048966</v>
          </cell>
          <cell r="K62">
            <v>6.4520310857865146</v>
          </cell>
          <cell r="L62">
            <v>7.357672496850677</v>
          </cell>
          <cell r="M62">
            <v>6.9056268252733375</v>
          </cell>
          <cell r="V62">
            <v>41.5</v>
          </cell>
          <cell r="W62">
            <v>2988</v>
          </cell>
          <cell r="X62">
            <v>1.3689903210095147</v>
          </cell>
          <cell r="Y62">
            <v>5.8308991134566268</v>
          </cell>
          <cell r="Z62">
            <v>6.9945408863147147</v>
          </cell>
          <cell r="AA62">
            <v>5.1092697873545463</v>
          </cell>
          <cell r="AJ62">
            <v>41.5</v>
          </cell>
          <cell r="AK62">
            <v>2988</v>
          </cell>
          <cell r="AL62">
            <v>1.7356999352567906</v>
          </cell>
          <cell r="AM62">
            <v>5.1555174772839925</v>
          </cell>
          <cell r="AN62">
            <v>6.6308624222522639</v>
          </cell>
          <cell r="AO62">
            <v>3.8202815403523371</v>
          </cell>
        </row>
        <row r="63">
          <cell r="H63">
            <v>42</v>
          </cell>
          <cell r="I63">
            <v>3024</v>
          </cell>
          <cell r="J63">
            <v>1.0808815102515261</v>
          </cell>
          <cell r="K63">
            <v>6.5276751599770195</v>
          </cell>
          <cell r="L63">
            <v>7.4464244436908169</v>
          </cell>
          <cell r="M63">
            <v>6.8892143801756767</v>
          </cell>
          <cell r="V63">
            <v>42</v>
          </cell>
          <cell r="W63">
            <v>3024</v>
          </cell>
          <cell r="X63">
            <v>1.3872643054200673</v>
          </cell>
          <cell r="Y63">
            <v>5.9003019561460954</v>
          </cell>
          <cell r="Z63">
            <v>7.079476615753153</v>
          </cell>
          <cell r="AA63">
            <v>5.1031923679528886</v>
          </cell>
          <cell r="AJ63">
            <v>42</v>
          </cell>
          <cell r="AK63">
            <v>3024</v>
          </cell>
          <cell r="AL63">
            <v>1.7572486247378711</v>
          </cell>
          <cell r="AM63">
            <v>5.2181982216581648</v>
          </cell>
          <cell r="AN63">
            <v>6.7118595526853557</v>
          </cell>
          <cell r="AO63">
            <v>3.8195275604136918</v>
          </cell>
        </row>
        <row r="64">
          <cell r="H64">
            <v>42.5</v>
          </cell>
          <cell r="I64">
            <v>3060</v>
          </cell>
          <cell r="J64">
            <v>1.0964094082512579</v>
          </cell>
          <cell r="K64">
            <v>6.6031940173994386</v>
          </cell>
          <cell r="L64">
            <v>7.5351420144130081</v>
          </cell>
          <cell r="M64">
            <v>6.8725623455122911</v>
          </cell>
          <cell r="V64">
            <v>42.5</v>
          </cell>
          <cell r="W64">
            <v>3060</v>
          </cell>
          <cell r="X64">
            <v>1.4056577102325947</v>
          </cell>
          <cell r="Y64">
            <v>5.9695860689631219</v>
          </cell>
          <cell r="Z64">
            <v>7.1643951226608271</v>
          </cell>
          <cell r="AA64">
            <v>5.096827677539884</v>
          </cell>
          <cell r="AJ64">
            <v>42.5</v>
          </cell>
          <cell r="AK64">
            <v>3060</v>
          </cell>
          <cell r="AL64">
            <v>1.7789292184874201</v>
          </cell>
          <cell r="AM64">
            <v>5.28076682072677</v>
          </cell>
          <cell r="AN64">
            <v>6.7928566564410771</v>
          </cell>
          <cell r="AO64">
            <v>3.8185086769314389</v>
          </cell>
        </row>
        <row r="65">
          <cell r="H65">
            <v>43</v>
          </cell>
          <cell r="I65">
            <v>3096</v>
          </cell>
          <cell r="J65">
            <v>1.1120419597874347</v>
          </cell>
          <cell r="K65">
            <v>6.678592392506288</v>
          </cell>
          <cell r="L65">
            <v>7.6238280583256071</v>
          </cell>
          <cell r="M65">
            <v>6.8557017936471496</v>
          </cell>
          <cell r="V65">
            <v>43</v>
          </cell>
          <cell r="W65">
            <v>3096</v>
          </cell>
          <cell r="X65">
            <v>1.4241683180152609</v>
          </cell>
          <cell r="Y65">
            <v>6.0387561655870474</v>
          </cell>
          <cell r="Z65">
            <v>7.2492992359000192</v>
          </cell>
          <cell r="AA65">
            <v>5.09019835942056</v>
          </cell>
          <cell r="AJ65">
            <v>43</v>
          </cell>
          <cell r="AK65">
            <v>3096</v>
          </cell>
          <cell r="AL65">
            <v>1.8007395028545383</v>
          </cell>
          <cell r="AM65">
            <v>5.3432279673025356</v>
          </cell>
          <cell r="AN65">
            <v>6.8738565447288931</v>
          </cell>
          <cell r="AO65">
            <v>3.817240935644735</v>
          </cell>
        </row>
        <row r="66">
          <cell r="H66">
            <v>43.5</v>
          </cell>
          <cell r="I66">
            <v>3132</v>
          </cell>
          <cell r="J66">
            <v>1.1277769479920194</v>
          </cell>
          <cell r="K66">
            <v>6.753875009249807</v>
          </cell>
          <cell r="L66">
            <v>7.7124854150430231</v>
          </cell>
          <cell r="M66">
            <v>6.8386620499513873</v>
          </cell>
          <cell r="V66">
            <v>43.5</v>
          </cell>
          <cell r="W66">
            <v>3132</v>
          </cell>
          <cell r="X66">
            <v>1.4427939123775573</v>
          </cell>
          <cell r="Y66">
            <v>6.1078169494461392</v>
          </cell>
          <cell r="Z66">
            <v>7.3341917749670626</v>
          </cell>
          <cell r="AA66">
            <v>5.0833259774995616</v>
          </cell>
          <cell r="AJ66">
            <v>43.5</v>
          </cell>
          <cell r="AK66">
            <v>3132</v>
          </cell>
          <cell r="AL66">
            <v>1.8226772653126266</v>
          </cell>
          <cell r="AM66">
            <v>5.4055863441867924</v>
          </cell>
          <cell r="AN66">
            <v>6.9548620197025253</v>
          </cell>
          <cell r="AO66">
            <v>3.8157397099643</v>
          </cell>
        </row>
        <row r="67">
          <cell r="H67">
            <v>44</v>
          </cell>
          <cell r="I67">
            <v>3168</v>
          </cell>
          <cell r="J67">
            <v>1.1436121569614661</v>
          </cell>
          <cell r="K67">
            <v>6.8290465811294805</v>
          </cell>
          <cell r="L67">
            <v>7.8011169145467267</v>
          </cell>
          <cell r="M67">
            <v>6.8214707819073883</v>
          </cell>
          <cell r="V67">
            <v>44</v>
          </cell>
          <cell r="W67">
            <v>3168</v>
          </cell>
          <cell r="X67">
            <v>1.4615322779860835</v>
          </cell>
          <cell r="Y67">
            <v>6.1767731137628576</v>
          </cell>
          <cell r="Z67">
            <v>7.4190755500510281</v>
          </cell>
          <cell r="AA67">
            <v>5.0762310636574739</v>
          </cell>
          <cell r="AJ67">
            <v>44</v>
          </cell>
          <cell r="AK67">
            <v>3168</v>
          </cell>
          <cell r="AL67">
            <v>1.8447402944752167</v>
          </cell>
          <cell r="AM67">
            <v>5.4678466242124362</v>
          </cell>
          <cell r="AN67">
            <v>7.0358758745163703</v>
          </cell>
          <cell r="AO67">
            <v>3.814019727106305</v>
          </cell>
        </row>
        <row r="68">
          <cell r="H68">
            <v>44.5</v>
          </cell>
          <cell r="I68">
            <v>3204</v>
          </cell>
          <cell r="J68">
            <v>1.1595453717725459</v>
          </cell>
          <cell r="K68">
            <v>6.9041118112393258</v>
          </cell>
          <cell r="L68">
            <v>7.8897253772459894</v>
          </cell>
          <cell r="M68">
            <v>6.8041540842729713</v>
          </cell>
          <cell r="V68">
            <v>44.5</v>
          </cell>
          <cell r="W68">
            <v>3204</v>
          </cell>
          <cell r="X68">
            <v>1.480381200580295</v>
          </cell>
          <cell r="Y68">
            <v>6.2456293415988737</v>
          </cell>
          <cell r="Z68">
            <v>7.5039533620921244</v>
          </cell>
          <cell r="AA68">
            <v>5.0689331633978112</v>
          </cell>
          <cell r="AJ68">
            <v>44.5</v>
          </cell>
          <cell r="AK68">
            <v>3204</v>
          </cell>
          <cell r="AL68">
            <v>1.8669263801117901</v>
          </cell>
          <cell r="AM68">
            <v>5.5300134702867156</v>
          </cell>
          <cell r="AN68">
            <v>7.1169008933817377</v>
          </cell>
          <cell r="AO68">
            <v>3.8120950934099409</v>
          </cell>
        </row>
        <row r="69">
          <cell r="H69">
            <v>45</v>
          </cell>
          <cell r="I69">
            <v>3240</v>
          </cell>
          <cell r="J69">
            <v>1.1755743784981159</v>
          </cell>
          <cell r="K69">
            <v>6.9790753923149129</v>
          </cell>
          <cell r="L69">
            <v>7.9783136140383117</v>
          </cell>
          <cell r="M69">
            <v>6.7867365604133054</v>
          </cell>
          <cell r="V69">
            <v>45</v>
          </cell>
          <cell r="W69">
            <v>3240</v>
          </cell>
          <cell r="X69">
            <v>1.4993384669882011</v>
          </cell>
          <cell r="Y69">
            <v>6.3143903058998863</v>
          </cell>
          <cell r="Z69">
            <v>7.5888280028398576</v>
          </cell>
          <cell r="AA69">
            <v>5.0614508797896249</v>
          </cell>
          <cell r="AJ69">
            <v>45</v>
          </cell>
          <cell r="AK69">
            <v>3240</v>
          </cell>
          <cell r="AL69">
            <v>1.8892333131635373</v>
          </cell>
          <cell r="AM69">
            <v>5.5920915354337577</v>
          </cell>
          <cell r="AN69">
            <v>7.1979398516227642</v>
          </cell>
          <cell r="AO69">
            <v>3.8099793188432365</v>
          </cell>
        </row>
        <row r="70">
          <cell r="H70">
            <v>45.5</v>
          </cell>
          <cell r="I70">
            <v>3276</v>
          </cell>
          <cell r="J70">
            <v>1.1916969642228479</v>
          </cell>
          <cell r="K70">
            <v>7.0539420067801748</v>
          </cell>
          <cell r="L70">
            <v>8.0668844263695956</v>
          </cell>
          <cell r="M70">
            <v>6.769241399914387</v>
          </cell>
          <cell r="V70">
            <v>45.5</v>
          </cell>
          <cell r="W70">
            <v>3276</v>
          </cell>
          <cell r="X70">
            <v>1.5184018651420244</v>
          </cell>
          <cell r="Y70">
            <v>6.3830606695401979</v>
          </cell>
          <cell r="Z70">
            <v>7.6737022549109186</v>
          </cell>
          <cell r="AA70">
            <v>5.0538019157353684</v>
          </cell>
          <cell r="AJ70">
            <v>45.5</v>
          </cell>
          <cell r="AK70">
            <v>3276</v>
          </cell>
          <cell r="AL70">
            <v>1.9116588857590961</v>
          </cell>
          <cell r="AM70">
            <v>5.6540854628369202</v>
          </cell>
          <cell r="AN70">
            <v>7.2789955157321522</v>
          </cell>
          <cell r="AO70">
            <v>3.8076853407043658</v>
          </cell>
        </row>
        <row r="71">
          <cell r="H71">
            <v>46</v>
          </cell>
          <cell r="I71">
            <v>3312</v>
          </cell>
          <cell r="J71">
            <v>1.2079109170589029</v>
          </cell>
          <cell r="K71">
            <v>7.1287163267939642</v>
          </cell>
          <cell r="L71">
            <v>8.1554406062940323</v>
          </cell>
          <cell r="M71">
            <v>6.7516904525967938</v>
          </cell>
          <cell r="V71">
            <v>46</v>
          </cell>
          <cell r="W71">
            <v>3312</v>
          </cell>
          <cell r="X71">
            <v>1.5375691840938153</v>
          </cell>
          <cell r="Y71">
            <v>6.451645085367093</v>
          </cell>
          <cell r="Z71">
            <v>7.7585788918468364</v>
          </cell>
          <cell r="AA71">
            <v>5.0460031145977</v>
          </cell>
          <cell r="AJ71">
            <v>46</v>
          </cell>
          <cell r="AK71">
            <v>3312</v>
          </cell>
          <cell r="AL71">
            <v>1.9342008912302406</v>
          </cell>
          <cell r="AM71">
            <v>5.7159998858809358</v>
          </cell>
          <cell r="AN71">
            <v>7.3600706434266403</v>
          </cell>
          <cell r="AO71">
            <v>3.8052255465280536</v>
          </cell>
        </row>
        <row r="72">
          <cell r="H72">
            <v>46.5</v>
          </cell>
          <cell r="I72">
            <v>3348</v>
          </cell>
          <cell r="J72">
            <v>1.2242140261615568</v>
          </cell>
          <cell r="K72">
            <v>7.2034030142963834</v>
          </cell>
          <cell r="L72">
            <v>8.2439849365337068</v>
          </cell>
          <cell r="M72">
            <v>6.7341042990515172</v>
          </cell>
          <cell r="V72">
            <v>46.5</v>
          </cell>
          <cell r="W72">
            <v>3348</v>
          </cell>
          <cell r="X72">
            <v>1.5568382140310228</v>
          </cell>
          <cell r="Y72">
            <v>6.5201481962449694</v>
          </cell>
          <cell r="Z72">
            <v>7.843460678171339</v>
          </cell>
          <cell r="AA72">
            <v>5.0380704992221137</v>
          </cell>
          <cell r="AJ72">
            <v>46.5</v>
          </cell>
          <cell r="AK72">
            <v>3348</v>
          </cell>
          <cell r="AL72">
            <v>1.9568571241275416</v>
          </cell>
          <cell r="AM72">
            <v>5.7778394281938628</v>
          </cell>
          <cell r="AN72">
            <v>7.4411679837022735</v>
          </cell>
          <cell r="AO72">
            <v>3.8026117962086241</v>
          </cell>
        </row>
        <row r="73">
          <cell r="H73">
            <v>47</v>
          </cell>
          <cell r="I73">
            <v>3384</v>
          </cell>
          <cell r="J73">
            <v>1.2406040817447788</v>
          </cell>
          <cell r="K73">
            <v>7.2780067210548909</v>
          </cell>
          <cell r="L73">
            <v>8.3325201905379522</v>
          </cell>
          <cell r="M73">
            <v>6.7165023178217673</v>
          </cell>
          <cell r="V73">
            <v>47</v>
          </cell>
          <cell r="W73">
            <v>3384</v>
          </cell>
          <cell r="X73">
            <v>1.5762067462920288</v>
          </cell>
          <cell r="Y73">
            <v>6.588574635099306</v>
          </cell>
          <cell r="Z73">
            <v>7.9283503694475304</v>
          </cell>
          <cell r="AA73">
            <v>5.0300193093949739</v>
          </cell>
          <cell r="AJ73">
            <v>47</v>
          </cell>
          <cell r="AK73">
            <v>3384</v>
          </cell>
          <cell r="AL73">
            <v>1.9796253802359887</v>
          </cell>
          <cell r="AM73">
            <v>5.8396087036888229</v>
          </cell>
          <cell r="AN73">
            <v>7.5222902768894135</v>
          </cell>
          <cell r="AO73">
            <v>3.7998554433529694</v>
          </cell>
        </row>
        <row r="74">
          <cell r="H74">
            <v>47.5</v>
          </cell>
          <cell r="I74">
            <v>3420</v>
          </cell>
          <cell r="J74">
            <v>1.2570788750967585</v>
          </cell>
          <cell r="K74">
            <v>7.3525320887102019</v>
          </cell>
          <cell r="L74">
            <v>8.4210491325424464</v>
          </cell>
          <cell r="M74">
            <v>6.6989027493555406</v>
          </cell>
          <cell r="V74">
            <v>47.5</v>
          </cell>
          <cell r="W74">
            <v>3420</v>
          </cell>
          <cell r="X74">
            <v>1.5956725733816275</v>
          </cell>
          <cell r="Y74">
            <v>6.6569290249603732</v>
          </cell>
          <cell r="Z74">
            <v>8.0132507123347558</v>
          </cell>
          <cell r="AA74">
            <v>5.0218640377785544</v>
          </cell>
          <cell r="AJ74">
            <v>47.5</v>
          </cell>
          <cell r="AK74">
            <v>3420</v>
          </cell>
          <cell r="AL74">
            <v>2.0025034565905617</v>
          </cell>
          <cell r="AM74">
            <v>5.901312316605579</v>
          </cell>
          <cell r="AN74">
            <v>7.6034402547075564</v>
          </cell>
          <cell r="AO74">
            <v>3.7969673558781678</v>
          </cell>
        </row>
        <row r="75">
          <cell r="H75">
            <v>48</v>
          </cell>
          <cell r="I75">
            <v>3456</v>
          </cell>
          <cell r="J75">
            <v>1.2736361985953875</v>
          </cell>
          <cell r="K75">
            <v>7.4269837488219199</v>
          </cell>
          <cell r="L75">
            <v>8.5095745176279998</v>
          </cell>
          <cell r="M75">
            <v>6.6813227568536995</v>
          </cell>
          <cell r="V75">
            <v>48</v>
          </cell>
          <cell r="W75">
            <v>3456</v>
          </cell>
          <cell r="X75">
            <v>1.6152334889864726</v>
          </cell>
          <cell r="Y75">
            <v>6.7252159790067907</v>
          </cell>
          <cell r="Z75">
            <v>8.0981644446452918</v>
          </cell>
          <cell r="AA75">
            <v>5.013618464366246</v>
          </cell>
          <cell r="AJ75">
            <v>48</v>
          </cell>
          <cell r="AK75">
            <v>3456</v>
          </cell>
          <cell r="AL75">
            <v>2.025489151491787</v>
          </cell>
          <cell r="AM75">
            <v>5.9629548615519088</v>
          </cell>
          <cell r="AN75">
            <v>7.6846206403199275</v>
          </cell>
          <cell r="AO75">
            <v>3.7939579358695408</v>
          </cell>
        </row>
        <row r="76">
          <cell r="H76">
            <v>48.5</v>
          </cell>
          <cell r="I76">
            <v>3492</v>
          </cell>
          <cell r="J76">
            <v>1.2902738457236866</v>
          </cell>
          <cell r="K76">
            <v>7.5013663229140217</v>
          </cell>
          <cell r="L76">
            <v>8.5980990917791544</v>
          </cell>
          <cell r="M76">
            <v>6.663778484137735</v>
          </cell>
          <cell r="V76">
            <v>48.5</v>
          </cell>
          <cell r="W76">
            <v>3492</v>
          </cell>
          <cell r="X76">
            <v>1.6348872879904806</v>
          </cell>
          <cell r="Y76">
            <v>6.7934401006088461</v>
          </cell>
          <cell r="Z76">
            <v>8.1830942954007551</v>
          </cell>
          <cell r="AA76">
            <v>5.0052956895022369</v>
          </cell>
          <cell r="AJ76">
            <v>48.5</v>
          </cell>
          <cell r="AK76">
            <v>3492</v>
          </cell>
          <cell r="AL76">
            <v>2.0485802645212372</v>
          </cell>
          <cell r="AM76">
            <v>6.0245409235447926</v>
          </cell>
          <cell r="AN76">
            <v>7.7658341483878441</v>
          </cell>
          <cell r="AO76">
            <v>3.7908371387160442</v>
          </cell>
        </row>
        <row r="77">
          <cell r="H77">
            <v>49</v>
          </cell>
          <cell r="I77">
            <v>3528</v>
          </cell>
          <cell r="J77">
            <v>1.30698961108519</v>
          </cell>
          <cell r="K77">
            <v>7.575684422520089</v>
          </cell>
          <cell r="L77">
            <v>8.6866255919424997</v>
          </cell>
          <cell r="M77">
            <v>6.6462851106597682</v>
          </cell>
          <cell r="V77">
            <v>49</v>
          </cell>
          <cell r="W77">
            <v>3528</v>
          </cell>
          <cell r="X77">
            <v>1.6546317664901815</v>
          </cell>
          <cell r="Y77">
            <v>6.8616059833716561</v>
          </cell>
          <cell r="Z77">
            <v>8.2680429848883108</v>
          </cell>
          <cell r="AA77">
            <v>4.9969081655107779</v>
          </cell>
          <cell r="AJ77">
            <v>49</v>
          </cell>
          <cell r="AK77">
            <v>3528</v>
          </cell>
          <cell r="AL77">
            <v>2.0717745965570002</v>
          </cell>
          <cell r="AM77">
            <v>6.0860750780514481</v>
          </cell>
          <cell r="AN77">
            <v>7.8470834851248981</v>
          </cell>
          <cell r="AO77">
            <v>3.7876144915405634</v>
          </cell>
        </row>
        <row r="78">
          <cell r="H78">
            <v>49.5</v>
          </cell>
          <cell r="I78">
            <v>3564</v>
          </cell>
          <cell r="J78">
            <v>1.3237812904192741</v>
          </cell>
          <cell r="K78">
            <v>7.649942649228338</v>
          </cell>
          <cell r="L78">
            <v>8.7751567460847202</v>
          </cell>
          <cell r="M78">
            <v>6.6288569037755565</v>
          </cell>
          <cell r="V78">
            <v>49.5</v>
          </cell>
          <cell r="W78">
            <v>3564</v>
          </cell>
          <cell r="X78">
            <v>1.6744647218100388</v>
          </cell>
          <cell r="Y78">
            <v>6.9297182111781099</v>
          </cell>
          <cell r="Z78">
            <v>8.3530132247166424</v>
          </cell>
          <cell r="AA78">
            <v>4.9884677269804305</v>
          </cell>
          <cell r="AJ78">
            <v>49.5</v>
          </cell>
          <cell r="AK78">
            <v>3564</v>
          </cell>
          <cell r="AL78">
            <v>2.0950699497891119</v>
          </cell>
          <cell r="AM78">
            <v>6.1475618910301506</v>
          </cell>
          <cell r="AN78">
            <v>7.928371348350896</v>
          </cell>
          <cell r="AO78">
            <v>3.7842991109432695</v>
          </cell>
        </row>
        <row r="79">
          <cell r="H79">
            <v>50</v>
          </cell>
          <cell r="I79">
            <v>3600</v>
          </cell>
          <cell r="J79">
            <v>1.3406466806164443</v>
          </cell>
          <cell r="K79">
            <v>7.724145594726477</v>
          </cell>
          <cell r="L79">
            <v>8.863695273250455</v>
          </cell>
          <cell r="M79">
            <v>6.6115072683988814</v>
          </cell>
          <cell r="V79">
            <v>50</v>
          </cell>
          <cell r="W79">
            <v>3600</v>
          </cell>
          <cell r="X79">
            <v>1.6943839525177173</v>
          </cell>
          <cell r="Y79">
            <v>6.9977813582316406</v>
          </cell>
          <cell r="Z79">
            <v>8.4380077178717006</v>
          </cell>
          <cell r="AA79">
            <v>4.9799856197489971</v>
          </cell>
          <cell r="AJ79">
            <v>50</v>
          </cell>
          <cell r="AK79">
            <v>3600</v>
          </cell>
          <cell r="AL79">
            <v>2.1184641277349456</v>
          </cell>
          <cell r="AM79">
            <v>6.2090059189709308</v>
          </cell>
          <cell r="AN79">
            <v>8.0097004275456349</v>
          </cell>
          <cell r="AO79">
            <v>3.7808997200767229</v>
          </cell>
        </row>
        <row r="80">
          <cell r="H80">
            <v>50.5</v>
          </cell>
          <cell r="I80">
            <v>3636</v>
          </cell>
          <cell r="J80">
            <v>1.3575835797335678</v>
          </cell>
          <cell r="K80">
            <v>7.7982978408463213</v>
          </cell>
          <cell r="L80">
            <v>8.9522438836198539</v>
          </cell>
          <cell r="M80">
            <v>6.5942487941528976</v>
          </cell>
          <cell r="V80">
            <v>50.5</v>
          </cell>
          <cell r="W80">
            <v>3636</v>
          </cell>
          <cell r="X80">
            <v>1.7143872584393134</v>
          </cell>
          <cell r="Y80">
            <v>7.0657999890988084</v>
          </cell>
          <cell r="Z80">
            <v>8.5230291587722249</v>
          </cell>
          <cell r="AA80">
            <v>4.9714725286345951</v>
          </cell>
          <cell r="AJ80">
            <v>50.5</v>
          </cell>
          <cell r="AK80">
            <v>3636</v>
          </cell>
          <cell r="AL80">
            <v>2.1419549352545726</v>
          </cell>
          <cell r="AM80">
            <v>6.2704117089360718</v>
          </cell>
          <cell r="AN80">
            <v>8.0910734039024579</v>
          </cell>
          <cell r="AO80">
            <v>3.7774246650715968</v>
          </cell>
        </row>
        <row r="81">
          <cell r="H81">
            <v>51</v>
          </cell>
          <cell r="I81">
            <v>3672</v>
          </cell>
          <cell r="J81">
            <v>1.3745897870090584</v>
          </cell>
          <cell r="K81">
            <v>7.872403959608258</v>
          </cell>
          <cell r="L81">
            <v>9.0408052785659585</v>
          </cell>
          <cell r="M81">
            <v>6.577093300131132</v>
          </cell>
          <cell r="V81">
            <v>51</v>
          </cell>
          <cell r="W81">
            <v>3672</v>
          </cell>
          <cell r="X81">
            <v>1.73447244067454</v>
          </cell>
          <cell r="Y81">
            <v>7.1337786587517087</v>
          </cell>
          <cell r="Z81">
            <v>8.608080233325067</v>
          </cell>
          <cell r="AA81">
            <v>4.9629386039580812</v>
          </cell>
          <cell r="AJ81">
            <v>51</v>
          </cell>
          <cell r="AK81">
            <v>3672</v>
          </cell>
          <cell r="AL81">
            <v>2.1655401785660722</v>
          </cell>
          <cell r="AM81">
            <v>6.3317837986004353</v>
          </cell>
          <cell r="AN81">
            <v>8.1724929503815957</v>
          </cell>
          <cell r="AO81">
            <v>3.7738819308321814</v>
          </cell>
        </row>
        <row r="82">
          <cell r="H82">
            <v>51.5</v>
          </cell>
          <cell r="I82">
            <v>3708</v>
          </cell>
          <cell r="J82">
            <v>1.3916631028780149</v>
          </cell>
          <cell r="K82">
            <v>7.9464685132654918</v>
          </cell>
          <cell r="L82">
            <v>9.1293821507118036</v>
          </cell>
          <cell r="M82">
            <v>6.5600518773774175</v>
          </cell>
          <cell r="V82">
            <v>51.5</v>
          </cell>
          <cell r="W82">
            <v>3708</v>
          </cell>
          <cell r="X82">
            <v>1.7546373016118668</v>
          </cell>
          <cell r="Y82">
            <v>7.2017219126102212</v>
          </cell>
          <cell r="Z82">
            <v>8.6931636189803072</v>
          </cell>
          <cell r="AA82">
            <v>4.9543934869015294</v>
          </cell>
          <cell r="AJ82">
            <v>51.5</v>
          </cell>
          <cell r="AK82">
            <v>3708</v>
          </cell>
          <cell r="AL82">
            <v>2.1892176652608151</v>
          </cell>
          <cell r="AM82">
            <v>6.3931267162916789</v>
          </cell>
          <cell r="AN82">
            <v>8.253961731763372</v>
          </cell>
          <cell r="AO82">
            <v>3.7702791562208713</v>
          </cell>
        </row>
        <row r="83">
          <cell r="H83">
            <v>52</v>
          </cell>
          <cell r="I83">
            <v>3744</v>
          </cell>
          <cell r="J83">
            <v>1.4088013289873047</v>
          </cell>
          <cell r="K83">
            <v>8.020496054348115</v>
          </cell>
          <cell r="L83">
            <v>9.2179771839873244</v>
          </cell>
          <cell r="M83">
            <v>6.5431349291908507</v>
          </cell>
          <cell r="V83">
            <v>52</v>
          </cell>
          <cell r="W83">
            <v>3744</v>
          </cell>
          <cell r="X83">
            <v>1.7748796449436208</v>
          </cell>
          <cell r="Y83">
            <v>7.2696342865840506</v>
          </cell>
          <cell r="Z83">
            <v>8.778281984786128</v>
          </cell>
          <cell r="AA83">
            <v>4.9458463337467427</v>
          </cell>
          <cell r="AJ83">
            <v>52</v>
          </cell>
          <cell r="AK83">
            <v>3744</v>
          </cell>
          <cell r="AL83">
            <v>2.2129852043187035</v>
          </cell>
          <cell r="AM83">
            <v>6.454444981030262</v>
          </cell>
          <cell r="AN83">
            <v>8.3354824047011604</v>
          </cell>
          <cell r="AO83">
            <v>3.7666236486508042</v>
          </cell>
        </row>
        <row r="84">
          <cell r="H84">
            <v>52.5</v>
          </cell>
          <cell r="I84">
            <v>3780</v>
          </cell>
          <cell r="J84">
            <v>1.4260022682106088</v>
          </cell>
          <cell r="K84">
            <v>8.0944911257069982</v>
          </cell>
          <cell r="L84">
            <v>9.3065930536860151</v>
          </cell>
          <cell r="M84">
            <v>6.5263522093581328</v>
          </cell>
          <cell r="V84">
            <v>52.5</v>
          </cell>
          <cell r="W84">
            <v>3780</v>
          </cell>
          <cell r="X84">
            <v>1.7951972756810419</v>
          </cell>
          <cell r="Y84">
            <v>7.3375203071146284</v>
          </cell>
          <cell r="Z84">
            <v>8.8634379914435133</v>
          </cell>
          <cell r="AA84">
            <v>4.9373058390371058</v>
          </cell>
          <cell r="AJ84">
            <v>52.5</v>
          </cell>
          <cell r="AK84">
            <v>3780</v>
          </cell>
          <cell r="AL84">
            <v>2.2368406061233728</v>
          </cell>
          <cell r="AM84">
            <v>6.5157431025693278</v>
          </cell>
          <cell r="AN84">
            <v>8.4170576177741943</v>
          </cell>
          <cell r="AO84">
            <v>3.7629223981058004</v>
          </cell>
        </row>
        <row r="85">
          <cell r="H85">
            <v>53</v>
          </cell>
          <cell r="I85">
            <v>3816</v>
          </cell>
          <cell r="J85">
            <v>1.4432637246634084</v>
          </cell>
          <cell r="K85">
            <v>8.1684582605574985</v>
          </cell>
          <cell r="L85">
            <v>9.395232426521396</v>
          </cell>
          <cell r="M85">
            <v>6.5097128584122839</v>
          </cell>
          <cell r="V85">
            <v>53</v>
          </cell>
          <cell r="W85">
            <v>3816</v>
          </cell>
          <cell r="X85">
            <v>1.8155880001692957</v>
          </cell>
          <cell r="Y85">
            <v>7.4053844912168536</v>
          </cell>
          <cell r="Z85">
            <v>8.9486342913607544</v>
          </cell>
          <cell r="AA85">
            <v>4.9287802577051254</v>
          </cell>
          <cell r="AJ85">
            <v>53</v>
          </cell>
          <cell r="AK85">
            <v>3816</v>
          </cell>
          <cell r="AL85">
            <v>2.2607816824773543</v>
          </cell>
          <cell r="AM85">
            <v>6.5770255814344187</v>
          </cell>
          <cell r="AN85">
            <v>8.4986900115401696</v>
          </cell>
          <cell r="AO85">
            <v>3.7591820906065303</v>
          </cell>
        </row>
        <row r="86">
          <cell r="H86">
            <v>53.5</v>
          </cell>
          <cell r="I86">
            <v>3852</v>
          </cell>
          <cell r="J86">
            <v>1.4605835037179253</v>
          </cell>
          <cell r="K86">
            <v>8.2424019825229848</v>
          </cell>
          <cell r="L86">
            <v>9.4838979606832208</v>
          </cell>
          <cell r="M86">
            <v>6.4932254380128853</v>
          </cell>
          <cell r="V86">
            <v>53.5</v>
          </cell>
          <cell r="W86">
            <v>3852</v>
          </cell>
          <cell r="X86">
            <v>1.8360496261024419</v>
          </cell>
          <cell r="Y86">
            <v>7.4732313465206426</v>
          </cell>
          <cell r="Z86">
            <v>9.0338735287077174</v>
          </cell>
          <cell r="AA86">
            <v>4.9202774262070381</v>
          </cell>
          <cell r="AJ86">
            <v>53.5</v>
          </cell>
          <cell r="AK86">
            <v>3852</v>
          </cell>
          <cell r="AL86">
            <v>2.2848062466172081</v>
          </cell>
          <cell r="AM86">
            <v>6.6382969089630812</v>
          </cell>
          <cell r="AN86">
            <v>8.5803822185877081</v>
          </cell>
          <cell r="AO86">
            <v>3.7554091211416618</v>
          </cell>
        </row>
        <row r="87">
          <cell r="H87">
            <v>54</v>
          </cell>
          <cell r="I87">
            <v>3888</v>
          </cell>
          <cell r="J87">
            <v>1.4779594120180199</v>
          </cell>
          <cell r="K87">
            <v>8.3163268056782158</v>
          </cell>
          <cell r="L87">
            <v>9.5725923058935329</v>
          </cell>
          <cell r="M87">
            <v>6.4768979635394883</v>
          </cell>
          <cell r="V87">
            <v>54</v>
          </cell>
          <cell r="W87">
            <v>3888</v>
          </cell>
          <cell r="X87">
            <v>1.8565799625383617</v>
          </cell>
          <cell r="Y87">
            <v>7.5410653713123761</v>
          </cell>
          <cell r="Z87">
            <v>9.1191583394699833</v>
          </cell>
          <cell r="AA87">
            <v>4.9118047827048859</v>
          </cell>
          <cell r="AJ87">
            <v>54</v>
          </cell>
          <cell r="AK87">
            <v>3888</v>
          </cell>
          <cell r="AL87">
            <v>2.3089121132286023</v>
          </cell>
          <cell r="AM87">
            <v>6.699561567344281</v>
          </cell>
          <cell r="AN87">
            <v>8.6621368635885929</v>
          </cell>
          <cell r="AO87">
            <v>3.7516096060824666</v>
          </cell>
        </row>
        <row r="88">
          <cell r="H88">
            <v>54.5</v>
          </cell>
          <cell r="I88">
            <v>3924</v>
          </cell>
          <cell r="J88">
            <v>1.495389257494028</v>
          </cell>
          <cell r="K88">
            <v>8.3902372345925258</v>
          </cell>
          <cell r="L88">
            <v>9.6613181034624489</v>
          </cell>
          <cell r="M88">
            <v>6.4607379349861569</v>
          </cell>
          <cell r="V88">
            <v>54.5</v>
          </cell>
          <cell r="W88">
            <v>3924</v>
          </cell>
          <cell r="X88">
            <v>1.877176819913644</v>
          </cell>
          <cell r="Y88">
            <v>7.6088910545761239</v>
          </cell>
          <cell r="Z88">
            <v>9.2044913515027211</v>
          </cell>
          <cell r="AA88">
            <v>4.9033693863352505</v>
          </cell>
          <cell r="AJ88">
            <v>54.5</v>
          </cell>
          <cell r="AK88">
            <v>3924</v>
          </cell>
          <cell r="AL88">
            <v>2.3330970984613679</v>
          </cell>
          <cell r="AM88">
            <v>6.7608240296577184</v>
          </cell>
          <cell r="AN88">
            <v>8.7439565633498813</v>
          </cell>
          <cell r="AO88">
            <v>3.7477893950990508</v>
          </cell>
        </row>
        <row r="89">
          <cell r="H89">
            <v>55</v>
          </cell>
          <cell r="I89">
            <v>3960</v>
          </cell>
          <cell r="J89">
            <v>1.5128708493775658</v>
          </cell>
          <cell r="K89">
            <v>8.4641377643728521</v>
          </cell>
          <cell r="L89">
            <v>9.7500779863437828</v>
          </cell>
          <cell r="M89">
            <v>6.4447523662414525</v>
          </cell>
          <cell r="V89">
            <v>55</v>
          </cell>
          <cell r="W89">
            <v>3960</v>
          </cell>
          <cell r="X89">
            <v>1.8978380100584205</v>
          </cell>
          <cell r="Y89">
            <v>7.6767128760347898</v>
          </cell>
          <cell r="Z89">
            <v>9.2898751845844476</v>
          </cell>
          <cell r="AA89">
            <v>4.8949779356028813</v>
          </cell>
          <cell r="AJ89">
            <v>55</v>
          </cell>
          <cell r="AK89">
            <v>3960</v>
          </cell>
          <cell r="AL89">
            <v>2.3573590199445129</v>
          </cell>
          <cell r="AM89">
            <v>6.8220887599129867</v>
          </cell>
          <cell r="AN89">
            <v>8.8258439268658222</v>
          </cell>
          <cell r="AO89">
            <v>3.7439540825960247</v>
          </cell>
        </row>
        <row r="90">
          <cell r="H90">
            <v>55.5</v>
          </cell>
          <cell r="I90">
            <v>3996</v>
          </cell>
          <cell r="J90">
            <v>1.5304019982162689</v>
          </cell>
          <cell r="K90">
            <v>8.5380328807066075</v>
          </cell>
          <cell r="L90">
            <v>9.8388745791904366</v>
          </cell>
          <cell r="M90">
            <v>6.4289478128347657</v>
          </cell>
          <cell r="V90">
            <v>55.5</v>
          </cell>
          <cell r="W90">
            <v>3996</v>
          </cell>
          <cell r="X90">
            <v>1.918561346211167</v>
          </cell>
          <cell r="Y90">
            <v>7.7445353061910494</v>
          </cell>
          <cell r="Z90">
            <v>9.3753124504705418</v>
          </cell>
          <cell r="AA90">
            <v>4.8866367859360826</v>
          </cell>
          <cell r="AJ90">
            <v>55.5</v>
          </cell>
          <cell r="AK90">
            <v>3996</v>
          </cell>
          <cell r="AL90">
            <v>2.3816956968011911</v>
          </cell>
          <cell r="AM90">
            <v>6.8833602130886078</v>
          </cell>
          <cell r="AN90">
            <v>8.9078015553696197</v>
          </cell>
          <cell r="AO90">
            <v>3.7401090186850965</v>
          </cell>
        </row>
        <row r="91">
          <cell r="H91">
            <v>56</v>
          </cell>
          <cell r="I91">
            <v>4032</v>
          </cell>
          <cell r="J91">
            <v>1.5479805158884978</v>
          </cell>
          <cell r="K91">
            <v>8.6119270599043993</v>
          </cell>
          <cell r="L91">
            <v>9.9277104984096223</v>
          </cell>
          <cell r="M91">
            <v>6.4133303982262282</v>
          </cell>
          <cell r="V91">
            <v>56</v>
          </cell>
          <cell r="W91">
            <v>4032</v>
          </cell>
          <cell r="X91">
            <v>1.9393446430334593</v>
          </cell>
          <cell r="Y91">
            <v>7.812362806368192</v>
          </cell>
          <cell r="Z91">
            <v>9.4608057529466318</v>
          </cell>
          <cell r="AA91">
            <v>4.8783519664397295</v>
          </cell>
          <cell r="AJ91">
            <v>56</v>
          </cell>
          <cell r="AK91">
            <v>4032</v>
          </cell>
          <cell r="AL91">
            <v>2.4061049496636393</v>
          </cell>
          <cell r="AM91">
            <v>6.9446428351709244</v>
          </cell>
          <cell r="AN91">
            <v>8.989832042385018</v>
          </cell>
          <cell r="AO91">
            <v>3.7362593197116145</v>
          </cell>
        </row>
        <row r="92">
          <cell r="H92">
            <v>56.5</v>
          </cell>
          <cell r="I92">
            <v>4068</v>
          </cell>
          <cell r="J92">
            <v>1.5656042156179841</v>
          </cell>
          <cell r="K92">
            <v>8.6858247689425863</v>
          </cell>
          <cell r="L92">
            <v>10.016588352217873</v>
          </cell>
          <cell r="M92">
            <v>6.3979058387142045</v>
          </cell>
          <cell r="V92">
            <v>56.5</v>
          </cell>
          <cell r="W92">
            <v>4068</v>
          </cell>
          <cell r="X92">
            <v>1.9601857166246786</v>
          </cell>
          <cell r="Y92">
            <v>7.8801998287507944</v>
          </cell>
          <cell r="Z92">
            <v>9.5463576878817715</v>
          </cell>
          <cell r="AA92">
            <v>4.8701291958804918</v>
          </cell>
          <cell r="AJ92">
            <v>56.5</v>
          </cell>
          <cell r="AK92">
            <v>4068</v>
          </cell>
          <cell r="AL92">
            <v>2.4305846006880758</v>
          </cell>
          <cell r="AM92">
            <v>7.0059410631929007</v>
          </cell>
          <cell r="AN92">
            <v>9.0719379737777643</v>
          </cell>
          <cell r="AO92">
            <v>3.7324098783517279</v>
          </cell>
        </row>
        <row r="93">
          <cell r="H93">
            <v>57</v>
          </cell>
          <cell r="I93">
            <v>4104</v>
          </cell>
          <cell r="J93">
            <v>1.5832709119884365</v>
          </cell>
          <cell r="K93">
            <v>8.7597304655056742</v>
          </cell>
          <cell r="L93">
            <v>10.105510740695845</v>
          </cell>
          <cell r="M93">
            <v>6.3826794670308775</v>
          </cell>
          <cell r="V93">
            <v>57</v>
          </cell>
          <cell r="W93">
            <v>4104</v>
          </cell>
          <cell r="X93">
            <v>1.9810823845366878</v>
          </cell>
          <cell r="Y93">
            <v>7.948050816425253</v>
          </cell>
          <cell r="Z93">
            <v>9.6319708432814384</v>
          </cell>
          <cell r="AA93">
            <v>4.8619738979376415</v>
          </cell>
          <cell r="AJ93">
            <v>57</v>
          </cell>
          <cell r="AK93">
            <v>4104</v>
          </cell>
          <cell r="AL93">
            <v>2.4551324735695572</v>
          </cell>
          <cell r="AM93">
            <v>7.0672593252727509</v>
          </cell>
          <cell r="AN93">
            <v>9.1541219278068748</v>
          </cell>
          <cell r="AO93">
            <v>3.7285653732963531</v>
          </cell>
        </row>
        <row r="94">
          <cell r="H94">
            <v>57.5</v>
          </cell>
          <cell r="I94">
            <v>4140</v>
          </cell>
          <cell r="J94">
            <v>1.6009784209580935</v>
          </cell>
          <cell r="K94">
            <v>8.8336485980285939</v>
          </cell>
          <cell r="L94">
            <v>10.194480255842974</v>
          </cell>
          <cell r="M94">
            <v>6.3676562546934043</v>
          </cell>
          <cell r="V94">
            <v>57.5</v>
          </cell>
          <cell r="W94">
            <v>4140</v>
          </cell>
          <cell r="X94">
            <v>2.0020324657884543</v>
          </cell>
          <cell r="Y94">
            <v>8.0159202034202313</v>
          </cell>
          <cell r="Z94">
            <v>9.7176477993404173</v>
          </cell>
          <cell r="AA94">
            <v>4.8538912157517613</v>
          </cell>
          <cell r="AJ94">
            <v>57.5</v>
          </cell>
          <cell r="AK94">
            <v>4140</v>
          </cell>
          <cell r="AL94">
            <v>2.4797463935568027</v>
          </cell>
          <cell r="AM94">
            <v>7.1286020406524946</v>
          </cell>
          <cell r="AN94">
            <v>9.2363864751757774</v>
          </cell>
          <cell r="AO94">
            <v>3.7247302785377365</v>
          </cell>
        </row>
        <row r="95">
          <cell r="H95">
            <v>58</v>
          </cell>
          <cell r="I95">
            <v>4176</v>
          </cell>
          <cell r="J95">
            <v>1.6187245598742293</v>
          </cell>
          <cell r="K95">
            <v>8.907583605738818</v>
          </cell>
          <cell r="L95">
            <v>10.283499481631912</v>
          </cell>
          <cell r="M95">
            <v>6.3528408331748016</v>
          </cell>
          <cell r="V95">
            <v>58</v>
          </cell>
          <cell r="W95">
            <v>4176</v>
          </cell>
          <cell r="X95">
            <v>2.0230337808806302</v>
          </cell>
          <cell r="Y95">
            <v>8.0838124147469053</v>
          </cell>
          <cell r="Z95">
            <v>9.8033911284954414</v>
          </cell>
          <cell r="AA95">
            <v>4.8458860258023018</v>
          </cell>
          <cell r="AJ95">
            <v>58</v>
          </cell>
          <cell r="AK95">
            <v>4176</v>
          </cell>
          <cell r="AL95">
            <v>2.5044241874669728</v>
          </cell>
          <cell r="AM95">
            <v>7.1899736197363708</v>
          </cell>
          <cell r="AN95">
            <v>9.3187341790832967</v>
          </cell>
          <cell r="AO95">
            <v>3.7209088722739336</v>
          </cell>
        </row>
        <row r="96">
          <cell r="H96">
            <v>58.5</v>
          </cell>
          <cell r="I96">
            <v>4212</v>
          </cell>
          <cell r="J96">
            <v>1.6365071474876147</v>
          </cell>
          <cell r="K96">
            <v>8.9815399186983242</v>
          </cell>
          <cell r="L96">
            <v>10.372570994062796</v>
          </cell>
          <cell r="M96">
            <v>6.3382375139557992</v>
          </cell>
          <cell r="V96">
            <v>58.5</v>
          </cell>
          <cell r="W96">
            <v>4212</v>
          </cell>
          <cell r="X96">
            <v>2.0440841518100972</v>
          </cell>
          <cell r="Y96">
            <v>8.151731866439146</v>
          </cell>
          <cell r="Z96">
            <v>9.889203395477729</v>
          </cell>
          <cell r="AA96">
            <v>4.837962951143937</v>
          </cell>
          <cell r="AJ96">
            <v>58.5</v>
          </cell>
          <cell r="AK96">
            <v>4212</v>
          </cell>
          <cell r="AL96">
            <v>2.5291636837004163</v>
          </cell>
          <cell r="AM96">
            <v>7.2513784641291332</v>
          </cell>
          <cell r="AN96">
            <v>9.4011675952744866</v>
          </cell>
          <cell r="AO96">
            <v>3.7171052454460556</v>
          </cell>
        </row>
        <row r="97">
          <cell r="H97">
            <v>59</v>
          </cell>
          <cell r="I97">
            <v>4248</v>
          </cell>
          <cell r="J97">
            <v>1.6543240039669267</v>
          </cell>
          <cell r="K97">
            <v>9.0555219578454444</v>
          </cell>
          <cell r="L97">
            <v>10.461697361217333</v>
          </cell>
          <cell r="M97">
            <v>6.3238503075159898</v>
          </cell>
          <cell r="V97">
            <v>59</v>
          </cell>
          <cell r="W97">
            <v>4248</v>
          </cell>
          <cell r="X97">
            <v>2.0651814020844608</v>
          </cell>
          <cell r="Y97">
            <v>8.2196829655935364</v>
          </cell>
          <cell r="Z97">
            <v>9.9750871573653281</v>
          </cell>
          <cell r="AA97">
            <v>4.8301263740304456</v>
          </cell>
          <cell r="AJ97">
            <v>59</v>
          </cell>
          <cell r="AK97">
            <v>4248</v>
          </cell>
          <cell r="AL97">
            <v>2.5539627122553812</v>
          </cell>
          <cell r="AM97">
            <v>7.3128209666742636</v>
          </cell>
          <cell r="AN97">
            <v>9.4836892720913379</v>
          </cell>
          <cell r="AO97">
            <v>3.7133233099227114</v>
          </cell>
        </row>
        <row r="98">
          <cell r="H98">
            <v>59.5</v>
          </cell>
          <cell r="I98">
            <v>4284</v>
          </cell>
          <cell r="J98">
            <v>1.6721729509131078</v>
          </cell>
          <cell r="K98">
            <v>9.1295341350365842</v>
          </cell>
          <cell r="L98">
            <v>10.550881143312726</v>
          </cell>
          <cell r="M98">
            <v>6.3096829413197391</v>
          </cell>
          <cell r="V98">
            <v>59.5</v>
          </cell>
          <cell r="W98">
            <v>4284</v>
          </cell>
          <cell r="X98">
            <v>2.0863233567365103</v>
          </cell>
          <cell r="Y98">
            <v>8.287670110409282</v>
          </cell>
          <cell r="Z98">
            <v>10.061044963635316</v>
          </cell>
          <cell r="AA98">
            <v>4.8223804479537176</v>
          </cell>
          <cell r="AJ98">
            <v>59.5</v>
          </cell>
          <cell r="AK98">
            <v>4284</v>
          </cell>
          <cell r="AL98">
            <v>2.5788191047426712</v>
          </cell>
          <cell r="AM98">
            <v>7.3743055114920493</v>
          </cell>
          <cell r="AN98">
            <v>9.5663017505233192</v>
          </cell>
          <cell r="AO98">
            <v>3.7095668063456113</v>
          </cell>
        </row>
        <row r="99">
          <cell r="H99">
            <v>60</v>
          </cell>
          <cell r="I99">
            <v>4320</v>
          </cell>
          <cell r="J99">
            <v>1.6900518113736867</v>
          </cell>
          <cell r="K99">
            <v>9.2035808530877627</v>
          </cell>
          <cell r="L99">
            <v>10.640124892755397</v>
          </cell>
          <cell r="M99">
            <v>6.2957388768495948</v>
          </cell>
          <cell r="V99">
            <v>60</v>
          </cell>
          <cell r="W99">
            <v>4320</v>
          </cell>
          <cell r="X99">
            <v>2.1075078423386255</v>
          </cell>
          <cell r="Y99">
            <v>8.3556976902280216</v>
          </cell>
          <cell r="Z99">
            <v>10.147079356215853</v>
          </cell>
          <cell r="AA99">
            <v>4.8147291091244551</v>
          </cell>
          <cell r="AJ99">
            <v>60</v>
          </cell>
          <cell r="AK99">
            <v>4320</v>
          </cell>
          <cell r="AL99">
            <v>2.6037306944002916</v>
          </cell>
          <cell r="AM99">
            <v>7.4358364740175649</v>
          </cell>
          <cell r="AN99">
            <v>9.649007564257813</v>
          </cell>
          <cell r="AO99">
            <v>3.7058393116497927</v>
          </cell>
        </row>
        <row r="100">
          <cell r="H100">
            <v>60.5</v>
          </cell>
          <cell r="I100">
            <v>4356</v>
          </cell>
          <cell r="J100">
            <v>1.7079584098570415</v>
          </cell>
          <cell r="K100">
            <v>9.2776665058161019</v>
          </cell>
          <cell r="L100">
            <v>10.729431154194588</v>
          </cell>
          <cell r="M100">
            <v>6.2820213257374666</v>
          </cell>
          <cell r="V100">
            <v>60.5</v>
          </cell>
          <cell r="W100">
            <v>4356</v>
          </cell>
          <cell r="X100">
            <v>2.1287326870171501</v>
          </cell>
          <cell r="Y100">
            <v>8.4237700855734907</v>
          </cell>
          <cell r="Z100">
            <v>10.233192869538069</v>
          </cell>
          <cell r="AA100">
            <v>4.8071760874199541</v>
          </cell>
          <cell r="AJ100">
            <v>60.5</v>
          </cell>
          <cell r="AK100">
            <v>4356</v>
          </cell>
          <cell r="AL100">
            <v>2.6286953161080291</v>
          </cell>
          <cell r="AM100">
            <v>7.4974182210385658</v>
          </cell>
          <cell r="AN100">
            <v>9.7318092397303904</v>
          </cell>
          <cell r="AO100">
            <v>3.7021442462715792</v>
          </cell>
        </row>
        <row r="101">
          <cell r="H101">
            <v>61</v>
          </cell>
          <cell r="I101">
            <v>4392</v>
          </cell>
          <cell r="J101">
            <v>1.7258905723466222</v>
          </cell>
          <cell r="K101">
            <v>9.3517954780811223</v>
          </cell>
          <cell r="L101">
            <v>10.818802464575752</v>
          </cell>
          <cell r="M101">
            <v>6.2685332650411736</v>
          </cell>
          <cell r="V101">
            <v>61</v>
          </cell>
          <cell r="W101">
            <v>4392</v>
          </cell>
          <cell r="X101">
            <v>2.1499957204667193</v>
          </cell>
          <cell r="Y101">
            <v>8.4918916681910819</v>
          </cell>
          <cell r="Z101">
            <v>10.319388030587794</v>
          </cell>
          <cell r="AA101">
            <v>4.7997249168234015</v>
          </cell>
          <cell r="AJ101">
            <v>61</v>
          </cell>
          <cell r="AK101">
            <v>4392</v>
          </cell>
          <cell r="AL101">
            <v>2.653710806402017</v>
          </cell>
          <cell r="AM101">
            <v>7.559055110733258</v>
          </cell>
          <cell r="AN101">
            <v>9.8147092961749713</v>
          </cell>
          <cell r="AO101">
            <v>3.6984848810568236</v>
          </cell>
        </row>
        <row r="102">
          <cell r="H102">
            <v>61.5</v>
          </cell>
          <cell r="I102">
            <v>4428</v>
          </cell>
          <cell r="J102">
            <v>1.7438461263151239</v>
          </cell>
          <cell r="K102">
            <v>9.4259721458259449</v>
          </cell>
          <cell r="L102">
            <v>10.9082413531938</v>
          </cell>
          <cell r="M102">
            <v>6.2552774517117067</v>
          </cell>
          <cell r="V102">
            <v>61.5</v>
          </cell>
          <cell r="W102">
            <v>4428</v>
          </cell>
          <cell r="X102">
            <v>2.1712947739645454</v>
          </cell>
          <cell r="Y102">
            <v>8.560066801087336</v>
          </cell>
          <cell r="Z102">
            <v>10.405667358957199</v>
          </cell>
          <cell r="AA102">
            <v>4.7923789453781049</v>
          </cell>
          <cell r="AJ102">
            <v>61.5</v>
          </cell>
          <cell r="AK102">
            <v>4428</v>
          </cell>
          <cell r="AL102">
            <v>2.6787750034892448</v>
          </cell>
          <cell r="AM102">
            <v>7.6207514927080062</v>
          </cell>
          <cell r="AN102">
            <v>9.8977102456738635</v>
          </cell>
          <cell r="AO102">
            <v>3.6948643438816537</v>
          </cell>
        </row>
        <row r="103">
          <cell r="H103">
            <v>62</v>
          </cell>
          <cell r="I103">
            <v>4464</v>
          </cell>
          <cell r="J103">
            <v>1.7618229007386093</v>
          </cell>
          <cell r="K103">
            <v>9.5002008761183898</v>
          </cell>
          <cell r="L103">
            <v>10.997750341746208</v>
          </cell>
          <cell r="M103">
            <v>6.2422564362942605</v>
          </cell>
          <cell r="V103">
            <v>62</v>
          </cell>
          <cell r="W103">
            <v>4464</v>
          </cell>
          <cell r="X103">
            <v>2.1926276803846578</v>
          </cell>
          <cell r="Y103">
            <v>8.6282998385692551</v>
          </cell>
          <cell r="Z103">
            <v>10.492033366896214</v>
          </cell>
          <cell r="AA103">
            <v>4.7851413446789888</v>
          </cell>
          <cell r="AJ103">
            <v>62</v>
          </cell>
          <cell r="AK103">
            <v>4464</v>
          </cell>
          <cell r="AL103">
            <v>2.7038857472620403</v>
          </cell>
          <cell r="AM103">
            <v>7.6825117080349052</v>
          </cell>
          <cell r="AN103">
            <v>9.98081459320764</v>
          </cell>
          <cell r="AO103">
            <v>3.6912856259974118</v>
          </cell>
        </row>
        <row r="104">
          <cell r="H104">
            <v>62.5</v>
          </cell>
          <cell r="I104">
            <v>4500</v>
          </cell>
          <cell r="V104">
            <v>62.5</v>
          </cell>
          <cell r="W104">
            <v>4500</v>
          </cell>
          <cell r="X104">
            <v>2.2139922742121079</v>
          </cell>
          <cell r="Y104">
            <v>8.6965951262835919</v>
          </cell>
          <cell r="Z104">
            <v>10.578488559363883</v>
          </cell>
          <cell r="AA104">
            <v>4.7780151189228715</v>
          </cell>
          <cell r="AJ104">
            <v>62.5</v>
          </cell>
          <cell r="AK104">
            <v>4500</v>
          </cell>
          <cell r="AL104">
            <v>2.7290408793125134</v>
          </cell>
          <cell r="AM104">
            <v>7.7443400892893051</v>
          </cell>
          <cell r="AN104">
            <v>10.064024836704942</v>
          </cell>
          <cell r="AO104">
            <v>3.6877515881111393</v>
          </cell>
        </row>
        <row r="105">
          <cell r="H105">
            <v>63</v>
          </cell>
          <cell r="I105">
            <v>4536</v>
          </cell>
          <cell r="V105">
            <v>63</v>
          </cell>
          <cell r="W105">
            <v>4536</v>
          </cell>
          <cell r="X105">
            <v>2.2353863915571255</v>
          </cell>
          <cell r="Y105">
            <v>8.7649570012559579</v>
          </cell>
          <cell r="Z105">
            <v>10.665035434079515</v>
          </cell>
          <cell r="AA105">
            <v>4.771003113537998</v>
          </cell>
          <cell r="AJ105">
            <v>63</v>
          </cell>
          <cell r="AK105">
            <v>4536</v>
          </cell>
          <cell r="AL105">
            <v>2.7542382429469554</v>
          </cell>
          <cell r="AM105">
            <v>7.8062409605872274</v>
          </cell>
          <cell r="AN105">
            <v>10.147343467092139</v>
          </cell>
          <cell r="AO105">
            <v>3.6842649662124995</v>
          </cell>
        </row>
        <row r="106">
          <cell r="H106">
            <v>63.5</v>
          </cell>
          <cell r="I106">
            <v>4572</v>
          </cell>
          <cell r="V106">
            <v>63.5</v>
          </cell>
          <cell r="W106">
            <v>4572</v>
          </cell>
          <cell r="X106">
            <v>2.2568078701692373</v>
          </cell>
          <cell r="Y106">
            <v>8.8333897919299247</v>
          </cell>
          <cell r="Z106">
            <v>10.751676481573776</v>
          </cell>
          <cell r="AA106">
            <v>4.7641080234125166</v>
          </cell>
          <cell r="AJ106">
            <v>63.5</v>
          </cell>
          <cell r="AK106">
            <v>4572</v>
          </cell>
          <cell r="AL106">
            <v>2.7794756832002112</v>
          </cell>
          <cell r="AM106">
            <v>7.8682186376226788</v>
          </cell>
          <cell r="AN106">
            <v>10.230772968342858</v>
          </cell>
          <cell r="AO106">
            <v>3.6808283771576047</v>
          </cell>
        </row>
        <row r="107">
          <cell r="H107">
            <v>64</v>
          </cell>
          <cell r="I107">
            <v>4608</v>
          </cell>
          <cell r="V107">
            <v>64</v>
          </cell>
          <cell r="W107">
            <v>4608</v>
          </cell>
          <cell r="X107">
            <v>2.2782545494513395</v>
          </cell>
          <cell r="Y107">
            <v>8.9018978182059438</v>
          </cell>
          <cell r="Z107">
            <v>10.838414185239582</v>
          </cell>
          <cell r="AA107">
            <v>4.757332400740621</v>
          </cell>
          <cell r="AJ107">
            <v>64</v>
          </cell>
          <cell r="AK107">
            <v>4608</v>
          </cell>
          <cell r="AL107">
            <v>2.8047510468500012</v>
          </cell>
          <cell r="AM107">
            <v>7.930277427704933</v>
          </cell>
          <cell r="AN107">
            <v>10.314315817527433</v>
          </cell>
          <cell r="AO107">
            <v>3.6774443240199082</v>
          </cell>
        </row>
        <row r="108">
          <cell r="H108">
            <v>64.5</v>
          </cell>
          <cell r="I108">
            <v>4644</v>
          </cell>
          <cell r="V108">
            <v>64.5</v>
          </cell>
          <cell r="W108">
            <v>4644</v>
          </cell>
          <cell r="X108">
            <v>2.299724270473734</v>
          </cell>
          <cell r="Y108">
            <v>8.9704853914802367</v>
          </cell>
          <cell r="Z108">
            <v>10.925251021382911</v>
          </cell>
          <cell r="AA108">
            <v>4.7506786625043329</v>
          </cell>
          <cell r="AJ108">
            <v>64.5</v>
          </cell>
          <cell r="AK108">
            <v>4644</v>
          </cell>
          <cell r="AL108">
            <v>2.8300621824312215</v>
          </cell>
          <cell r="AM108">
            <v>7.9924216297956878</v>
          </cell>
          <cell r="AN108">
            <v>10.397974484862226</v>
          </cell>
          <cell r="AO108">
            <v>3.6741152012178184</v>
          </cell>
        </row>
        <row r="109">
          <cell r="H109">
            <v>65</v>
          </cell>
          <cell r="I109">
            <v>4680</v>
          </cell>
          <cell r="V109">
            <v>65</v>
          </cell>
          <cell r="W109">
            <v>4680</v>
          </cell>
          <cell r="AJ109">
            <v>65</v>
          </cell>
          <cell r="AK109">
            <v>4680</v>
          </cell>
          <cell r="AL109">
            <v>2.85540694025019</v>
          </cell>
          <cell r="AM109">
            <v>8.0546555345461517</v>
          </cell>
          <cell r="AN109">
            <v>10.481751433758813</v>
          </cell>
          <cell r="AO109">
            <v>3.6708432994284186</v>
          </cell>
        </row>
        <row r="110">
          <cell r="H110">
            <v>65.5</v>
          </cell>
          <cell r="I110">
            <v>4716</v>
          </cell>
          <cell r="V110">
            <v>65.5</v>
          </cell>
          <cell r="W110">
            <v>4716</v>
          </cell>
          <cell r="AJ110">
            <v>65.5</v>
          </cell>
          <cell r="AK110">
            <v>4716</v>
          </cell>
          <cell r="AL110">
            <v>2.8807831723988682</v>
          </cell>
          <cell r="AM110">
            <v>8.1169834243340979</v>
          </cell>
          <cell r="AN110">
            <v>10.565649120873136</v>
          </cell>
          <cell r="AO110">
            <v>3.6676308102962754</v>
          </cell>
        </row>
        <row r="111">
          <cell r="H111">
            <v>66</v>
          </cell>
          <cell r="I111">
            <v>4752</v>
          </cell>
          <cell r="V111">
            <v>66</v>
          </cell>
          <cell r="W111">
            <v>4752</v>
          </cell>
          <cell r="AJ111">
            <v>66</v>
          </cell>
          <cell r="AK111">
            <v>4752</v>
          </cell>
          <cell r="AL111">
            <v>2.906188732769043</v>
          </cell>
          <cell r="AM111">
            <v>8.1794095733007701</v>
          </cell>
          <cell r="AN111">
            <v>10.649669996154456</v>
          </cell>
          <cell r="AO111">
            <v>3.6644798309459254</v>
          </cell>
        </row>
        <row r="112">
          <cell r="H112">
            <v>66.5</v>
          </cell>
          <cell r="I112">
            <v>4788</v>
          </cell>
          <cell r="V112">
            <v>66.5</v>
          </cell>
          <cell r="W112">
            <v>4788</v>
          </cell>
          <cell r="AJ112">
            <v>66.5</v>
          </cell>
          <cell r="AK112">
            <v>4788</v>
          </cell>
          <cell r="AL112">
            <v>2.9316214770664644</v>
          </cell>
          <cell r="AM112">
            <v>8.2419382473878144</v>
          </cell>
          <cell r="AN112">
            <v>10.733816502894308</v>
          </cell>
          <cell r="AO112">
            <v>3.6613923683064069</v>
          </cell>
        </row>
        <row r="113">
          <cell r="H113">
            <v>67</v>
          </cell>
          <cell r="I113">
            <v>4824</v>
          </cell>
          <cell r="V113">
            <v>67</v>
          </cell>
          <cell r="W113">
            <v>4824</v>
          </cell>
          <cell r="AJ113">
            <v>67</v>
          </cell>
          <cell r="AK113">
            <v>4824</v>
          </cell>
          <cell r="AL113">
            <v>2.9570792628249549</v>
          </cell>
          <cell r="AM113">
            <v>8.3045737043740573</v>
          </cell>
          <cell r="AN113">
            <v>10.818091077775268</v>
          </cell>
          <cell r="AO113">
            <v>3.6583703432557084</v>
          </cell>
        </row>
        <row r="114">
          <cell r="H114">
            <v>67.5</v>
          </cell>
          <cell r="I114">
            <v>4860</v>
          </cell>
          <cell r="V114">
            <v>67.5</v>
          </cell>
          <cell r="W114">
            <v>4860</v>
          </cell>
          <cell r="AJ114">
            <v>67.5</v>
          </cell>
          <cell r="AK114">
            <v>4860</v>
          </cell>
          <cell r="AL114">
            <v>2.9825599494204798</v>
          </cell>
          <cell r="AM114">
            <v>8.3673201939122741</v>
          </cell>
          <cell r="AN114">
            <v>10.902496150919681</v>
          </cell>
          <cell r="AO114">
            <v>3.6554155945928493</v>
          </cell>
        </row>
        <row r="115">
          <cell r="H115">
            <v>68</v>
          </cell>
          <cell r="I115">
            <v>4896</v>
          </cell>
          <cell r="V115">
            <v>68</v>
          </cell>
          <cell r="W115">
            <v>4896</v>
          </cell>
          <cell r="AJ115">
            <v>68</v>
          </cell>
          <cell r="AK115">
            <v>4896</v>
          </cell>
          <cell r="AL115">
            <v>3.0080613980851796</v>
          </cell>
          <cell r="AM115">
            <v>8.4301819575658836</v>
          </cell>
          <cell r="AN115">
            <v>10.987034145938287</v>
          </cell>
          <cell r="AO115">
            <v>3.6525298828448864</v>
          </cell>
        </row>
        <row r="116">
          <cell r="H116">
            <v>68.5</v>
          </cell>
          <cell r="I116">
            <v>4932</v>
          </cell>
          <cell r="V116">
            <v>68.5</v>
          </cell>
          <cell r="W116">
            <v>4932</v>
          </cell>
          <cell r="AJ116">
            <v>68.5</v>
          </cell>
          <cell r="AK116">
            <v>4932</v>
          </cell>
        </row>
        <row r="117">
          <cell r="H117">
            <v>69</v>
          </cell>
          <cell r="I117">
            <v>4968</v>
          </cell>
          <cell r="V117">
            <v>69</v>
          </cell>
          <cell r="W117">
            <v>4968</v>
          </cell>
          <cell r="AJ117">
            <v>69</v>
          </cell>
          <cell r="AK117">
            <v>4968</v>
          </cell>
        </row>
        <row r="118">
          <cell r="H118">
            <v>69.5</v>
          </cell>
          <cell r="I118">
            <v>5004</v>
          </cell>
          <cell r="V118">
            <v>69.5</v>
          </cell>
          <cell r="W118">
            <v>5004</v>
          </cell>
          <cell r="AJ118">
            <v>69.5</v>
          </cell>
          <cell r="AK118">
            <v>5004</v>
          </cell>
        </row>
        <row r="119">
          <cell r="H119">
            <v>70</v>
          </cell>
          <cell r="I119">
            <v>5040</v>
          </cell>
          <cell r="V119">
            <v>70</v>
          </cell>
          <cell r="W119">
            <v>5040</v>
          </cell>
          <cell r="AJ119">
            <v>70</v>
          </cell>
          <cell r="AK119">
            <v>5040</v>
          </cell>
        </row>
        <row r="120">
          <cell r="H120">
            <v>70.5</v>
          </cell>
          <cell r="I120">
            <v>5076</v>
          </cell>
          <cell r="V120">
            <v>70.5</v>
          </cell>
          <cell r="W120">
            <v>5076</v>
          </cell>
          <cell r="AJ120">
            <v>70.5</v>
          </cell>
          <cell r="AK120">
            <v>5076</v>
          </cell>
        </row>
        <row r="121">
          <cell r="H121">
            <v>71</v>
          </cell>
          <cell r="I121">
            <v>5112</v>
          </cell>
          <cell r="V121">
            <v>71</v>
          </cell>
          <cell r="W121">
            <v>5112</v>
          </cell>
          <cell r="AJ121">
            <v>71</v>
          </cell>
          <cell r="AK121">
            <v>5112</v>
          </cell>
        </row>
        <row r="122">
          <cell r="H122">
            <v>71.5</v>
          </cell>
          <cell r="I122">
            <v>5148</v>
          </cell>
          <cell r="V122">
            <v>71.5</v>
          </cell>
          <cell r="W122">
            <v>5148</v>
          </cell>
          <cell r="AJ122">
            <v>71.5</v>
          </cell>
          <cell r="AK122">
            <v>5148</v>
          </cell>
        </row>
        <row r="123">
          <cell r="H123">
            <v>72</v>
          </cell>
          <cell r="I123">
            <v>5184</v>
          </cell>
          <cell r="V123">
            <v>72</v>
          </cell>
          <cell r="W123">
            <v>5184</v>
          </cell>
          <cell r="AJ123">
            <v>72</v>
          </cell>
          <cell r="AK123">
            <v>5184</v>
          </cell>
        </row>
        <row r="124">
          <cell r="H124">
            <v>72.5</v>
          </cell>
          <cell r="I124">
            <v>5220</v>
          </cell>
          <cell r="V124">
            <v>72.5</v>
          </cell>
          <cell r="W124">
            <v>5220</v>
          </cell>
          <cell r="AJ124">
            <v>72.5</v>
          </cell>
          <cell r="AK124">
            <v>5220</v>
          </cell>
        </row>
        <row r="125">
          <cell r="H125">
            <v>73</v>
          </cell>
          <cell r="I125">
            <v>5256</v>
          </cell>
          <cell r="V125">
            <v>73</v>
          </cell>
          <cell r="W125">
            <v>5256</v>
          </cell>
          <cell r="AJ125">
            <v>73</v>
          </cell>
          <cell r="AK125">
            <v>5256</v>
          </cell>
        </row>
        <row r="126">
          <cell r="H126">
            <v>73.5</v>
          </cell>
          <cell r="I126">
            <v>5292</v>
          </cell>
          <cell r="V126">
            <v>73.5</v>
          </cell>
          <cell r="W126">
            <v>5292</v>
          </cell>
          <cell r="AJ126">
            <v>73.5</v>
          </cell>
          <cell r="AK126">
            <v>5292</v>
          </cell>
        </row>
        <row r="127">
          <cell r="H127">
            <v>74</v>
          </cell>
          <cell r="I127">
            <v>5328</v>
          </cell>
          <cell r="V127">
            <v>74</v>
          </cell>
          <cell r="W127">
            <v>5328</v>
          </cell>
          <cell r="AJ127">
            <v>74</v>
          </cell>
          <cell r="AK127">
            <v>5328</v>
          </cell>
        </row>
        <row r="128">
          <cell r="H128">
            <v>74.5</v>
          </cell>
          <cell r="I128">
            <v>5364</v>
          </cell>
          <cell r="V128">
            <v>74.5</v>
          </cell>
          <cell r="W128">
            <v>5364</v>
          </cell>
          <cell r="AJ128">
            <v>74.5</v>
          </cell>
          <cell r="AK128">
            <v>5364</v>
          </cell>
        </row>
        <row r="129">
          <cell r="H129">
            <v>75</v>
          </cell>
          <cell r="I129">
            <v>5400</v>
          </cell>
          <cell r="V129">
            <v>75</v>
          </cell>
          <cell r="W129">
            <v>5400</v>
          </cell>
          <cell r="AJ129">
            <v>75</v>
          </cell>
          <cell r="AK129">
            <v>5400</v>
          </cell>
        </row>
        <row r="130">
          <cell r="H130">
            <v>75.5</v>
          </cell>
          <cell r="I130">
            <v>5436</v>
          </cell>
          <cell r="V130">
            <v>75.5</v>
          </cell>
          <cell r="W130">
            <v>5436</v>
          </cell>
          <cell r="AJ130">
            <v>75.5</v>
          </cell>
          <cell r="AK130">
            <v>5436</v>
          </cell>
        </row>
        <row r="131">
          <cell r="H131">
            <v>76</v>
          </cell>
          <cell r="I131">
            <v>5472</v>
          </cell>
          <cell r="V131">
            <v>76</v>
          </cell>
          <cell r="W131">
            <v>5472</v>
          </cell>
          <cell r="AJ131">
            <v>76</v>
          </cell>
          <cell r="AK131">
            <v>5472</v>
          </cell>
        </row>
        <row r="132">
          <cell r="H132">
            <v>76.5</v>
          </cell>
          <cell r="I132">
            <v>5508</v>
          </cell>
          <cell r="V132">
            <v>76.5</v>
          </cell>
          <cell r="W132">
            <v>5508</v>
          </cell>
          <cell r="AJ132">
            <v>76.5</v>
          </cell>
          <cell r="AK132">
            <v>5508</v>
          </cell>
        </row>
        <row r="133">
          <cell r="H133">
            <v>77</v>
          </cell>
          <cell r="I133">
            <v>5544</v>
          </cell>
          <cell r="V133">
            <v>77</v>
          </cell>
          <cell r="W133">
            <v>5544</v>
          </cell>
          <cell r="AJ133">
            <v>77</v>
          </cell>
          <cell r="AK133">
            <v>5544</v>
          </cell>
        </row>
        <row r="134">
          <cell r="H134">
            <v>77.5</v>
          </cell>
          <cell r="I134">
            <v>5580</v>
          </cell>
          <cell r="V134">
            <v>77.5</v>
          </cell>
          <cell r="W134">
            <v>5580</v>
          </cell>
          <cell r="AJ134">
            <v>77.5</v>
          </cell>
          <cell r="AK134">
            <v>5580</v>
          </cell>
        </row>
        <row r="135">
          <cell r="H135">
            <v>78</v>
          </cell>
          <cell r="I135">
            <v>5616</v>
          </cell>
          <cell r="V135">
            <v>78</v>
          </cell>
          <cell r="W135">
            <v>5616</v>
          </cell>
          <cell r="AJ135">
            <v>78</v>
          </cell>
          <cell r="AK135">
            <v>5616</v>
          </cell>
        </row>
        <row r="136">
          <cell r="H136">
            <v>78.5</v>
          </cell>
          <cell r="I136">
            <v>5652</v>
          </cell>
          <cell r="V136">
            <v>78.5</v>
          </cell>
          <cell r="W136">
            <v>5652</v>
          </cell>
          <cell r="AJ136">
            <v>78.5</v>
          </cell>
          <cell r="AK136">
            <v>5652</v>
          </cell>
        </row>
        <row r="137">
          <cell r="H137">
            <v>79</v>
          </cell>
          <cell r="I137">
            <v>5688</v>
          </cell>
          <cell r="V137">
            <v>79</v>
          </cell>
          <cell r="W137">
            <v>5688</v>
          </cell>
          <cell r="AJ137">
            <v>79</v>
          </cell>
          <cell r="AK137">
            <v>5688</v>
          </cell>
        </row>
        <row r="138">
          <cell r="H138">
            <v>79.5</v>
          </cell>
          <cell r="I138">
            <v>5724</v>
          </cell>
          <cell r="V138">
            <v>79.5</v>
          </cell>
          <cell r="W138">
            <v>5724</v>
          </cell>
          <cell r="AJ138">
            <v>79.5</v>
          </cell>
          <cell r="AK138">
            <v>5724</v>
          </cell>
        </row>
        <row r="139">
          <cell r="H139">
            <v>80</v>
          </cell>
          <cell r="I139">
            <v>5760</v>
          </cell>
          <cell r="V139">
            <v>80</v>
          </cell>
          <cell r="W139">
            <v>5760</v>
          </cell>
          <cell r="AJ139">
            <v>80</v>
          </cell>
          <cell r="AK139">
            <v>5760</v>
          </cell>
        </row>
        <row r="140">
          <cell r="H140">
            <v>80.5</v>
          </cell>
          <cell r="I140">
            <v>5796</v>
          </cell>
          <cell r="V140">
            <v>80.5</v>
          </cell>
          <cell r="W140">
            <v>5796</v>
          </cell>
          <cell r="AJ140">
            <v>80.5</v>
          </cell>
          <cell r="AK140">
            <v>5796</v>
          </cell>
        </row>
        <row r="141">
          <cell r="H141">
            <v>81</v>
          </cell>
          <cell r="I141">
            <v>5832</v>
          </cell>
          <cell r="V141">
            <v>81</v>
          </cell>
          <cell r="W141">
            <v>5832</v>
          </cell>
          <cell r="AJ141">
            <v>81</v>
          </cell>
          <cell r="AK141">
            <v>5832</v>
          </cell>
        </row>
        <row r="142">
          <cell r="H142">
            <v>81.5</v>
          </cell>
          <cell r="I142">
            <v>5868</v>
          </cell>
          <cell r="V142">
            <v>81.5</v>
          </cell>
          <cell r="W142">
            <v>5868</v>
          </cell>
          <cell r="AJ142">
            <v>81.5</v>
          </cell>
          <cell r="AK142">
            <v>5868</v>
          </cell>
        </row>
        <row r="143">
          <cell r="H143">
            <v>82</v>
          </cell>
          <cell r="I143">
            <v>5904</v>
          </cell>
          <cell r="V143">
            <v>82</v>
          </cell>
          <cell r="W143">
            <v>5904</v>
          </cell>
          <cell r="AJ143">
            <v>82</v>
          </cell>
          <cell r="AK143">
            <v>5904</v>
          </cell>
        </row>
        <row r="144">
          <cell r="H144">
            <v>82.5</v>
          </cell>
          <cell r="I144">
            <v>5940</v>
          </cell>
          <cell r="V144">
            <v>82.5</v>
          </cell>
          <cell r="W144">
            <v>5940</v>
          </cell>
          <cell r="AJ144">
            <v>82.5</v>
          </cell>
          <cell r="AK144">
            <v>5940</v>
          </cell>
        </row>
        <row r="145">
          <cell r="H145">
            <v>83</v>
          </cell>
          <cell r="I145">
            <v>5976</v>
          </cell>
          <cell r="V145">
            <v>83</v>
          </cell>
          <cell r="W145">
            <v>5976</v>
          </cell>
          <cell r="AJ145">
            <v>83</v>
          </cell>
          <cell r="AK145">
            <v>5976</v>
          </cell>
        </row>
        <row r="146">
          <cell r="H146">
            <v>83.5</v>
          </cell>
          <cell r="I146">
            <v>6012</v>
          </cell>
          <cell r="V146">
            <v>83.5</v>
          </cell>
          <cell r="W146">
            <v>6012</v>
          </cell>
          <cell r="AJ146">
            <v>83.5</v>
          </cell>
          <cell r="AK146">
            <v>6012</v>
          </cell>
        </row>
        <row r="147">
          <cell r="H147">
            <v>84</v>
          </cell>
          <cell r="I147">
            <v>6048</v>
          </cell>
          <cell r="V147">
            <v>84</v>
          </cell>
          <cell r="W147">
            <v>6048</v>
          </cell>
          <cell r="AJ147">
            <v>84</v>
          </cell>
          <cell r="AK147">
            <v>6048</v>
          </cell>
        </row>
        <row r="148">
          <cell r="H148">
            <v>84.5</v>
          </cell>
          <cell r="I148">
            <v>6084</v>
          </cell>
          <cell r="V148">
            <v>84.5</v>
          </cell>
          <cell r="W148">
            <v>6084</v>
          </cell>
          <cell r="AJ148">
            <v>84.5</v>
          </cell>
          <cell r="AK148">
            <v>6084</v>
          </cell>
        </row>
        <row r="149">
          <cell r="H149">
            <v>85</v>
          </cell>
          <cell r="I149">
            <v>6120</v>
          </cell>
          <cell r="V149">
            <v>85</v>
          </cell>
          <cell r="W149">
            <v>6120</v>
          </cell>
          <cell r="AJ149">
            <v>85</v>
          </cell>
          <cell r="AK149">
            <v>6120</v>
          </cell>
        </row>
        <row r="150">
          <cell r="H150">
            <v>85.5</v>
          </cell>
          <cell r="I150">
            <v>6156</v>
          </cell>
          <cell r="V150">
            <v>85.5</v>
          </cell>
          <cell r="W150">
            <v>6156</v>
          </cell>
          <cell r="AJ150">
            <v>85.5</v>
          </cell>
          <cell r="AK150">
            <v>6156</v>
          </cell>
        </row>
        <row r="151">
          <cell r="H151">
            <v>86</v>
          </cell>
          <cell r="I151">
            <v>6192</v>
          </cell>
          <cell r="V151">
            <v>86</v>
          </cell>
          <cell r="W151">
            <v>6192</v>
          </cell>
          <cell r="AJ151">
            <v>86</v>
          </cell>
          <cell r="AK151">
            <v>6192</v>
          </cell>
        </row>
        <row r="152">
          <cell r="H152">
            <v>86.5</v>
          </cell>
          <cell r="I152">
            <v>6228</v>
          </cell>
          <cell r="V152">
            <v>86.5</v>
          </cell>
          <cell r="W152">
            <v>6228</v>
          </cell>
          <cell r="AJ152">
            <v>86.5</v>
          </cell>
          <cell r="AK152">
            <v>6228</v>
          </cell>
        </row>
        <row r="153">
          <cell r="H153">
            <v>87</v>
          </cell>
          <cell r="I153">
            <v>6264</v>
          </cell>
          <cell r="V153">
            <v>87</v>
          </cell>
          <cell r="W153">
            <v>6264</v>
          </cell>
          <cell r="AJ153">
            <v>87</v>
          </cell>
          <cell r="AK153">
            <v>6264</v>
          </cell>
        </row>
        <row r="154">
          <cell r="H154">
            <v>87.5</v>
          </cell>
          <cell r="I154">
            <v>6300</v>
          </cell>
          <cell r="V154">
            <v>87.5</v>
          </cell>
          <cell r="W154">
            <v>6300</v>
          </cell>
          <cell r="AJ154">
            <v>87.5</v>
          </cell>
          <cell r="AK154">
            <v>6300</v>
          </cell>
        </row>
        <row r="155">
          <cell r="H155">
            <v>88</v>
          </cell>
          <cell r="I155">
            <v>6336</v>
          </cell>
          <cell r="V155">
            <v>88</v>
          </cell>
          <cell r="W155">
            <v>6336</v>
          </cell>
          <cell r="AJ155">
            <v>88</v>
          </cell>
          <cell r="AK155">
            <v>6336</v>
          </cell>
        </row>
        <row r="156">
          <cell r="H156">
            <v>88.5</v>
          </cell>
          <cell r="I156">
            <v>6372</v>
          </cell>
          <cell r="V156">
            <v>88.5</v>
          </cell>
          <cell r="W156">
            <v>6372</v>
          </cell>
          <cell r="AJ156">
            <v>88.5</v>
          </cell>
          <cell r="AK156">
            <v>6372</v>
          </cell>
        </row>
        <row r="157">
          <cell r="H157">
            <v>89</v>
          </cell>
          <cell r="I157">
            <v>6408</v>
          </cell>
          <cell r="V157">
            <v>89</v>
          </cell>
          <cell r="W157">
            <v>6408</v>
          </cell>
          <cell r="AJ157">
            <v>89</v>
          </cell>
          <cell r="AK157">
            <v>6408</v>
          </cell>
        </row>
        <row r="158">
          <cell r="H158">
            <v>89.5</v>
          </cell>
          <cell r="I158">
            <v>6444</v>
          </cell>
          <cell r="V158">
            <v>89.5</v>
          </cell>
          <cell r="W158">
            <v>6444</v>
          </cell>
          <cell r="AJ158">
            <v>89.5</v>
          </cell>
          <cell r="AK158">
            <v>6444</v>
          </cell>
        </row>
        <row r="159">
          <cell r="H159">
            <v>90</v>
          </cell>
          <cell r="I159">
            <v>6480</v>
          </cell>
          <cell r="V159">
            <v>90</v>
          </cell>
          <cell r="W159">
            <v>6480</v>
          </cell>
          <cell r="AJ159">
            <v>90</v>
          </cell>
          <cell r="AK159">
            <v>6480</v>
          </cell>
        </row>
        <row r="160">
          <cell r="H160">
            <v>90.5</v>
          </cell>
          <cell r="I160">
            <v>6516</v>
          </cell>
          <cell r="V160">
            <v>90.5</v>
          </cell>
          <cell r="W160">
            <v>6516</v>
          </cell>
          <cell r="AJ160">
            <v>90.5</v>
          </cell>
          <cell r="AK160">
            <v>6516</v>
          </cell>
        </row>
        <row r="161">
          <cell r="H161">
            <v>91</v>
          </cell>
          <cell r="I161">
            <v>6552</v>
          </cell>
          <cell r="V161">
            <v>91</v>
          </cell>
          <cell r="W161">
            <v>6552</v>
          </cell>
          <cell r="AJ161">
            <v>91</v>
          </cell>
          <cell r="AK161">
            <v>6552</v>
          </cell>
        </row>
        <row r="162">
          <cell r="H162">
            <v>91.5</v>
          </cell>
          <cell r="I162">
            <v>6588</v>
          </cell>
          <cell r="V162">
            <v>91.5</v>
          </cell>
          <cell r="W162">
            <v>6588</v>
          </cell>
          <cell r="AJ162">
            <v>91.5</v>
          </cell>
          <cell r="AK162">
            <v>6588</v>
          </cell>
        </row>
        <row r="163">
          <cell r="H163">
            <v>92</v>
          </cell>
          <cell r="I163">
            <v>6624</v>
          </cell>
          <cell r="V163">
            <v>92</v>
          </cell>
          <cell r="W163">
            <v>6624</v>
          </cell>
          <cell r="AJ163">
            <v>92</v>
          </cell>
          <cell r="AK163">
            <v>6624</v>
          </cell>
        </row>
        <row r="164">
          <cell r="H164">
            <v>92.5</v>
          </cell>
          <cell r="I164">
            <v>6660</v>
          </cell>
          <cell r="V164">
            <v>92.5</v>
          </cell>
          <cell r="W164">
            <v>6660</v>
          </cell>
          <cell r="AJ164">
            <v>92.5</v>
          </cell>
          <cell r="AK164">
            <v>6660</v>
          </cell>
        </row>
        <row r="165">
          <cell r="H165">
            <v>93</v>
          </cell>
          <cell r="I165">
            <v>6696</v>
          </cell>
          <cell r="V165">
            <v>93</v>
          </cell>
          <cell r="W165">
            <v>6696</v>
          </cell>
          <cell r="AJ165">
            <v>93</v>
          </cell>
          <cell r="AK165">
            <v>6696</v>
          </cell>
        </row>
        <row r="166">
          <cell r="H166">
            <v>93.5</v>
          </cell>
          <cell r="I166">
            <v>6732</v>
          </cell>
          <cell r="V166">
            <v>93.5</v>
          </cell>
          <cell r="W166">
            <v>6732</v>
          </cell>
          <cell r="AJ166">
            <v>93.5</v>
          </cell>
          <cell r="AK166">
            <v>6732</v>
          </cell>
        </row>
        <row r="167">
          <cell r="H167">
            <v>94</v>
          </cell>
          <cell r="I167">
            <v>6768</v>
          </cell>
          <cell r="V167">
            <v>94</v>
          </cell>
          <cell r="W167">
            <v>6768</v>
          </cell>
          <cell r="AJ167">
            <v>94</v>
          </cell>
          <cell r="AK167">
            <v>6768</v>
          </cell>
        </row>
        <row r="168">
          <cell r="H168">
            <v>94.5</v>
          </cell>
          <cell r="I168">
            <v>6804</v>
          </cell>
          <cell r="V168">
            <v>94.5</v>
          </cell>
          <cell r="W168">
            <v>6804</v>
          </cell>
          <cell r="AJ168">
            <v>94.5</v>
          </cell>
          <cell r="AK168">
            <v>6804</v>
          </cell>
        </row>
        <row r="169">
          <cell r="H169">
            <v>95</v>
          </cell>
          <cell r="I169">
            <v>6840</v>
          </cell>
          <cell r="V169">
            <v>95</v>
          </cell>
          <cell r="W169">
            <v>6840</v>
          </cell>
          <cell r="AJ169">
            <v>95</v>
          </cell>
          <cell r="AK169">
            <v>6840</v>
          </cell>
        </row>
        <row r="170">
          <cell r="H170">
            <v>95.5</v>
          </cell>
          <cell r="I170">
            <v>6876</v>
          </cell>
          <cell r="V170">
            <v>95.5</v>
          </cell>
          <cell r="W170">
            <v>6876</v>
          </cell>
          <cell r="AJ170">
            <v>95.5</v>
          </cell>
          <cell r="AK170">
            <v>6876</v>
          </cell>
        </row>
        <row r="171">
          <cell r="H171">
            <v>96</v>
          </cell>
          <cell r="I171">
            <v>6912</v>
          </cell>
          <cell r="V171">
            <v>96</v>
          </cell>
          <cell r="W171">
            <v>6912</v>
          </cell>
          <cell r="AJ171">
            <v>96</v>
          </cell>
          <cell r="AK171">
            <v>6912</v>
          </cell>
        </row>
        <row r="172">
          <cell r="H172">
            <v>96.5</v>
          </cell>
          <cell r="I172">
            <v>6948</v>
          </cell>
          <cell r="V172">
            <v>96.5</v>
          </cell>
          <cell r="W172">
            <v>6948</v>
          </cell>
          <cell r="AJ172">
            <v>96.5</v>
          </cell>
          <cell r="AK172">
            <v>6948</v>
          </cell>
        </row>
        <row r="173">
          <cell r="H173">
            <v>97</v>
          </cell>
          <cell r="I173">
            <v>6984</v>
          </cell>
          <cell r="V173">
            <v>97</v>
          </cell>
          <cell r="W173">
            <v>6984</v>
          </cell>
          <cell r="AJ173">
            <v>97</v>
          </cell>
          <cell r="AK173">
            <v>6984</v>
          </cell>
        </row>
        <row r="174">
          <cell r="H174">
            <v>97.5</v>
          </cell>
          <cell r="I174">
            <v>7020</v>
          </cell>
          <cell r="V174">
            <v>97.5</v>
          </cell>
          <cell r="W174">
            <v>7020</v>
          </cell>
          <cell r="AJ174">
            <v>97.5</v>
          </cell>
          <cell r="AK174">
            <v>7020</v>
          </cell>
        </row>
        <row r="175">
          <cell r="H175">
            <v>98</v>
          </cell>
          <cell r="I175">
            <v>7056</v>
          </cell>
          <cell r="V175">
            <v>98</v>
          </cell>
          <cell r="W175">
            <v>7056</v>
          </cell>
          <cell r="AJ175">
            <v>98</v>
          </cell>
          <cell r="AK175">
            <v>7056</v>
          </cell>
        </row>
        <row r="176">
          <cell r="H176">
            <v>98.5</v>
          </cell>
          <cell r="I176">
            <v>7092</v>
          </cell>
          <cell r="V176">
            <v>98.5</v>
          </cell>
          <cell r="W176">
            <v>7092</v>
          </cell>
          <cell r="AJ176">
            <v>98.5</v>
          </cell>
          <cell r="AK176">
            <v>7092</v>
          </cell>
        </row>
        <row r="177">
          <cell r="H177">
            <v>99</v>
          </cell>
          <cell r="I177">
            <v>7128</v>
          </cell>
          <cell r="V177">
            <v>99</v>
          </cell>
          <cell r="W177">
            <v>7128</v>
          </cell>
          <cell r="AJ177">
            <v>99</v>
          </cell>
          <cell r="AK177">
            <v>7128</v>
          </cell>
        </row>
        <row r="178">
          <cell r="H178">
            <v>99.5</v>
          </cell>
          <cell r="I178">
            <v>7164</v>
          </cell>
          <cell r="V178">
            <v>99.5</v>
          </cell>
          <cell r="W178">
            <v>7164</v>
          </cell>
          <cell r="AJ178">
            <v>99.5</v>
          </cell>
          <cell r="AK178">
            <v>7164</v>
          </cell>
        </row>
        <row r="179">
          <cell r="H179">
            <v>100</v>
          </cell>
          <cell r="I179">
            <v>7200</v>
          </cell>
          <cell r="V179">
            <v>100</v>
          </cell>
          <cell r="W179">
            <v>7200</v>
          </cell>
          <cell r="AJ179">
            <v>100</v>
          </cell>
          <cell r="AK179">
            <v>7200</v>
          </cell>
        </row>
      </sheetData>
      <sheetData sheetId="6">
        <row r="4">
          <cell r="A4">
            <v>12.5</v>
          </cell>
          <cell r="B4">
            <v>900</v>
          </cell>
          <cell r="C4">
            <v>0.29831023689147868</v>
          </cell>
          <cell r="D4">
            <v>1.5425479633040795</v>
          </cell>
          <cell r="E4">
            <v>1.8110271765064103</v>
          </cell>
          <cell r="F4">
            <v>5.1709521583238125</v>
          </cell>
          <cell r="H4">
            <v>12.5</v>
          </cell>
          <cell r="I4">
            <v>900</v>
          </cell>
          <cell r="J4">
            <v>0.27081739508955127</v>
          </cell>
          <cell r="K4">
            <v>2.1544636378268986</v>
          </cell>
          <cell r="L4">
            <v>2.3981992934074947</v>
          </cell>
          <cell r="M4">
            <v>7.955410829922803</v>
          </cell>
          <cell r="O4">
            <v>12.5</v>
          </cell>
          <cell r="P4">
            <v>900</v>
          </cell>
          <cell r="Q4">
            <v>0.25961503143735448</v>
          </cell>
          <cell r="R4">
            <v>2.4318162623075867</v>
          </cell>
          <cell r="S4">
            <v>2.6654697906012057</v>
          </cell>
          <cell r="T4">
            <v>9.3670087161127569</v>
          </cell>
        </row>
        <row r="5">
          <cell r="A5">
            <v>13</v>
          </cell>
          <cell r="B5">
            <v>936</v>
          </cell>
          <cell r="C5">
            <v>0.3020418411167205</v>
          </cell>
          <cell r="D5">
            <v>1.6275726904422338</v>
          </cell>
          <cell r="E5">
            <v>1.8994103474472823</v>
          </cell>
          <cell r="F5">
            <v>5.3885669761007637</v>
          </cell>
          <cell r="H5">
            <v>13</v>
          </cell>
          <cell r="I5">
            <v>936</v>
          </cell>
          <cell r="J5">
            <v>0.27443908273036566</v>
          </cell>
          <cell r="K5">
            <v>2.2600219346353771</v>
          </cell>
          <cell r="L5">
            <v>2.5070171090927063</v>
          </cell>
          <cell r="M5">
            <v>8.2350586226664806</v>
          </cell>
          <cell r="O5">
            <v>13</v>
          </cell>
          <cell r="P5">
            <v>936</v>
          </cell>
          <cell r="Q5">
            <v>0.26305675306322374</v>
          </cell>
          <cell r="R5">
            <v>2.5456739252781668</v>
          </cell>
          <cell r="S5">
            <v>2.7824250030350681</v>
          </cell>
          <cell r="T5">
            <v>9.677280266081338</v>
          </cell>
        </row>
        <row r="6">
          <cell r="A6">
            <v>13.5</v>
          </cell>
          <cell r="B6">
            <v>972</v>
          </cell>
          <cell r="C6">
            <v>0.30599975225720916</v>
          </cell>
          <cell r="D6">
            <v>1.7121959428170572</v>
          </cell>
          <cell r="E6">
            <v>1.9875957198485454</v>
          </cell>
          <cell r="F6">
            <v>5.5954161079773197</v>
          </cell>
          <cell r="H6">
            <v>13.5</v>
          </cell>
          <cell r="I6">
            <v>972</v>
          </cell>
          <cell r="J6">
            <v>0.27828310777353266</v>
          </cell>
          <cell r="K6">
            <v>2.3651348018353349</v>
          </cell>
          <cell r="L6">
            <v>2.6155895988315141</v>
          </cell>
          <cell r="M6">
            <v>8.4990239643294707</v>
          </cell>
          <cell r="O6">
            <v>13.5</v>
          </cell>
          <cell r="P6">
            <v>972</v>
          </cell>
          <cell r="Q6">
            <v>0.26671984626537104</v>
          </cell>
          <cell r="R6">
            <v>2.6590671785308171</v>
          </cell>
          <cell r="S6">
            <v>2.8991150401696508</v>
          </cell>
          <cell r="T6">
            <v>9.9695137642108449</v>
          </cell>
        </row>
        <row r="7">
          <cell r="A7">
            <v>14</v>
          </cell>
          <cell r="B7">
            <v>1008</v>
          </cell>
          <cell r="C7">
            <v>0.31018173191237336</v>
          </cell>
          <cell r="D7">
            <v>1.796423080677698</v>
          </cell>
          <cell r="E7">
            <v>2.0755866393988338</v>
          </cell>
          <cell r="F7">
            <v>5.7915179904443539</v>
          </cell>
          <cell r="H7">
            <v>14</v>
          </cell>
          <cell r="I7">
            <v>1008</v>
          </cell>
          <cell r="J7">
            <v>0.28234724033862235</v>
          </cell>
          <cell r="K7">
            <v>2.4698077834488887</v>
          </cell>
          <cell r="L7">
            <v>2.7239202997536487</v>
          </cell>
          <cell r="M7">
            <v>8.747412514061832</v>
          </cell>
          <cell r="O7">
            <v>14</v>
          </cell>
          <cell r="P7">
            <v>1008</v>
          </cell>
          <cell r="Q7">
            <v>0.27060208365705168</v>
          </cell>
          <cell r="R7">
            <v>2.772001645871514</v>
          </cell>
          <cell r="S7">
            <v>3.0155435211628605</v>
          </cell>
          <cell r="T7">
            <v>10.243829642437706</v>
          </cell>
        </row>
        <row r="8">
          <cell r="A8">
            <v>14.5</v>
          </cell>
          <cell r="B8">
            <v>1044</v>
          </cell>
          <cell r="C8">
            <v>0.31458554131715188</v>
          </cell>
          <cell r="D8">
            <v>1.8802594516145521</v>
          </cell>
          <cell r="E8">
            <v>2.1633864387999888</v>
          </cell>
          <cell r="F8">
            <v>5.9769417365528374</v>
          </cell>
          <cell r="H8">
            <v>14.5</v>
          </cell>
          <cell r="I8">
            <v>1044</v>
          </cell>
          <cell r="J8">
            <v>0.28662925047514703</v>
          </cell>
          <cell r="K8">
            <v>2.5740464083602581</v>
          </cell>
          <cell r="L8">
            <v>2.8320127337878906</v>
          </cell>
          <cell r="M8">
            <v>8.9804037937274224</v>
          </cell>
          <cell r="O8">
            <v>14.5</v>
          </cell>
          <cell r="P8">
            <v>1044</v>
          </cell>
          <cell r="Q8">
            <v>0.27470123789342493</v>
          </cell>
          <cell r="R8">
            <v>2.8844829349777559</v>
          </cell>
          <cell r="S8">
            <v>3.1317140490818383</v>
          </cell>
          <cell r="T8">
            <v>10.500436609233049</v>
          </cell>
        </row>
        <row r="9">
          <cell r="A9">
            <v>15</v>
          </cell>
          <cell r="B9">
            <v>1080</v>
          </cell>
          <cell r="C9">
            <v>0.31920894136185124</v>
          </cell>
          <cell r="D9">
            <v>1.9637103906221145</v>
          </cell>
          <cell r="E9">
            <v>2.2509984378477808</v>
          </cell>
          <cell r="F9">
            <v>6.1518025849911178</v>
          </cell>
          <cell r="H9">
            <v>15</v>
          </cell>
          <cell r="I9">
            <v>1080</v>
          </cell>
          <cell r="J9">
            <v>0.29112690818085962</v>
          </cell>
          <cell r="K9">
            <v>2.6778561903983862</v>
          </cell>
          <cell r="L9">
            <v>2.9398704077611599</v>
          </cell>
          <cell r="M9">
            <v>9.1982434984498074</v>
          </cell>
          <cell r="O9">
            <v>15</v>
          </cell>
          <cell r="P9">
            <v>1080</v>
          </cell>
          <cell r="Q9">
            <v>0.27901508168917771</v>
          </cell>
          <cell r="R9">
            <v>2.9965166374895</v>
          </cell>
          <cell r="S9">
            <v>3.2476302110097599</v>
          </cell>
          <cell r="T9">
            <v>10.739622458213976</v>
          </cell>
        </row>
        <row r="10">
          <cell r="A10">
            <v>15.5</v>
          </cell>
          <cell r="B10">
            <v>1116</v>
          </cell>
          <cell r="C10">
            <v>0.32404969261195105</v>
          </cell>
          <cell r="D10">
            <v>2.0467812201612738</v>
          </cell>
          <cell r="E10">
            <v>2.3384259435120298</v>
          </cell>
          <cell r="F10">
            <v>6.316257249508614</v>
          </cell>
          <cell r="H10">
            <v>15.5</v>
          </cell>
          <cell r="I10">
            <v>1116</v>
          </cell>
          <cell r="J10">
            <v>0.29583798341999296</v>
          </cell>
          <cell r="K10">
            <v>2.7812426284188367</v>
          </cell>
          <cell r="L10">
            <v>3.0474968134968305</v>
          </cell>
          <cell r="M10">
            <v>9.4012357583927422</v>
          </cell>
          <cell r="O10">
            <v>15.5</v>
          </cell>
          <cell r="P10">
            <v>1116</v>
          </cell>
          <cell r="Q10">
            <v>0.28354138783609184</v>
          </cell>
          <cell r="R10">
            <v>3.1081083290992897</v>
          </cell>
          <cell r="S10">
            <v>3.3632955781517726</v>
          </cell>
          <cell r="T10">
            <v>10.961744783784471</v>
          </cell>
        </row>
        <row r="11">
          <cell r="A11">
            <v>16</v>
          </cell>
          <cell r="B11">
            <v>1152</v>
          </cell>
          <cell r="C11">
            <v>0.32910555532785207</v>
          </cell>
          <cell r="D11">
            <v>2.1294772502210852</v>
          </cell>
          <cell r="E11">
            <v>2.4256722500161523</v>
          </cell>
          <cell r="F11">
            <v>6.4704992539543085</v>
          </cell>
          <cell r="H11">
            <v>16</v>
          </cell>
          <cell r="I11">
            <v>1152</v>
          </cell>
          <cell r="J11">
            <v>0.30076024614144425</v>
          </cell>
          <cell r="K11">
            <v>2.8842112063849861</v>
          </cell>
          <cell r="L11">
            <v>3.1548954279122858</v>
          </cell>
          <cell r="M11">
            <v>9.5897354899376328</v>
          </cell>
          <cell r="O11">
            <v>16</v>
          </cell>
          <cell r="P11">
            <v>1152</v>
          </cell>
          <cell r="Q11">
            <v>0.28827792922055478</v>
          </cell>
          <cell r="R11">
            <v>3.2192635696416141</v>
          </cell>
          <cell r="S11">
            <v>3.4787137059401134</v>
          </cell>
          <cell r="T11">
            <v>11.167221779155454</v>
          </cell>
        </row>
        <row r="12">
          <cell r="A12">
            <v>16.5</v>
          </cell>
          <cell r="B12">
            <v>1188</v>
          </cell>
          <cell r="C12">
            <v>0.33437428948457038</v>
          </cell>
          <cell r="D12">
            <v>2.2118037783800122</v>
          </cell>
          <cell r="E12">
            <v>2.5127406389161253</v>
          </cell>
          <cell r="F12">
            <v>6.6147543275215703</v>
          </cell>
          <cell r="H12">
            <v>16.5</v>
          </cell>
          <cell r="I12">
            <v>1188</v>
          </cell>
          <cell r="J12">
            <v>0.30589146629690173</v>
          </cell>
          <cell r="K12">
            <v>2.9867673934485155</v>
          </cell>
          <cell r="L12">
            <v>3.2620697131157272</v>
          </cell>
          <cell r="M12">
            <v>9.7641409536725199</v>
          </cell>
          <cell r="O12">
            <v>16.5</v>
          </cell>
          <cell r="P12">
            <v>1188</v>
          </cell>
          <cell r="Q12">
            <v>0.29322247884101299</v>
          </cell>
          <cell r="R12">
            <v>3.3299879031814861</v>
          </cell>
          <cell r="S12">
            <v>3.5938881341383979</v>
          </cell>
          <cell r="T12">
            <v>11.356523266372854</v>
          </cell>
        </row>
        <row r="13">
          <cell r="A13">
            <v>17</v>
          </cell>
          <cell r="B13">
            <v>1224</v>
          </cell>
          <cell r="C13">
            <v>0.33985365479137625</v>
          </cell>
          <cell r="D13">
            <v>2.2937660898666392</v>
          </cell>
          <cell r="E13">
            <v>2.5996343791788776</v>
          </cell>
          <cell r="F13">
            <v>6.7492759237051558</v>
          </cell>
          <cell r="H13">
            <v>17</v>
          </cell>
          <cell r="I13">
            <v>1224</v>
          </cell>
          <cell r="J13">
            <v>0.31122941385891373</v>
          </cell>
          <cell r="K13">
            <v>3.0889166440292275</v>
          </cell>
          <cell r="L13">
            <v>3.3690231165022499</v>
          </cell>
          <cell r="M13">
            <v>9.9248866157280773</v>
          </cell>
          <cell r="O13">
            <v>17</v>
          </cell>
          <cell r="P13">
            <v>1224</v>
          </cell>
          <cell r="Q13">
            <v>0.29837280982537173</v>
          </cell>
          <cell r="R13">
            <v>3.4402868581022599</v>
          </cell>
          <cell r="S13">
            <v>3.7088223869450943</v>
          </cell>
          <cell r="T13">
            <v>11.530162081845702</v>
          </cell>
        </row>
        <row r="14">
          <cell r="A14">
            <v>17.5</v>
          </cell>
          <cell r="B14">
            <v>1260</v>
          </cell>
          <cell r="C14">
            <v>0.34554141071137651</v>
          </cell>
          <cell r="D14">
            <v>2.3753694576198847</v>
          </cell>
          <cell r="E14">
            <v>2.6863567272601236</v>
          </cell>
          <cell r="F14">
            <v>6.8743409154047272</v>
          </cell>
          <cell r="H14">
            <v>17.5</v>
          </cell>
          <cell r="I14">
            <v>1260</v>
          </cell>
          <cell r="J14">
            <v>0.31677185883890269</v>
          </cell>
          <cell r="K14">
            <v>3.1906643978941749</v>
          </cell>
          <cell r="L14">
            <v>3.4757590708491874</v>
          </cell>
          <cell r="M14">
            <v>10.072436388728638</v>
          </cell>
          <cell r="O14">
            <v>17.5</v>
          </cell>
          <cell r="P14">
            <v>1260</v>
          </cell>
          <cell r="Q14">
            <v>0.3037266954483348</v>
          </cell>
          <cell r="R14">
            <v>3.5501659471927076</v>
          </cell>
          <cell r="S14">
            <v>3.8235199730962091</v>
          </cell>
          <cell r="T14">
            <v>11.688685915316936</v>
          </cell>
        </row>
        <row r="15">
          <cell r="A15">
            <v>18</v>
          </cell>
          <cell r="B15">
            <v>1296</v>
          </cell>
          <cell r="C15">
            <v>0.35143531648104304</v>
          </cell>
          <cell r="D15">
            <v>2.4566191423487016</v>
          </cell>
          <cell r="E15">
            <v>2.7729109271816403</v>
          </cell>
          <cell r="F15">
            <v>6.9902455078990773</v>
          </cell>
          <cell r="H15">
            <v>18</v>
          </cell>
          <cell r="I15">
            <v>1296</v>
          </cell>
          <cell r="J15">
            <v>0.32251657130512124</v>
          </cell>
          <cell r="K15">
            <v>3.2920160802361154</v>
          </cell>
          <cell r="L15">
            <v>3.5822809944107243</v>
          </cell>
          <cell r="M15">
            <v>10.207277309548408</v>
          </cell>
          <cell r="O15">
            <v>18</v>
          </cell>
          <cell r="P15">
            <v>1296</v>
          </cell>
          <cell r="Q15">
            <v>0.3092819091486913</v>
          </cell>
          <cell r="R15">
            <v>3.6596306677333414</v>
          </cell>
          <cell r="S15">
            <v>3.9379843859671637</v>
          </cell>
          <cell r="T15">
            <v>11.832669676046022</v>
          </cell>
        </row>
        <row r="16">
          <cell r="A16">
            <v>18.5</v>
          </cell>
          <cell r="B16">
            <v>1332</v>
          </cell>
          <cell r="C16">
            <v>0.35753313112968704</v>
          </cell>
          <cell r="D16">
            <v>2.5375203925912828</v>
          </cell>
          <cell r="E16">
            <v>2.859300210608001</v>
          </cell>
          <cell r="F16">
            <v>7.0973014013374183</v>
          </cell>
          <cell r="H16">
            <v>18.5</v>
          </cell>
          <cell r="I16">
            <v>1332</v>
          </cell>
          <cell r="J16">
            <v>0.32846132140055195</v>
          </cell>
          <cell r="K16">
            <v>3.3929771017513328</v>
          </cell>
          <cell r="L16">
            <v>3.6885922910118296</v>
          </cell>
          <cell r="M16">
            <v>10.329913693593365</v>
          </cell>
          <cell r="O16">
            <v>18.5</v>
          </cell>
          <cell r="P16">
            <v>1332</v>
          </cell>
          <cell r="Q16">
            <v>0.31503622454654467</v>
          </cell>
          <cell r="R16">
            <v>3.7686865015820099</v>
          </cell>
          <cell r="S16">
            <v>4.0522191036739006</v>
          </cell>
          <cell r="T16">
            <v>11.962708437756845</v>
          </cell>
        </row>
        <row r="17">
          <cell r="A17">
            <v>19</v>
          </cell>
          <cell r="B17">
            <v>1368</v>
          </cell>
          <cell r="C17">
            <v>0.3638326134988738</v>
          </cell>
          <cell r="D17">
            <v>2.6180784447737788</v>
          </cell>
          <cell r="E17">
            <v>2.9455277969227653</v>
          </cell>
          <cell r="F17">
            <v>7.1958322251446072</v>
          </cell>
          <cell r="H17">
            <v>19</v>
          </cell>
          <cell r="I17">
            <v>1368</v>
          </cell>
          <cell r="J17">
            <v>0.33460387936075003</v>
          </cell>
          <cell r="K17">
            <v>3.4935528587167757</v>
          </cell>
          <cell r="L17">
            <v>3.7946963501414506</v>
          </cell>
          <cell r="M17">
            <v>10.440861789741041</v>
          </cell>
          <cell r="O17">
            <v>19</v>
          </cell>
          <cell r="P17">
            <v>1368</v>
          </cell>
          <cell r="Q17">
            <v>0.32098741546048642</v>
          </cell>
          <cell r="R17">
            <v>3.8773389152587825</v>
          </cell>
          <cell r="S17">
            <v>4.1662275891732206</v>
          </cell>
          <cell r="T17">
            <v>12.079410994030335</v>
          </cell>
        </row>
        <row r="18">
          <cell r="A18">
            <v>19.5</v>
          </cell>
          <cell r="B18">
            <v>1404</v>
          </cell>
          <cell r="C18">
            <v>0.3703315222617885</v>
          </cell>
          <cell r="D18">
            <v>2.6982985232685319</v>
          </cell>
          <cell r="E18">
            <v>3.0315968933041417</v>
          </cell>
          <cell r="F18">
            <v>7.2861702584450709</v>
          </cell>
          <cell r="H18">
            <v>19.5</v>
          </cell>
          <cell r="I18">
            <v>1404</v>
          </cell>
          <cell r="J18">
            <v>0.340942015531631</v>
          </cell>
          <cell r="K18">
            <v>3.5937487330665818</v>
          </cell>
          <cell r="L18">
            <v>3.9005965470450499</v>
          </cell>
          <cell r="M18">
            <v>10.540644946510474</v>
          </cell>
          <cell r="O18">
            <v>19.5</v>
          </cell>
          <cell r="P18">
            <v>1404</v>
          </cell>
          <cell r="Q18">
            <v>0.32713325592471248</v>
          </cell>
          <cell r="R18">
            <v>3.9855933600301108</v>
          </cell>
          <cell r="S18">
            <v>4.2800132903623522</v>
          </cell>
          <cell r="T18">
            <v>12.183394038505728</v>
          </cell>
        </row>
        <row r="19">
          <cell r="A19">
            <v>20</v>
          </cell>
          <cell r="B19">
            <v>1440</v>
          </cell>
          <cell r="C19">
            <v>0.37702761594254042</v>
          </cell>
          <cell r="D19">
            <v>2.7781858404518265</v>
          </cell>
          <cell r="E19">
            <v>3.1175106948001128</v>
          </cell>
          <cell r="F19">
            <v>7.3686534433467763</v>
          </cell>
          <cell r="H19">
            <v>20</v>
          </cell>
          <cell r="I19">
            <v>1440</v>
          </cell>
          <cell r="J19">
            <v>0.34747350038719904</v>
          </cell>
          <cell r="K19">
            <v>3.6935700924679553</v>
          </cell>
          <cell r="L19">
            <v>4.0062962428164344</v>
          </cell>
          <cell r="M19">
            <v>10.629789288541748</v>
          </cell>
          <cell r="O19">
            <v>20</v>
          </cell>
          <cell r="P19">
            <v>1440</v>
          </cell>
          <cell r="Q19">
            <v>0.333471520206086</v>
          </cell>
          <cell r="R19">
            <v>4.0934552719922941</v>
          </cell>
          <cell r="S19">
            <v>4.3935796401777711</v>
          </cell>
          <cell r="T19">
            <v>12.27527696956709</v>
          </cell>
        </row>
        <row r="20">
          <cell r="A20">
            <v>20.5</v>
          </cell>
          <cell r="B20">
            <v>1476</v>
          </cell>
          <cell r="C20">
            <v>0.38391865293541672</v>
          </cell>
          <cell r="D20">
            <v>2.8577455967611951</v>
          </cell>
          <cell r="E20">
            <v>3.2032723844030704</v>
          </cell>
          <cell r="F20">
            <v>7.4436226917110186</v>
          </cell>
          <cell r="H20">
            <v>20.5</v>
          </cell>
          <cell r="I20">
            <v>1476</v>
          </cell>
          <cell r="J20">
            <v>0.35419610454722228</v>
          </cell>
          <cell r="K20">
            <v>3.7930222903964297</v>
          </cell>
          <cell r="L20">
            <v>4.1117987844889301</v>
          </cell>
          <cell r="M20">
            <v>10.708819892994432</v>
          </cell>
          <cell r="O20">
            <v>20.5</v>
          </cell>
          <cell r="P20">
            <v>1476</v>
          </cell>
          <cell r="Q20">
            <v>0.33999998282114141</v>
          </cell>
          <cell r="R20">
            <v>4.2009300721542475</v>
          </cell>
          <cell r="S20">
            <v>4.5069300566932746</v>
          </cell>
          <cell r="T20">
            <v>12.355677307090238</v>
          </cell>
        </row>
        <row r="21">
          <cell r="A21">
            <v>21</v>
          </cell>
          <cell r="B21">
            <v>1512</v>
          </cell>
          <cell r="C21">
            <v>0.39100239152407734</v>
          </cell>
          <cell r="D21">
            <v>2.936982980752231</v>
          </cell>
          <cell r="E21">
            <v>3.2888851331239004</v>
          </cell>
          <cell r="F21">
            <v>7.5114194808483052</v>
          </cell>
          <cell r="H21">
            <v>21</v>
          </cell>
          <cell r="I21">
            <v>1512</v>
          </cell>
          <cell r="J21">
            <v>0.36110759879484733</v>
          </cell>
          <cell r="K21">
            <v>3.8921106662105109</v>
          </cell>
          <cell r="L21">
            <v>4.217107505125874</v>
          </cell>
          <cell r="M21">
            <v>10.778257447918451</v>
          </cell>
          <cell r="O21">
            <v>21</v>
          </cell>
          <cell r="P21">
            <v>1512</v>
          </cell>
          <cell r="Q21">
            <v>0.34671641855303442</v>
          </cell>
          <cell r="R21">
            <v>4.3080231665196065</v>
          </cell>
          <cell r="S21">
            <v>4.6200679432173377</v>
          </cell>
          <cell r="T21">
            <v>12.425206699176384</v>
          </cell>
        </row>
        <row r="22">
          <cell r="A22">
            <v>21.5</v>
          </cell>
          <cell r="B22">
            <v>1548</v>
          </cell>
          <cell r="C22">
            <v>0.39827658990069748</v>
          </cell>
          <cell r="D22">
            <v>3.0159031691549791</v>
          </cell>
          <cell r="E22">
            <v>3.3743521000656069</v>
          </cell>
          <cell r="F22">
            <v>7.5723837293749447</v>
          </cell>
          <cell r="H22">
            <v>21.5</v>
          </cell>
          <cell r="I22">
            <v>1548</v>
          </cell>
          <cell r="J22">
            <v>0.36820575409416273</v>
          </cell>
          <cell r="K22">
            <v>3.9908405452257147</v>
          </cell>
          <cell r="L22">
            <v>4.3222257239104609</v>
          </cell>
          <cell r="M22">
            <v>10.838615368854668</v>
          </cell>
          <cell r="O22">
            <v>21.5</v>
          </cell>
          <cell r="P22">
            <v>1548</v>
          </cell>
          <cell r="Q22">
            <v>0.35361860246843657</v>
          </cell>
          <cell r="R22">
            <v>4.4147399461681216</v>
          </cell>
          <cell r="S22">
            <v>4.732996688389715</v>
          </cell>
          <cell r="T22">
            <v>12.484467489410923</v>
          </cell>
        </row>
        <row r="23">
          <cell r="A23">
            <v>22</v>
          </cell>
          <cell r="B23">
            <v>1584</v>
          </cell>
          <cell r="C23">
            <v>0.40573900618505215</v>
          </cell>
          <cell r="D23">
            <v>3.0945113269298541</v>
          </cell>
          <cell r="E23">
            <v>3.4596764324964009</v>
          </cell>
          <cell r="F23">
            <v>7.6268519411675415</v>
          </cell>
          <cell r="H23">
            <v>22</v>
          </cell>
          <cell r="I23">
            <v>1584</v>
          </cell>
          <cell r="J23">
            <v>0.37548834160770084</v>
          </cell>
          <cell r="K23">
            <v>4.089217238788013</v>
          </cell>
          <cell r="L23">
            <v>4.4271567462349442</v>
          </cell>
          <cell r="M23">
            <v>10.890397345705894</v>
          </cell>
          <cell r="O23">
            <v>22</v>
          </cell>
          <cell r="P23">
            <v>1584</v>
          </cell>
          <cell r="Q23">
            <v>0.3607043099343718</v>
          </cell>
          <cell r="R23">
            <v>4.5210857873364318</v>
          </cell>
          <cell r="S23">
            <v>4.8457196662773665</v>
          </cell>
          <cell r="T23">
            <v>12.534049809826278</v>
          </cell>
        </row>
        <row r="24">
          <cell r="A24">
            <v>22.5</v>
          </cell>
          <cell r="B24">
            <v>1620</v>
          </cell>
          <cell r="C24">
            <v>0.41338739844354722</v>
          </cell>
          <cell r="D24">
            <v>3.1728126073231371</v>
          </cell>
          <cell r="E24">
            <v>3.5448612659223295</v>
          </cell>
          <cell r="F24">
            <v>7.6751556028779646</v>
          </cell>
          <cell r="H24">
            <v>22.5</v>
          </cell>
          <cell r="I24">
            <v>1620</v>
          </cell>
          <cell r="J24">
            <v>0.38295313271388598</v>
          </cell>
          <cell r="K24">
            <v>4.1872460443466863</v>
          </cell>
          <cell r="L24">
            <v>4.531903863789184</v>
          </cell>
          <cell r="M24">
            <v>10.934095289083546</v>
          </cell>
          <cell r="O24">
            <v>22.5</v>
          </cell>
          <cell r="P24">
            <v>1620</v>
          </cell>
          <cell r="Q24">
            <v>0.36797131663500049</v>
          </cell>
          <cell r="R24">
            <v>4.6270660514981596</v>
          </cell>
          <cell r="S24">
            <v>4.9582402364696598</v>
          </cell>
          <cell r="T24">
            <v>12.574529161162463</v>
          </cell>
        </row>
        <row r="25">
          <cell r="A25">
            <v>23</v>
          </cell>
          <cell r="B25">
            <v>1656</v>
          </cell>
          <cell r="C25">
            <v>0.42121952470819385</v>
          </cell>
          <cell r="D25">
            <v>3.2508121519220272</v>
          </cell>
          <cell r="E25">
            <v>3.6299097241594018</v>
          </cell>
          <cell r="F25">
            <v>7.7176198187253453</v>
          </cell>
          <cell r="H25">
            <v>23</v>
          </cell>
          <cell r="I25">
            <v>1656</v>
          </cell>
          <cell r="J25">
            <v>0.39059789902442665</v>
          </cell>
          <cell r="K25">
            <v>4.2849322455265924</v>
          </cell>
          <cell r="L25">
            <v>4.6364703546485764</v>
          </cell>
          <cell r="M25">
            <v>10.970187643683735</v>
          </cell>
          <cell r="O25">
            <v>23</v>
          </cell>
          <cell r="P25">
            <v>1656</v>
          </cell>
          <cell r="Q25">
            <v>0.37541739858834444</v>
          </cell>
          <cell r="R25">
            <v>4.7326860854433495</v>
          </cell>
          <cell r="S25">
            <v>5.0705617441728599</v>
          </cell>
          <cell r="T25">
            <v>12.606464439952264</v>
          </cell>
        </row>
        <row r="26">
          <cell r="A26">
            <v>23.5</v>
          </cell>
          <cell r="B26">
            <v>1692</v>
          </cell>
          <cell r="C26">
            <v>0.42923314299552834</v>
          </cell>
          <cell r="D26">
            <v>3.3285150907092755</v>
          </cell>
          <cell r="E26">
            <v>3.7148249194052512</v>
          </cell>
          <cell r="F26">
            <v>7.7545621651680126</v>
          </cell>
          <cell r="H26">
            <v>23.5</v>
          </cell>
          <cell r="I26">
            <v>1692</v>
          </cell>
          <cell r="J26">
            <v>0.39842041240164994</v>
          </cell>
          <cell r="K26">
            <v>4.3822811121998759</v>
          </cell>
          <cell r="L26">
            <v>4.7408594833613611</v>
          </cell>
          <cell r="M26">
            <v>10.999138035583561</v>
          </cell>
          <cell r="O26">
            <v>23.5</v>
          </cell>
          <cell r="P26">
            <v>1692</v>
          </cell>
          <cell r="Q26">
            <v>0.38304033216295891</v>
          </cell>
          <cell r="R26">
            <v>4.837951221357307</v>
          </cell>
          <cell r="S26">
            <v>5.1826875203039702</v>
          </cell>
          <cell r="T26">
            <v>12.630396371155692</v>
          </cell>
        </row>
        <row r="27">
          <cell r="A27">
            <v>24</v>
          </cell>
          <cell r="B27">
            <v>1728</v>
          </cell>
          <cell r="C27">
            <v>0.43742601132547509</v>
          </cell>
          <cell r="D27">
            <v>3.4059265421173919</v>
          </cell>
          <cell r="E27">
            <v>3.7996099523103193</v>
          </cell>
          <cell r="F27">
            <v>7.7862917474817195</v>
          </cell>
          <cell r="H27">
            <v>24</v>
          </cell>
          <cell r="I27">
            <v>1728</v>
          </cell>
          <cell r="J27">
            <v>0.40641844497578028</v>
          </cell>
          <cell r="K27">
            <v>4.4792979005570883</v>
          </cell>
          <cell r="L27">
            <v>4.8450745010352909</v>
          </cell>
          <cell r="M27">
            <v>11.021394220491207</v>
          </cell>
          <cell r="O27">
            <v>24</v>
          </cell>
          <cell r="P27">
            <v>1728</v>
          </cell>
          <cell r="Q27">
            <v>0.39083789409454783</v>
          </cell>
          <cell r="R27">
            <v>4.9428667768987609</v>
          </cell>
          <cell r="S27">
            <v>5.294620881583854</v>
          </cell>
          <cell r="T27">
            <v>12.646846305294616</v>
          </cell>
        </row>
        <row r="28">
          <cell r="A28">
            <v>24.5</v>
          </cell>
          <cell r="B28">
            <v>1764</v>
          </cell>
          <cell r="C28">
            <v>0.44579588774015644</v>
          </cell>
          <cell r="D28">
            <v>3.4830516130824432</v>
          </cell>
          <cell r="E28">
            <v>3.8842679120485841</v>
          </cell>
          <cell r="F28">
            <v>7.8131084401402759</v>
          </cell>
          <cell r="H28">
            <v>24.5</v>
          </cell>
          <cell r="I28">
            <v>1764</v>
          </cell>
          <cell r="J28">
            <v>0.41458976916216228</v>
          </cell>
          <cell r="K28">
            <v>4.5759878531777893</v>
          </cell>
          <cell r="L28">
            <v>4.9491186454237353</v>
          </cell>
          <cell r="M28">
            <v>11.037387300765594</v>
          </cell>
          <cell r="O28">
            <v>24.5</v>
          </cell>
          <cell r="P28">
            <v>1764</v>
          </cell>
          <cell r="Q28">
            <v>0.3988078615025239</v>
          </cell>
          <cell r="R28">
            <v>5.0474380552774543</v>
          </cell>
          <cell r="S28">
            <v>5.4063651306297258</v>
          </cell>
          <cell r="T28">
            <v>12.656315340076391</v>
          </cell>
        </row>
        <row r="29">
          <cell r="A29">
            <v>25</v>
          </cell>
          <cell r="B29">
            <v>1800</v>
          </cell>
          <cell r="C29">
            <v>0.45434053032264371</v>
          </cell>
          <cell r="D29">
            <v>3.5598953990974413</v>
          </cell>
          <cell r="E29">
            <v>3.9688018763878206</v>
          </cell>
          <cell r="F29">
            <v>7.835302293126766</v>
          </cell>
          <cell r="H29">
            <v>25</v>
          </cell>
          <cell r="I29">
            <v>1800</v>
          </cell>
          <cell r="J29">
            <v>0.42293215767842673</v>
          </cell>
          <cell r="K29">
            <v>4.6723561991005615</v>
          </cell>
          <cell r="L29">
            <v>5.052995141011146</v>
          </cell>
          <cell r="M29">
            <v>11.047531180291928</v>
          </cell>
          <cell r="O29">
            <v>25</v>
          </cell>
          <cell r="P29">
            <v>1800</v>
          </cell>
          <cell r="Q29">
            <v>0.4069480119065127</v>
          </cell>
          <cell r="R29">
            <v>5.1516703453310866</v>
          </cell>
          <cell r="S29">
            <v>5.5179235560469477</v>
          </cell>
          <cell r="T29">
            <v>12.659283728149946</v>
          </cell>
        </row>
        <row r="30">
          <cell r="A30">
            <v>25.5</v>
          </cell>
          <cell r="B30">
            <v>1836</v>
          </cell>
          <cell r="C30">
            <v>0.46305769721565637</v>
          </cell>
          <cell r="D30">
            <v>3.6364629842653375</v>
          </cell>
          <cell r="E30">
            <v>4.0532149117594285</v>
          </cell>
          <cell r="F30">
            <v>7.8531530868209609</v>
          </cell>
          <cell r="H30">
            <v>25.5</v>
          </cell>
          <cell r="I30">
            <v>1836</v>
          </cell>
          <cell r="J30">
            <v>0.43144338356160133</v>
          </cell>
          <cell r="K30">
            <v>4.7684081538925023</v>
          </cell>
          <cell r="L30">
            <v>5.1567071990979434</v>
          </cell>
          <cell r="M30">
            <v>11.052222227929173</v>
          </cell>
          <cell r="O30">
            <v>25.5</v>
          </cell>
          <cell r="P30">
            <v>1836</v>
          </cell>
          <cell r="Q30">
            <v>0.41525612324280214</v>
          </cell>
          <cell r="R30">
            <v>5.2555689216016699</v>
          </cell>
          <cell r="S30">
            <v>5.6292994325201917</v>
          </cell>
          <cell r="T30">
            <v>12.656210534741989</v>
          </cell>
        </row>
        <row r="31">
          <cell r="A31">
            <v>26</v>
          </cell>
          <cell r="B31">
            <v>1872</v>
          </cell>
          <cell r="C31">
            <v>0.47194514664020226</v>
          </cell>
          <cell r="D31">
            <v>3.712759441351611</v>
          </cell>
          <cell r="E31">
            <v>4.1375100733277934</v>
          </cell>
          <cell r="F31">
            <v>7.8669300188441484</v>
          </cell>
          <cell r="H31">
            <v>26</v>
          </cell>
          <cell r="I31">
            <v>1872</v>
          </cell>
          <cell r="J31">
            <v>0.44012122018516364</v>
          </cell>
          <cell r="K31">
            <v>4.8641489197181897</v>
          </cell>
          <cell r="L31">
            <v>5.260258017884837</v>
          </cell>
          <cell r="M31">
            <v>11.051839122121381</v>
          </cell>
          <cell r="O31">
            <v>26</v>
          </cell>
          <cell r="P31">
            <v>1872</v>
          </cell>
          <cell r="Q31">
            <v>0.42372997388073608</v>
          </cell>
          <cell r="R31">
            <v>5.3591390444113012</v>
          </cell>
          <cell r="S31">
            <v>5.7404960209039633</v>
          </cell>
          <cell r="T31">
            <v>12.647533511329307</v>
          </cell>
        </row>
        <row r="32">
          <cell r="A32">
            <v>26.5</v>
          </cell>
          <cell r="B32">
            <v>1908</v>
          </cell>
          <cell r="C32">
            <v>0.4810006369141645</v>
          </cell>
          <cell r="D32">
            <v>3.7887898318364837</v>
          </cell>
          <cell r="E32">
            <v>4.2216904050592321</v>
          </cell>
          <cell r="F32">
            <v>7.8768915071366123</v>
          </cell>
          <cell r="H32">
            <v>26.5</v>
          </cell>
          <cell r="I32">
            <v>1908</v>
          </cell>
          <cell r="J32">
            <v>0.44896344127604004</v>
          </cell>
          <cell r="K32">
            <v>4.9595836854081137</v>
          </cell>
          <cell r="L32">
            <v>5.36365078255655</v>
          </cell>
          <cell r="M32">
            <v>11.046742851293253</v>
          </cell>
          <cell r="O32">
            <v>26.5</v>
          </cell>
          <cell r="P32">
            <v>1908</v>
          </cell>
          <cell r="Q32">
            <v>0.4323673426390528</v>
          </cell>
          <cell r="R32">
            <v>5.4623859599373095</v>
          </cell>
          <cell r="S32">
            <v>5.8515165683124568</v>
          </cell>
          <cell r="T32">
            <v>12.633669154095658</v>
          </cell>
        </row>
        <row r="33">
          <cell r="A33">
            <v>27</v>
          </cell>
          <cell r="B33">
            <v>1944</v>
          </cell>
          <cell r="C33">
            <v>0.4902219264708314</v>
          </cell>
          <cell r="D33">
            <v>3.864559205966748</v>
          </cell>
          <cell r="E33">
            <v>4.3057589397904961</v>
          </cell>
          <cell r="F33">
            <v>7.8832850945452195</v>
          </cell>
          <cell r="H33">
            <v>27</v>
          </cell>
          <cell r="I33">
            <v>1944</v>
          </cell>
          <cell r="J33">
            <v>0.45796782093154703</v>
          </cell>
          <cell r="K33">
            <v>5.0547176265265827</v>
          </cell>
          <cell r="L33">
            <v>5.4668886653649746</v>
          </cell>
          <cell r="M33">
            <v>11.037276846754954</v>
          </cell>
          <cell r="O33">
            <v>27</v>
          </cell>
          <cell r="P33">
            <v>1944</v>
          </cell>
          <cell r="Q33">
            <v>0.44116600880216783</v>
          </cell>
          <cell r="R33">
            <v>5.5653149002868876</v>
          </cell>
          <cell r="S33">
            <v>5.9623643082088389</v>
          </cell>
          <cell r="T33">
            <v>12.615012918600769</v>
          </cell>
        </row>
        <row r="34">
          <cell r="A34">
            <v>27.5</v>
          </cell>
          <cell r="B34">
            <v>1980</v>
          </cell>
          <cell r="C34">
            <v>0.49960677387737173</v>
          </cell>
          <cell r="D34">
            <v>3.9400726028072035</v>
          </cell>
          <cell r="E34">
            <v>4.3897186992968384</v>
          </cell>
          <cell r="F34">
            <v>7.886347441266464</v>
          </cell>
          <cell r="H34">
            <v>27.5</v>
          </cell>
          <cell r="I34">
            <v>1980</v>
          </cell>
          <cell r="J34">
            <v>0.46713213363627737</v>
          </cell>
          <cell r="K34">
            <v>5.1495559054391356</v>
          </cell>
          <cell r="L34">
            <v>5.5699748257117854</v>
          </cell>
          <cell r="M34">
            <v>11.023767226959233</v>
          </cell>
          <cell r="O34">
            <v>27.5</v>
          </cell>
          <cell r="P34">
            <v>1980</v>
          </cell>
          <cell r="Q34">
            <v>0.45012375213640238</v>
          </cell>
          <cell r="R34">
            <v>5.6679310835710872</v>
          </cell>
          <cell r="S34">
            <v>6.0730424604938493</v>
          </cell>
          <cell r="T34">
            <v>12.591939564774437</v>
          </cell>
        </row>
        <row r="35">
          <cell r="A35">
            <v>28</v>
          </cell>
          <cell r="B35">
            <v>2016</v>
          </cell>
          <cell r="C35">
            <v>0.50915293785325266</v>
          </cell>
          <cell r="D35">
            <v>4.0153350502917613</v>
          </cell>
          <cell r="E35">
            <v>4.4735726943596887</v>
          </cell>
          <cell r="F35">
            <v>7.8863043925891194</v>
          </cell>
          <cell r="H35">
            <v>28</v>
          </cell>
          <cell r="I35">
            <v>2016</v>
          </cell>
          <cell r="J35">
            <v>0.47645415427892918</v>
          </cell>
          <cell r="K35">
            <v>5.2441036713794391</v>
          </cell>
          <cell r="L35">
            <v>5.6729124102304755</v>
          </cell>
          <cell r="M35">
            <v>11.00652313403778</v>
          </cell>
          <cell r="O35">
            <v>28</v>
          </cell>
          <cell r="P35">
            <v>2016</v>
          </cell>
          <cell r="Q35">
            <v>0.45923835290615511</v>
          </cell>
          <cell r="R35">
            <v>5.7702397139782988</v>
          </cell>
          <cell r="S35">
            <v>6.1835542315938383</v>
          </cell>
          <cell r="T35">
            <v>12.564803608982199</v>
          </cell>
        </row>
        <row r="36">
          <cell r="A36">
            <v>28.5</v>
          </cell>
          <cell r="B36">
            <v>2052</v>
          </cell>
          <cell r="C36">
            <v>0.51885817728860428</v>
          </cell>
          <cell r="D36">
            <v>4.0903515652741405</v>
          </cell>
          <cell r="E36">
            <v>4.5573239248338844</v>
          </cell>
          <cell r="F36">
            <v>7.8833711104816331</v>
          </cell>
          <cell r="H36">
            <v>28.5</v>
          </cell>
          <cell r="I36">
            <v>2052</v>
          </cell>
          <cell r="J36">
            <v>0.48593165816907913</v>
          </cell>
          <cell r="K36">
            <v>5.3383660605156944</v>
          </cell>
          <cell r="L36">
            <v>5.7757045528678654</v>
          </cell>
          <cell r="M36">
            <v>10.98583714555642</v>
          </cell>
          <cell r="O36">
            <v>28.5</v>
          </cell>
          <cell r="P36">
            <v>2052</v>
          </cell>
          <cell r="Q36">
            <v>0.46850759189002056</v>
          </cell>
          <cell r="R36">
            <v>5.872245981847156</v>
          </cell>
          <cell r="S36">
            <v>6.2939028145481748</v>
          </cell>
          <cell r="T36">
            <v>12.533939862442255</v>
          </cell>
        </row>
        <row r="37">
          <cell r="A37">
            <v>29</v>
          </cell>
          <cell r="B37">
            <v>2088</v>
          </cell>
          <cell r="C37">
            <v>0.52872025126252697</v>
          </cell>
          <cell r="D37">
            <v>4.165127153578247</v>
          </cell>
          <cell r="E37">
            <v>4.6409753797145212</v>
          </cell>
          <cell r="F37">
            <v>7.8777522586516637</v>
          </cell>
          <cell r="H37">
            <v>29</v>
          </cell>
          <cell r="I37">
            <v>2088</v>
          </cell>
          <cell r="J37">
            <v>0.49556242105390225</v>
          </cell>
          <cell r="K37">
            <v>5.4323481960165552</v>
          </cell>
          <cell r="L37">
            <v>5.8783543749650669</v>
          </cell>
          <cell r="M37">
            <v>10.96198574634391</v>
          </cell>
          <cell r="O37">
            <v>29</v>
          </cell>
          <cell r="P37">
            <v>2088</v>
          </cell>
          <cell r="Q37">
            <v>0.47792925039685163</v>
          </cell>
          <cell r="R37">
            <v>5.9739550637389005</v>
          </cell>
          <cell r="S37">
            <v>6.4040913890960667</v>
          </cell>
          <cell r="T37">
            <v>12.499664037675846</v>
          </cell>
        </row>
        <row r="38">
          <cell r="A38">
            <v>29.5</v>
          </cell>
          <cell r="B38">
            <v>2124</v>
          </cell>
          <cell r="C38">
            <v>0.53873691906134236</v>
          </cell>
          <cell r="D38">
            <v>4.2396668100481696</v>
          </cell>
          <cell r="E38">
            <v>4.7245300372033778</v>
          </cell>
          <cell r="F38">
            <v>7.8696422317502748</v>
          </cell>
          <cell r="H38">
            <v>29.5</v>
          </cell>
          <cell r="I38">
            <v>2124</v>
          </cell>
          <cell r="J38">
            <v>0.50534421913483207</v>
          </cell>
          <cell r="K38">
            <v>5.5260551881165609</v>
          </cell>
          <cell r="L38">
            <v>5.9808649853379094</v>
          </cell>
          <cell r="M38">
            <v>10.935229847048356</v>
          </cell>
          <cell r="O38">
            <v>29.5</v>
          </cell>
          <cell r="P38">
            <v>2124</v>
          </cell>
          <cell r="Q38">
            <v>0.48750111028176657</v>
          </cell>
          <cell r="R38">
            <v>6.075372122509207</v>
          </cell>
          <cell r="S38">
            <v>6.5141231217627968</v>
          </cell>
          <cell r="T38">
            <v>12.462273406921586</v>
          </cell>
        </row>
        <row r="39">
          <cell r="A39">
            <v>30</v>
          </cell>
          <cell r="B39">
            <v>2160</v>
          </cell>
          <cell r="C39">
            <v>0.54890594019678995</v>
          </cell>
          <cell r="D39">
            <v>4.3139755185978501</v>
          </cell>
          <cell r="E39">
            <v>4.8079908647749612</v>
          </cell>
          <cell r="F39">
            <v>7.8592254203903016</v>
          </cell>
          <cell r="H39">
            <v>30</v>
          </cell>
          <cell r="I39">
            <v>2160</v>
          </cell>
          <cell r="J39">
            <v>0.51527482908416644</v>
          </cell>
          <cell r="K39">
            <v>5.6194921341810957</v>
          </cell>
          <cell r="L39">
            <v>6.0832394803568457</v>
          </cell>
          <cell r="M39">
            <v>10.905815337747057</v>
          </cell>
          <cell r="O39">
            <v>30</v>
          </cell>
          <cell r="P39">
            <v>2160</v>
          </cell>
          <cell r="Q39">
            <v>0.49722095396210131</v>
          </cell>
          <cell r="R39">
            <v>6.1765023073794758</v>
          </cell>
          <cell r="S39">
            <v>6.6240011659453666</v>
          </cell>
          <cell r="T39">
            <v>12.422047498525686</v>
          </cell>
        </row>
        <row r="40">
          <cell r="A40">
            <v>30.5</v>
          </cell>
          <cell r="B40">
            <v>2196</v>
          </cell>
          <cell r="C40">
            <v>0.55922507442416736</v>
          </cell>
          <cell r="D40">
            <v>4.388058252260409</v>
          </cell>
          <cell r="E40">
            <v>4.89136081924216</v>
          </cell>
          <cell r="F40">
            <v>7.846676504587677</v>
          </cell>
          <cell r="H40">
            <v>30.5</v>
          </cell>
          <cell r="I40">
            <v>2196</v>
          </cell>
          <cell r="J40">
            <v>0.52535202806161907</v>
          </cell>
          <cell r="K40">
            <v>5.7126641187708849</v>
          </cell>
          <cell r="L40">
            <v>6.1854809440263416</v>
          </cell>
          <cell r="M40">
            <v>10.873973666474246</v>
          </cell>
          <cell r="O40">
            <v>30.5</v>
          </cell>
          <cell r="P40">
            <v>2196</v>
          </cell>
          <cell r="Q40">
            <v>0.50708656443330857</v>
          </cell>
          <cell r="R40">
            <v>6.277350754007605</v>
          </cell>
          <cell r="S40">
            <v>6.7337286619975831</v>
          </cell>
          <cell r="T40">
            <v>12.379248819228367</v>
          </cell>
        </row>
        <row r="41">
          <cell r="A41">
            <v>31</v>
          </cell>
          <cell r="B41">
            <v>2232</v>
          </cell>
          <cell r="C41">
            <v>0.5696920817604133</v>
          </cell>
          <cell r="D41">
            <v>4.4619199732371291</v>
          </cell>
          <cell r="E41">
            <v>4.9746428468215012</v>
          </cell>
          <cell r="F41">
            <v>7.8321607691110771</v>
          </cell>
          <cell r="H41">
            <v>31</v>
          </cell>
          <cell r="I41">
            <v>2232</v>
          </cell>
          <cell r="J41">
            <v>0.53557359373081259</v>
          </cell>
          <cell r="K41">
            <v>5.8055762137060238</v>
          </cell>
          <cell r="L41">
            <v>6.2875924480637551</v>
          </cell>
          <cell r="M41">
            <v>10.839922433935371</v>
          </cell>
          <cell r="O41">
            <v>31</v>
          </cell>
          <cell r="P41">
            <v>2232</v>
          </cell>
          <cell r="Q41">
            <v>0.51709572528479741</v>
          </cell>
          <cell r="R41">
            <v>6.377922584558239</v>
          </cell>
          <cell r="S41">
            <v>6.8433087373145565</v>
          </cell>
          <cell r="T41">
            <v>12.334123592001292</v>
          </cell>
        </row>
        <row r="42">
          <cell r="A42">
            <v>31.5</v>
          </cell>
          <cell r="B42">
            <v>2268</v>
          </cell>
          <cell r="C42">
            <v>0.5803047225021386</v>
          </cell>
          <cell r="D42">
            <v>4.5355656329461249</v>
          </cell>
          <cell r="E42">
            <v>5.0578398831980493</v>
          </cell>
          <cell r="F42">
            <v>7.8158344350358275</v>
          </cell>
          <cell r="H42">
            <v>31.5</v>
          </cell>
          <cell r="I42">
            <v>2268</v>
          </cell>
          <cell r="J42">
            <v>0.54593730427571741</v>
          </cell>
          <cell r="K42">
            <v>5.8982334781295576</v>
          </cell>
          <cell r="L42">
            <v>6.3895770519777031</v>
          </cell>
          <cell r="M42">
            <v>10.803865996947414</v>
          </cell>
          <cell r="O42">
            <v>31.5</v>
          </cell>
          <cell r="P42">
            <v>2268</v>
          </cell>
          <cell r="Q42">
            <v>0.52724622071572469</v>
          </cell>
          <cell r="R42">
            <v>6.4782229077725111</v>
          </cell>
          <cell r="S42">
            <v>6.9527445064166633</v>
          </cell>
          <cell r="T42">
            <v>12.286902500654195</v>
          </cell>
        </row>
        <row r="43">
          <cell r="A43">
            <v>32</v>
          </cell>
          <cell r="B43">
            <v>2304</v>
          </cell>
          <cell r="C43">
            <v>0.59106075724359619</v>
          </cell>
          <cell r="D43">
            <v>4.6090001720706653</v>
          </cell>
          <cell r="E43">
            <v>5.1409548535899017</v>
          </cell>
          <cell r="F43">
            <v>7.7978450025419974</v>
          </cell>
          <cell r="H43">
            <v>32</v>
          </cell>
          <cell r="I43">
            <v>2304</v>
          </cell>
          <cell r="J43">
            <v>0.55644093841703368</v>
          </cell>
          <cell r="K43">
            <v>5.990640958570614</v>
          </cell>
          <cell r="L43">
            <v>6.4914378031459439</v>
          </cell>
          <cell r="M43">
            <v>10.765996074287459</v>
          </cell>
          <cell r="O43">
            <v>32</v>
          </cell>
          <cell r="P43">
            <v>2304</v>
          </cell>
          <cell r="Q43">
            <v>0.53753583555072582</v>
          </cell>
          <cell r="R43">
            <v>6.5782568190372963</v>
          </cell>
          <cell r="S43">
            <v>7.0620390710329497</v>
          </cell>
          <cell r="T43">
            <v>12.237801433829286</v>
          </cell>
        </row>
        <row r="44">
          <cell r="A44">
            <v>32.5</v>
          </cell>
          <cell r="B44">
            <v>2340</v>
          </cell>
          <cell r="C44">
            <v>0.60195794689459814</v>
          </cell>
          <cell r="D44">
            <v>4.682228520607211</v>
          </cell>
          <cell r="E44">
            <v>5.2239906728123495</v>
          </cell>
          <cell r="F44">
            <v>7.7783316006741936</v>
          </cell>
          <cell r="H44">
            <v>32.5</v>
          </cell>
          <cell r="I44">
            <v>2340</v>
          </cell>
          <cell r="J44">
            <v>0.56708227542852019</v>
          </cell>
          <cell r="K44">
            <v>6.0828036890070827</v>
          </cell>
          <cell r="L44">
            <v>6.5931777368927511</v>
          </cell>
          <cell r="M44">
            <v>10.72649234965167</v>
          </cell>
          <cell r="O44">
            <v>32.5</v>
          </cell>
          <cell r="P44">
            <v>2340</v>
          </cell>
          <cell r="Q44">
            <v>0.547962355255593</v>
          </cell>
          <cell r="R44">
            <v>6.6780294004539451</v>
          </cell>
          <cell r="S44">
            <v>7.1711955201839785</v>
          </cell>
          <cell r="T44">
            <v>12.187022222245592</v>
          </cell>
        </row>
        <row r="45">
          <cell r="A45">
            <v>33</v>
          </cell>
          <cell r="B45">
            <v>2376</v>
          </cell>
          <cell r="C45">
            <v>0.61299405269837826</v>
          </cell>
          <cell r="D45">
            <v>4.755255597913103</v>
          </cell>
          <cell r="E45">
            <v>5.3069502453416435</v>
          </cell>
          <cell r="F45">
            <v>7.7574253403938185</v>
          </cell>
          <cell r="H45">
            <v>33</v>
          </cell>
          <cell r="I45">
            <v>2376</v>
          </cell>
          <cell r="J45">
            <v>0.57785909515326395</v>
          </cell>
          <cell r="K45">
            <v>6.1747266909278853</v>
          </cell>
          <cell r="L45">
            <v>6.6947998765658232</v>
          </cell>
          <cell r="M45">
            <v>10.685523067332149</v>
          </cell>
          <cell r="O45">
            <v>33</v>
          </cell>
          <cell r="P45">
            <v>2376</v>
          </cell>
          <cell r="Q45">
            <v>0.55852356595290031</v>
          </cell>
          <cell r="R45">
            <v>6.7775457209065504</v>
          </cell>
          <cell r="S45">
            <v>7.2802169302641611</v>
          </cell>
          <cell r="T45">
            <v>12.134753364154543</v>
          </cell>
        </row>
        <row r="46">
          <cell r="A46">
            <v>33.5</v>
          </cell>
          <cell r="B46">
            <v>2412</v>
          </cell>
          <cell r="C46">
            <v>0.62416683624939329</v>
          </cell>
          <cell r="D46">
            <v>4.8280863127539826</v>
          </cell>
          <cell r="E46">
            <v>5.389836465378437</v>
          </cell>
          <cell r="F46">
            <v>7.7352496678065465</v>
          </cell>
          <cell r="H46">
            <v>33.5</v>
          </cell>
          <cell r="I46">
            <v>2412</v>
          </cell>
          <cell r="J46">
            <v>0.58876917801989659</v>
          </cell>
          <cell r="K46">
            <v>6.2664149733947889</v>
          </cell>
          <cell r="L46">
            <v>6.796307233612696</v>
          </cell>
          <cell r="M46">
            <v>10.643245617016699</v>
          </cell>
          <cell r="O46">
            <v>33.5</v>
          </cell>
          <cell r="P46">
            <v>2412</v>
          </cell>
          <cell r="Q46">
            <v>0.56921725443757121</v>
          </cell>
          <cell r="R46">
            <v>6.8768108361297218</v>
          </cell>
          <cell r="S46">
            <v>7.3891063651235358</v>
          </cell>
          <cell r="T46">
            <v>12.081170734932341</v>
          </cell>
        </row>
        <row r="47">
          <cell r="A47">
            <v>34</v>
          </cell>
          <cell r="B47">
            <v>2448</v>
          </cell>
          <cell r="C47">
            <v>0.63547405951107561</v>
          </cell>
          <cell r="D47">
            <v>4.9007255633508775</v>
          </cell>
          <cell r="E47">
            <v>5.4726522169108458</v>
          </cell>
          <cell r="F47">
            <v>7.7119207149406286</v>
          </cell>
          <cell r="H47">
            <v>34</v>
          </cell>
          <cell r="I47">
            <v>2448</v>
          </cell>
          <cell r="J47">
            <v>0.59981030505875421</v>
          </cell>
          <cell r="K47">
            <v>6.3578735331038203</v>
          </cell>
          <cell r="L47">
            <v>6.8977028076566995</v>
          </cell>
          <cell r="M47">
            <v>10.599807104816309</v>
          </cell>
          <cell r="O47">
            <v>34</v>
          </cell>
          <cell r="P47">
            <v>2448</v>
          </cell>
          <cell r="Q47">
            <v>0.58004120819239435</v>
          </cell>
          <cell r="R47">
            <v>6.9758297887758953</v>
          </cell>
          <cell r="S47">
            <v>7.4978668761490503</v>
          </cell>
          <cell r="T47">
            <v>12.026438277575059</v>
          </cell>
        </row>
        <row r="48">
          <cell r="A48">
            <v>34.5</v>
          </cell>
          <cell r="B48">
            <v>2484</v>
          </cell>
          <cell r="C48">
            <v>0.64691348483352329</v>
          </cell>
          <cell r="D48">
            <v>4.9731782374270024</v>
          </cell>
          <cell r="E48">
            <v>5.5554003737771733</v>
          </cell>
          <cell r="F48">
            <v>7.6875476458908567</v>
          </cell>
          <cell r="H48">
            <v>34.5</v>
          </cell>
          <cell r="I48">
            <v>2484</v>
          </cell>
          <cell r="J48">
            <v>0.61098025791798272</v>
          </cell>
          <cell r="K48">
            <v>6.4491073544462534</v>
          </cell>
          <cell r="L48">
            <v>6.9989895865724376</v>
          </cell>
          <cell r="M48">
            <v>10.555344908234293</v>
          </cell>
          <cell r="O48">
            <v>34.5</v>
          </cell>
          <cell r="P48">
            <v>2484</v>
          </cell>
          <cell r="Q48">
            <v>0.59099321540348226</v>
          </cell>
          <cell r="R48">
            <v>7.0746076084821636</v>
          </cell>
          <cell r="S48">
            <v>7.6065015023452975</v>
          </cell>
          <cell r="T48">
            <v>11.970708671591424</v>
          </cell>
        </row>
        <row r="49">
          <cell r="A49">
            <v>35</v>
          </cell>
          <cell r="B49">
            <v>2520</v>
          </cell>
          <cell r="C49">
            <v>0.65848287497113722</v>
          </cell>
          <cell r="D49">
            <v>5.0454492122542787</v>
          </cell>
          <cell r="E49">
            <v>5.6380837997283022</v>
          </cell>
          <cell r="F49">
            <v>7.6622329965307481</v>
          </cell>
          <cell r="H49">
            <v>35</v>
          </cell>
          <cell r="I49">
            <v>2520</v>
          </cell>
          <cell r="J49">
            <v>0.62227681887958508</v>
          </cell>
          <cell r="K49">
            <v>6.5401214095691893</v>
          </cell>
          <cell r="L49">
            <v>7.1001705465608156</v>
          </cell>
          <cell r="M49">
            <v>10.509987213318883</v>
          </cell>
          <cell r="O49">
            <v>35</v>
          </cell>
          <cell r="P49">
            <v>2520</v>
          </cell>
          <cell r="Q49">
            <v>0.60207106497567708</v>
          </cell>
          <cell r="R49">
            <v>7.1731493119366556</v>
          </cell>
          <cell r="S49">
            <v>7.7150132704147651</v>
          </cell>
          <cell r="T49">
            <v>11.914123978415143</v>
          </cell>
        </row>
        <row r="50">
          <cell r="A50">
            <v>35.5</v>
          </cell>
          <cell r="B50">
            <v>2556</v>
          </cell>
          <cell r="C50">
            <v>0.67017999310020271</v>
          </cell>
          <cell r="D50">
            <v>5.1175433546995492</v>
          </cell>
          <cell r="E50">
            <v>5.7207053484897319</v>
          </cell>
          <cell r="F50">
            <v>7.6360730063369617</v>
          </cell>
          <cell r="H50">
            <v>35.5</v>
          </cell>
          <cell r="I50">
            <v>2556</v>
          </cell>
          <cell r="J50">
            <v>0.63369777087541745</v>
          </cell>
          <cell r="K50">
            <v>6.630920658435735</v>
          </cell>
          <cell r="L50">
            <v>7.2012486522236108</v>
          </cell>
          <cell r="M50">
            <v>10.463853532695081</v>
          </cell>
          <cell r="O50">
            <v>35.5</v>
          </cell>
          <cell r="P50">
            <v>2556</v>
          </cell>
          <cell r="Q50">
            <v>0.6132725465479032</v>
          </cell>
          <cell r="R50">
            <v>7.2714599029444624</v>
          </cell>
          <cell r="S50">
            <v>7.8234051948375756</v>
          </cell>
          <cell r="T50">
            <v>11.856816261995323</v>
          </cell>
        </row>
        <row r="51">
          <cell r="A51">
            <v>36</v>
          </cell>
          <cell r="B51">
            <v>2592</v>
          </cell>
          <cell r="C51">
            <v>0.68200260283641367</v>
          </cell>
          <cell r="D51">
            <v>5.1894655212705345</v>
          </cell>
          <cell r="E51">
            <v>5.8032678638233071</v>
          </cell>
          <cell r="F51">
            <v>7.6091579411688679</v>
          </cell>
          <cell r="H51">
            <v>36</v>
          </cell>
          <cell r="I51">
            <v>2592</v>
          </cell>
          <cell r="J51">
            <v>0.64524089750312497</v>
          </cell>
          <cell r="K51">
            <v>6.7215100488847872</v>
          </cell>
          <cell r="L51">
            <v>7.3022268566376001</v>
          </cell>
          <cell r="M51">
            <v>10.417055203560208</v>
          </cell>
          <cell r="O51">
            <v>36</v>
          </cell>
          <cell r="P51">
            <v>2592</v>
          </cell>
          <cell r="Q51">
            <v>0.62459545050846155</v>
          </cell>
          <cell r="R51">
            <v>7.369544372493106</v>
          </cell>
          <cell r="S51">
            <v>7.9316802779507212</v>
          </cell>
          <cell r="T51">
            <v>11.798908183679231</v>
          </cell>
        </row>
        <row r="52">
          <cell r="A52">
            <v>36.5</v>
          </cell>
          <cell r="B52">
            <v>2628</v>
          </cell>
          <cell r="C52">
            <v>0.69394846825234024</v>
          </cell>
          <cell r="D52">
            <v>5.2612205581614857</v>
          </cell>
          <cell r="E52">
            <v>5.8857741795885916</v>
          </cell>
          <cell r="F52">
            <v>7.5815724061060248</v>
          </cell>
          <cell r="H52">
            <v>36.5</v>
          </cell>
          <cell r="I52">
            <v>2628</v>
          </cell>
          <cell r="J52">
            <v>0.65690398304202602</v>
          </cell>
          <cell r="K52">
            <v>6.811894516690419</v>
          </cell>
          <cell r="L52">
            <v>7.4031081014282423</v>
          </cell>
          <cell r="M52">
            <v>10.369695865057073</v>
          </cell>
          <cell r="O52">
            <v>36.5</v>
          </cell>
          <cell r="P52">
            <v>2628</v>
          </cell>
          <cell r="Q52">
            <v>0.63603756801027356</v>
          </cell>
          <cell r="R52">
            <v>7.4674076988175662</v>
          </cell>
          <cell r="S52">
            <v>8.0398415100268128</v>
          </cell>
          <cell r="T52">
            <v>11.740513570885406</v>
          </cell>
        </row>
        <row r="53">
          <cell r="A53">
            <v>37</v>
          </cell>
          <cell r="B53">
            <v>2664</v>
          </cell>
          <cell r="C53">
            <v>0.70601535389484327</v>
          </cell>
          <cell r="D53">
            <v>5.332813301298593</v>
          </cell>
          <cell r="E53">
            <v>5.9682271198039523</v>
          </cell>
          <cell r="F53">
            <v>7.5533956476715423</v>
          </cell>
          <cell r="H53">
            <v>37</v>
          </cell>
          <cell r="I53">
            <v>2664</v>
          </cell>
          <cell r="J53">
            <v>0.66868481246893829</v>
          </cell>
          <cell r="K53">
            <v>6.9020789856208848</v>
          </cell>
          <cell r="L53">
            <v>7.5038953168429297</v>
          </cell>
          <cell r="M53">
            <v>10.321871914716921</v>
          </cell>
          <cell r="O53">
            <v>37</v>
          </cell>
          <cell r="P53">
            <v>2664</v>
          </cell>
          <cell r="Q53">
            <v>0.64759669098606853</v>
          </cell>
          <cell r="R53">
            <v>7.5650548474648982</v>
          </cell>
          <cell r="S53">
            <v>8.1478918693523603</v>
          </cell>
          <cell r="T53">
            <v>11.681737959386272</v>
          </cell>
        </row>
        <row r="54">
          <cell r="A54">
            <v>37.5</v>
          </cell>
          <cell r="B54">
            <v>2700</v>
          </cell>
          <cell r="C54">
            <v>0.71820102480242975</v>
          </cell>
          <cell r="D54">
            <v>5.4042485763851085</v>
          </cell>
          <cell r="E54">
            <v>6.0506294987072948</v>
          </cell>
          <cell r="F54">
            <v>7.5247018449629275</v>
          </cell>
          <cell r="H54">
            <v>37.5</v>
          </cell>
          <cell r="I54">
            <v>2700</v>
          </cell>
          <cell r="J54">
            <v>0.68058117147395292</v>
          </cell>
          <cell r="K54">
            <v>6.9920683674972484</v>
          </cell>
          <cell r="L54">
            <v>7.6045914218238062</v>
          </cell>
          <cell r="M54">
            <v>10.273672943896374</v>
          </cell>
          <cell r="O54">
            <v>37.5</v>
          </cell>
          <cell r="P54">
            <v>2700</v>
          </cell>
          <cell r="Q54">
            <v>0.65927061216351956</v>
          </cell>
          <cell r="R54">
            <v>7.6624907713583914</v>
          </cell>
          <cell r="S54">
            <v>8.2558343223055584</v>
          </cell>
          <cell r="T54">
            <v>11.622679109284878</v>
          </cell>
        </row>
        <row r="55">
          <cell r="A55">
            <v>38</v>
          </cell>
          <cell r="B55">
            <v>2736</v>
          </cell>
          <cell r="C55">
            <v>0.73050324652255338</v>
          </cell>
          <cell r="D55">
            <v>5.475531198946217</v>
          </cell>
          <cell r="E55">
            <v>6.1329841208165146</v>
          </cell>
          <cell r="F55">
            <v>7.4955603893776352</v>
          </cell>
          <cell r="H55">
            <v>38</v>
          </cell>
          <cell r="I55">
            <v>2736</v>
          </cell>
          <cell r="J55">
            <v>0.6925908464761491</v>
          </cell>
          <cell r="K55">
            <v>7.081867562251638</v>
          </cell>
          <cell r="L55">
            <v>7.7051993240801719</v>
          </cell>
          <cell r="M55">
            <v>10.225182152325079</v>
          </cell>
          <cell r="O55">
            <v>38</v>
          </cell>
          <cell r="P55">
            <v>2736</v>
          </cell>
          <cell r="Q55">
            <v>0.67105712508032089</v>
          </cell>
          <cell r="R55">
            <v>7.759720410861318</v>
          </cell>
          <cell r="S55">
            <v>8.3636718234336076</v>
          </cell>
          <cell r="T55">
            <v>11.563427494987902</v>
          </cell>
        </row>
        <row r="56">
          <cell r="A56">
            <v>38.5</v>
          </cell>
          <cell r="B56">
            <v>2772</v>
          </cell>
          <cell r="C56">
            <v>0.7429197851288587</v>
          </cell>
          <cell r="D56">
            <v>5.5466659743736484</v>
          </cell>
          <cell r="E56">
            <v>6.2152937809896214</v>
          </cell>
          <cell r="F56">
            <v>7.4660361527612089</v>
          </cell>
          <cell r="H56">
            <v>38.5</v>
          </cell>
          <cell r="I56">
            <v>2772</v>
          </cell>
          <cell r="J56">
            <v>0.70471162463925752</v>
          </cell>
          <cell r="K56">
            <v>7.1714814579851254</v>
          </cell>
          <cell r="L56">
            <v>7.8057219201604573</v>
          </cell>
          <cell r="M56">
            <v>10.17647674203787</v>
          </cell>
          <cell r="O56">
            <v>38.5</v>
          </cell>
          <cell r="P56">
            <v>2772</v>
          </cell>
          <cell r="Q56">
            <v>0.68295402409921657</v>
          </cell>
          <cell r="R56">
            <v>7.8567486938402551</v>
          </cell>
          <cell r="S56">
            <v>8.4714073155295502</v>
          </cell>
          <cell r="T56">
            <v>11.504066769652507</v>
          </cell>
        </row>
        <row r="57">
          <cell r="A57">
            <v>39</v>
          </cell>
          <cell r="B57">
            <v>2808</v>
          </cell>
          <cell r="C57">
            <v>0.75544840723836992</v>
          </cell>
          <cell r="D57">
            <v>5.617657697970035</v>
          </cell>
          <cell r="E57">
            <v>6.2975612644845675</v>
          </cell>
          <cell r="F57">
            <v>7.4361897439244595</v>
          </cell>
          <cell r="H57">
            <v>39</v>
          </cell>
          <cell r="I57">
            <v>2808</v>
          </cell>
          <cell r="J57">
            <v>0.71694129388726613</v>
          </cell>
          <cell r="K57">
            <v>7.2609149310252494</v>
          </cell>
          <cell r="L57">
            <v>7.906162095523789</v>
          </cell>
          <cell r="M57">
            <v>10.127628291092654</v>
          </cell>
          <cell r="O57">
            <v>39</v>
          </cell>
          <cell r="P57">
            <v>2808</v>
          </cell>
          <cell r="Q57">
            <v>0.69495910442296982</v>
          </cell>
          <cell r="R57">
            <v>7.9535805357280411</v>
          </cell>
          <cell r="S57">
            <v>8.5790437297087134</v>
          </cell>
          <cell r="T57">
            <v>11.444674204724555</v>
          </cell>
        </row>
        <row r="58">
          <cell r="A58">
            <v>39.5</v>
          </cell>
          <cell r="B58">
            <v>2844</v>
          </cell>
          <cell r="C58">
            <v>0.76808688002862235</v>
          </cell>
          <cell r="D58">
            <v>5.6885111549930301</v>
          </cell>
          <cell r="E58">
            <v>6.3797893470187903</v>
          </cell>
          <cell r="F58">
            <v>7.4060777535752864</v>
          </cell>
          <cell r="H58">
            <v>39.5</v>
          </cell>
          <cell r="I58">
            <v>2844</v>
          </cell>
          <cell r="J58">
            <v>0.72927764291997166</v>
          </cell>
          <cell r="K58">
            <v>7.3501728459831845</v>
          </cell>
          <cell r="L58">
            <v>8.006522724611159</v>
          </cell>
          <cell r="M58">
            <v>10.078703107575953</v>
          </cell>
          <cell r="O58">
            <v>39.5</v>
          </cell>
          <cell r="P58">
            <v>2844</v>
          </cell>
          <cell r="Q58">
            <v>0.70707016210928353</v>
          </cell>
          <cell r="R58">
            <v>8.0502208395862507</v>
          </cell>
          <cell r="S58">
            <v>8.6865839854846065</v>
          </cell>
          <cell r="T58">
            <v>11.385321105293682</v>
          </cell>
        </row>
        <row r="59">
          <cell r="A59">
            <v>40</v>
          </cell>
          <cell r="B59">
            <v>2880</v>
          </cell>
          <cell r="C59">
            <v>0.78083297125474005</v>
          </cell>
          <cell r="D59">
            <v>5.7592311206991722</v>
          </cell>
          <cell r="E59">
            <v>6.4619807948284382</v>
          </cell>
          <cell r="F59">
            <v>7.375752987792664</v>
          </cell>
          <cell r="H59">
            <v>40</v>
          </cell>
          <cell r="I59">
            <v>2880</v>
          </cell>
          <cell r="J59">
            <v>0.74171846122847651</v>
          </cell>
          <cell r="K59">
            <v>7.4392600558105615</v>
          </cell>
          <cell r="L59">
            <v>8.1068066709161908</v>
          </cell>
          <cell r="M59">
            <v>10.029762564476599</v>
          </cell>
          <cell r="O59">
            <v>40</v>
          </cell>
          <cell r="P59">
            <v>2880</v>
          </cell>
          <cell r="Q59">
            <v>0.71928499408566215</v>
          </cell>
          <cell r="R59">
            <v>8.146674496167341</v>
          </cell>
          <cell r="S59">
            <v>8.794030990844437</v>
          </cell>
          <cell r="T59">
            <v>11.326073202073676</v>
          </cell>
        </row>
        <row r="60">
          <cell r="A60">
            <v>40.5</v>
          </cell>
          <cell r="B60">
            <v>2916</v>
          </cell>
          <cell r="C60">
            <v>0.79368444926645321</v>
          </cell>
          <cell r="D60">
            <v>5.8298223603875217</v>
          </cell>
          <cell r="E60">
            <v>6.5441383647273295</v>
          </cell>
          <cell r="F60">
            <v>7.3452646902375589</v>
          </cell>
          <cell r="H60">
            <v>40.5</v>
          </cell>
          <cell r="I60">
            <v>2916</v>
          </cell>
          <cell r="J60">
            <v>0.75426153911062965</v>
          </cell>
          <cell r="K60">
            <v>7.5281814018559201</v>
          </cell>
          <cell r="L60">
            <v>8.2070167870554869</v>
          </cell>
          <cell r="M60">
            <v>9.9808634160673293</v>
          </cell>
          <cell r="O60">
            <v>40.5</v>
          </cell>
          <cell r="P60">
            <v>2916</v>
          </cell>
          <cell r="Q60">
            <v>0.73160139816422587</v>
          </cell>
          <cell r="R60">
            <v>8.2429463839763706</v>
          </cell>
          <cell r="S60">
            <v>8.901387642324174</v>
          </cell>
          <cell r="T60">
            <v>11.266991020875604</v>
          </cell>
        </row>
        <row r="61">
          <cell r="A61">
            <v>41</v>
          </cell>
          <cell r="B61">
            <v>2952</v>
          </cell>
          <cell r="C61">
            <v>0.80663908302506571</v>
          </cell>
          <cell r="D61">
            <v>5.9002896294430531</v>
          </cell>
          <cell r="E61">
            <v>6.6262648041656123</v>
          </cell>
          <cell r="F61">
            <v>7.3146587533494287</v>
          </cell>
          <cell r="H61">
            <v>41</v>
          </cell>
          <cell r="I61">
            <v>2952</v>
          </cell>
          <cell r="J61">
            <v>0.76690466768641341</v>
          </cell>
          <cell r="K61">
            <v>7.6169417139208564</v>
          </cell>
          <cell r="L61">
            <v>8.3071559148386278</v>
          </cell>
          <cell r="M61">
            <v>9.9320580964770144</v>
          </cell>
          <cell r="O61">
            <v>41</v>
          </cell>
          <cell r="P61">
            <v>2952</v>
          </cell>
          <cell r="Q61">
            <v>0.74401717305646276</v>
          </cell>
          <cell r="R61">
            <v>8.3390413693323477</v>
          </cell>
          <cell r="S61">
            <v>9.0086568250831647</v>
          </cell>
          <cell r="T61">
            <v>11.208130230482604</v>
          </cell>
        </row>
        <row r="62">
          <cell r="A62">
            <v>41.5</v>
          </cell>
          <cell r="B62">
            <v>2988</v>
          </cell>
          <cell r="C62">
            <v>0.81969464212035958</v>
          </cell>
          <cell r="D62">
            <v>5.9706376733798319</v>
          </cell>
          <cell r="E62">
            <v>6.7083628512881557</v>
          </cell>
          <cell r="F62">
            <v>7.2839779188200859</v>
          </cell>
          <cell r="H62">
            <v>41.5</v>
          </cell>
          <cell r="I62">
            <v>2988</v>
          </cell>
          <cell r="J62">
            <v>0.77964563891327598</v>
          </cell>
          <cell r="K62">
            <v>7.7055458103158072</v>
          </cell>
          <cell r="L62">
            <v>8.4072268853377565</v>
          </cell>
          <cell r="M62">
            <v>9.8833950011653116</v>
          </cell>
          <cell r="O62">
            <v>41.5</v>
          </cell>
          <cell r="P62">
            <v>2988</v>
          </cell>
          <cell r="Q62">
            <v>0.7565301183879366</v>
          </cell>
          <cell r="R62">
            <v>8.434964306429185</v>
          </cell>
          <cell r="S62">
            <v>9.1158414129783285</v>
          </cell>
          <cell r="T62">
            <v>11.149541969859644</v>
          </cell>
        </row>
        <row r="63">
          <cell r="A63">
            <v>42</v>
          </cell>
          <cell r="B63">
            <v>3024</v>
          </cell>
          <cell r="C63">
            <v>0.83284889678744856</v>
          </cell>
          <cell r="D63">
            <v>6.0408712278839554</v>
          </cell>
          <cell r="E63">
            <v>6.7904352349926587</v>
          </cell>
          <cell r="F63">
            <v>7.2532619676695651</v>
          </cell>
          <cell r="H63">
            <v>42</v>
          </cell>
          <cell r="I63">
            <v>3024</v>
          </cell>
          <cell r="J63">
            <v>0.79248224560140701</v>
          </cell>
          <cell r="K63">
            <v>7.7939984979155241</v>
          </cell>
          <cell r="L63">
            <v>8.5072325189567906</v>
          </cell>
          <cell r="M63">
            <v>9.834918752029246</v>
          </cell>
          <cell r="O63">
            <v>42</v>
          </cell>
          <cell r="P63">
            <v>3024</v>
          </cell>
          <cell r="Q63">
            <v>0.76913803471293352</v>
          </cell>
          <cell r="R63">
            <v>8.5307200373962822</v>
          </cell>
          <cell r="S63">
            <v>9.2229442686379226</v>
          </cell>
          <cell r="T63">
            <v>11.091273155643922</v>
          </cell>
        </row>
        <row r="64">
          <cell r="A64">
            <v>42.5</v>
          </cell>
          <cell r="B64">
            <v>3060</v>
          </cell>
          <cell r="C64">
            <v>0.84609961792357447</v>
          </cell>
          <cell r="D64">
            <v>6.1109950188562792</v>
          </cell>
          <cell r="E64">
            <v>6.8724846749874962</v>
          </cell>
          <cell r="F64">
            <v>7.2225479002736845</v>
          </cell>
          <cell r="H64">
            <v>42.5</v>
          </cell>
          <cell r="I64">
            <v>3060</v>
          </cell>
          <cell r="J64">
            <v>0.80541228142896104</v>
          </cell>
          <cell r="K64">
            <v>7.8823045722141902</v>
          </cell>
          <cell r="L64">
            <v>8.6071756255002558</v>
          </cell>
          <cell r="M64">
            <v>9.7866704468789809</v>
          </cell>
          <cell r="O64">
            <v>42.5</v>
          </cell>
          <cell r="P64">
            <v>3060</v>
          </cell>
          <cell r="Q64">
            <v>0.78183872352905925</v>
          </cell>
          <cell r="R64">
            <v>8.6263133923587461</v>
          </cell>
          <cell r="S64">
            <v>9.3299682435348998</v>
          </cell>
          <cell r="T64">
            <v>11.033366770862079</v>
          </cell>
        </row>
        <row r="65">
          <cell r="A65">
            <v>43</v>
          </cell>
          <cell r="B65">
            <v>3096</v>
          </cell>
          <cell r="C65">
            <v>0.85944457710484456</v>
          </cell>
          <cell r="D65">
            <v>6.1810137624549206</v>
          </cell>
          <cell r="E65">
            <v>6.9545138818492811</v>
          </cell>
          <cell r="F65">
            <v>7.191870106710665</v>
          </cell>
          <cell r="H65">
            <v>43</v>
          </cell>
          <cell r="I65">
            <v>3096</v>
          </cell>
          <cell r="J65">
            <v>0.81843354095722376</v>
          </cell>
          <cell r="K65">
            <v>7.9704688173802758</v>
          </cell>
          <cell r="L65">
            <v>8.7070590042417777</v>
          </cell>
          <cell r="M65">
            <v>9.7386878940202912</v>
          </cell>
          <cell r="O65">
            <v>43</v>
          </cell>
          <cell r="P65">
            <v>3096</v>
          </cell>
          <cell r="Q65">
            <v>0.79462998729178291</v>
          </cell>
          <cell r="R65">
            <v>8.7217491894972508</v>
          </cell>
          <cell r="S65">
            <v>9.4369161780598549</v>
          </cell>
          <cell r="T65">
            <v>10.975862135812754</v>
          </cell>
        </row>
        <row r="66">
          <cell r="A66">
            <v>43.5</v>
          </cell>
          <cell r="B66">
            <v>3132</v>
          </cell>
          <cell r="C66">
            <v>0.87288154660291917</v>
          </cell>
          <cell r="D66">
            <v>6.2509321651375682</v>
          </cell>
          <cell r="E66">
            <v>7.0365255570801954</v>
          </cell>
          <cell r="F66">
            <v>7.1612605278058048</v>
          </cell>
          <cell r="H66">
            <v>43.5</v>
          </cell>
          <cell r="I66">
            <v>3132</v>
          </cell>
          <cell r="J66">
            <v>0.83154381964572643</v>
          </cell>
          <cell r="K66">
            <v>8.0584960063110191</v>
          </cell>
          <cell r="L66">
            <v>8.8068854439921722</v>
          </cell>
          <cell r="M66">
            <v>9.6910058326743211</v>
          </cell>
          <cell r="O66">
            <v>43.5</v>
          </cell>
          <cell r="P66">
            <v>3132</v>
          </cell>
          <cell r="Q66">
            <v>0.80750962942892579</v>
          </cell>
          <cell r="R66">
            <v>8.8170322351075097</v>
          </cell>
          <cell r="S66">
            <v>9.5437909015935425</v>
          </cell>
          <cell r="T66">
            <v>10.918795162037823</v>
          </cell>
        </row>
        <row r="67">
          <cell r="A67">
            <v>44</v>
          </cell>
          <cell r="B67">
            <v>3168</v>
          </cell>
          <cell r="C67">
            <v>0.88640829940163324</v>
          </cell>
          <cell r="D67">
            <v>6.3207549237035563</v>
          </cell>
          <cell r="E67">
            <v>7.1185223931650263</v>
          </cell>
          <cell r="F67">
            <v>7.1307488072599945</v>
          </cell>
          <cell r="H67">
            <v>44</v>
          </cell>
          <cell r="I67">
            <v>3168</v>
          </cell>
          <cell r="J67">
            <v>0.84474091386730354</v>
          </cell>
          <cell r="K67">
            <v>8.1463909006866402</v>
          </cell>
          <cell r="L67">
            <v>8.9066577231672142</v>
          </cell>
          <cell r="M67">
            <v>9.6436561399538405</v>
          </cell>
          <cell r="O67">
            <v>44</v>
          </cell>
          <cell r="P67">
            <v>3168</v>
          </cell>
          <cell r="Q67">
            <v>0.8204754543550975</v>
          </cell>
          <cell r="R67">
            <v>8.9121673236594336</v>
          </cell>
          <cell r="S67">
            <v>9.6505952325790219</v>
          </cell>
          <cell r="T67">
            <v>10.862198590285059</v>
          </cell>
        </row>
        <row r="68">
          <cell r="A68">
            <v>44.5</v>
          </cell>
          <cell r="B68">
            <v>3204</v>
          </cell>
          <cell r="C68">
            <v>0.90002260921357535</v>
          </cell>
          <cell r="D68">
            <v>6.3904867253357605</v>
          </cell>
          <cell r="E68">
            <v>7.2005070736279784</v>
          </cell>
          <cell r="F68">
            <v>7.1003624352499992</v>
          </cell>
          <cell r="H68">
            <v>44.5</v>
          </cell>
          <cell r="I68">
            <v>3204</v>
          </cell>
          <cell r="J68">
            <v>0.85802262092309733</v>
          </cell>
          <cell r="K68">
            <v>8.2341582510242084</v>
          </cell>
          <cell r="L68">
            <v>9.0063786098549965</v>
          </cell>
          <cell r="M68">
            <v>9.596668025098861</v>
          </cell>
          <cell r="O68">
            <v>44.5</v>
          </cell>
          <cell r="P68">
            <v>3204</v>
          </cell>
          <cell r="Q68">
            <v>0.83352526748608058</v>
          </cell>
          <cell r="R68">
            <v>9.0071592378559231</v>
          </cell>
          <cell r="S68">
            <v>9.7573319785933954</v>
          </cell>
          <cell r="T68">
            <v>10.806102213339727</v>
          </cell>
        </row>
        <row r="69">
          <cell r="A69">
            <v>45</v>
          </cell>
          <cell r="B69">
            <v>3240</v>
          </cell>
          <cell r="C69">
            <v>0.91372225049659794</v>
          </cell>
          <cell r="D69">
            <v>6.4601322476422798</v>
          </cell>
          <cell r="E69">
            <v>7.2824822730892178</v>
          </cell>
          <cell r="F69">
            <v>7.0701268838876032</v>
          </cell>
          <cell r="H69">
            <v>45</v>
          </cell>
          <cell r="I69">
            <v>3240</v>
          </cell>
          <cell r="J69">
            <v>0.87138673905750585</v>
          </cell>
          <cell r="K69">
            <v>8.3218027967312711</v>
          </cell>
          <cell r="L69">
            <v>9.1060508618830269</v>
          </cell>
          <cell r="M69">
            <v>9.5500682116555442</v>
          </cell>
          <cell r="O69">
            <v>45</v>
          </cell>
          <cell r="P69">
            <v>3240</v>
          </cell>
          <cell r="Q69">
            <v>0.84665687525315925</v>
          </cell>
          <cell r="R69">
            <v>9.1020127486912994</v>
          </cell>
          <cell r="S69">
            <v>9.8640039364191434</v>
          </cell>
          <cell r="T69">
            <v>10.750533084574199</v>
          </cell>
        </row>
        <row r="70">
          <cell r="A70">
            <v>45.5</v>
          </cell>
          <cell r="B70">
            <v>3276</v>
          </cell>
          <cell r="C70">
            <v>0.9275049984702789</v>
          </cell>
          <cell r="D70">
            <v>6.5296961586979361</v>
          </cell>
          <cell r="E70">
            <v>7.3644506573211874</v>
          </cell>
          <cell r="F70">
            <v>7.0400657349203222</v>
          </cell>
          <cell r="H70">
            <v>45.5</v>
          </cell>
          <cell r="I70">
            <v>3276</v>
          </cell>
          <cell r="J70">
            <v>0.88483106747307994</v>
          </cell>
          <cell r="K70">
            <v>8.4093292661591281</v>
          </cell>
          <cell r="L70">
            <v>9.2056772268848999</v>
          </cell>
          <cell r="M70">
            <v>9.5038811082602201</v>
          </cell>
          <cell r="O70">
            <v>45.5</v>
          </cell>
          <cell r="P70">
            <v>3276</v>
          </cell>
          <cell r="Q70">
            <v>0.85986808511739832</v>
          </cell>
          <cell r="R70">
            <v>9.196732615509438</v>
          </cell>
          <cell r="S70">
            <v>9.9706138921150966</v>
          </cell>
          <cell r="T70">
            <v>10.695515713033823</v>
          </cell>
        </row>
        <row r="71">
          <cell r="A71">
            <v>46</v>
          </cell>
          <cell r="B71">
            <v>3312</v>
          </cell>
          <cell r="C71">
            <v>0.94136862913232611</v>
          </cell>
          <cell r="D71">
            <v>6.5991831170855697</v>
          </cell>
          <cell r="E71">
            <v>7.4464148833046631</v>
          </cell>
          <cell r="F71">
            <v>7.0102008000501757</v>
          </cell>
          <cell r="H71">
            <v>46</v>
          </cell>
          <cell r="I71">
            <v>3312</v>
          </cell>
          <cell r="J71">
            <v>0.89835340634536465</v>
          </cell>
          <cell r="K71">
            <v>8.4967423766558507</v>
          </cell>
          <cell r="L71">
            <v>9.3052604423666789</v>
          </cell>
          <cell r="M71">
            <v>9.45812896866709</v>
          </cell>
          <cell r="O71">
            <v>46</v>
          </cell>
          <cell r="P71">
            <v>3312</v>
          </cell>
          <cell r="Q71">
            <v>0.87315670558386682</v>
          </cell>
          <cell r="R71">
            <v>9.291323586061532</v>
          </cell>
          <cell r="S71">
            <v>10.077164621087013</v>
          </cell>
          <cell r="T71">
            <v>10.641072245844533</v>
          </cell>
        </row>
        <row r="72">
          <cell r="A72">
            <v>46.5</v>
          </cell>
          <cell r="B72">
            <v>3348</v>
          </cell>
          <cell r="C72">
            <v>0.9553109192749224</v>
          </cell>
          <cell r="D72">
            <v>6.6685977719371534</v>
          </cell>
          <cell r="E72">
            <v>7.5283775992845836</v>
          </cell>
          <cell r="F72">
            <v>6.9805522342386661</v>
          </cell>
          <cell r="H72">
            <v>46.5</v>
          </cell>
          <cell r="I72">
            <v>3348</v>
          </cell>
          <cell r="J72">
            <v>0.91195155683768314</v>
          </cell>
          <cell r="K72">
            <v>8.5840468346189969</v>
          </cell>
          <cell r="L72">
            <v>9.4048032357729117</v>
          </cell>
          <cell r="M72">
            <v>9.4128320416331697</v>
          </cell>
          <cell r="O72">
            <v>46.5</v>
          </cell>
          <cell r="P72">
            <v>3348</v>
          </cell>
          <cell r="Q72">
            <v>0.88652054621580889</v>
          </cell>
          <cell r="R72">
            <v>9.3857903965635625</v>
          </cell>
          <cell r="S72">
            <v>10.18365888815779</v>
          </cell>
          <cell r="T72">
            <v>10.587222638694204</v>
          </cell>
        </row>
        <row r="73">
          <cell r="A73">
            <v>47</v>
          </cell>
          <cell r="B73">
            <v>3384</v>
          </cell>
          <cell r="C73">
            <v>0.96932964650102305</v>
          </cell>
          <cell r="D73">
            <v>6.7379447629747302</v>
          </cell>
          <cell r="E73">
            <v>7.610341444825651</v>
          </cell>
          <cell r="F73">
            <v>6.9511386423561934</v>
          </cell>
          <cell r="H73">
            <v>47</v>
          </cell>
          <cell r="I73">
            <v>3384</v>
          </cell>
          <cell r="J73">
            <v>0.92562332111587464</v>
          </cell>
          <cell r="K73">
            <v>8.6712473355480739</v>
          </cell>
          <cell r="L73">
            <v>9.5043083245523619</v>
          </cell>
          <cell r="M73">
            <v>9.3680087112482759</v>
          </cell>
          <cell r="O73">
            <v>47</v>
          </cell>
          <cell r="P73">
            <v>3384</v>
          </cell>
          <cell r="Q73">
            <v>0.8999574176487658</v>
          </cell>
          <cell r="R73">
            <v>9.4801377717534105</v>
          </cell>
          <cell r="S73">
            <v>10.290099447637299</v>
          </cell>
          <cell r="T73">
            <v>10.533984815105226</v>
          </cell>
        </row>
        <row r="74">
          <cell r="A74">
            <v>47.5</v>
          </cell>
          <cell r="B74">
            <v>3420</v>
          </cell>
          <cell r="C74">
            <v>0.98342258924058545</v>
          </cell>
          <cell r="D74">
            <v>6.8072287205511524</v>
          </cell>
          <cell r="E74">
            <v>7.6923090508676797</v>
          </cell>
          <cell r="F74">
            <v>6.921977179523406</v>
          </cell>
          <cell r="H74">
            <v>47.5</v>
          </cell>
          <cell r="I74">
            <v>3420</v>
          </cell>
          <cell r="J74">
            <v>0.93936650236296737</v>
          </cell>
          <cell r="K74">
            <v>8.7583485640966838</v>
          </cell>
          <cell r="L74">
            <v>9.6037784162233546</v>
          </cell>
          <cell r="M74">
            <v>9.323675628271971</v>
          </cell>
          <cell r="O74">
            <v>47.5</v>
          </cell>
          <cell r="P74">
            <v>3420</v>
          </cell>
          <cell r="Q74">
            <v>0.9134651316046386</v>
          </cell>
          <cell r="R74">
            <v>9.5743704249476771</v>
          </cell>
          <cell r="S74">
            <v>10.396489043391853</v>
          </cell>
          <cell r="T74">
            <v>10.481374815181898</v>
          </cell>
        </row>
        <row r="75">
          <cell r="A75">
            <v>48</v>
          </cell>
          <cell r="B75">
            <v>3456</v>
          </cell>
          <cell r="C75">
            <v>0.99758752676675388</v>
          </cell>
          <cell r="D75">
            <v>6.8764542656906702</v>
          </cell>
          <cell r="E75">
            <v>7.774283039780749</v>
          </cell>
          <cell r="F75">
            <v>6.8930836454799174</v>
          </cell>
          <cell r="H75">
            <v>48</v>
          </cell>
          <cell r="I75">
            <v>3456</v>
          </cell>
          <cell r="J75">
            <v>0.9531789047938084</v>
          </cell>
          <cell r="K75">
            <v>8.8453551941244406</v>
          </cell>
          <cell r="L75">
            <v>9.7032162084388673</v>
          </cell>
          <cell r="M75">
            <v>9.2798478330129086</v>
          </cell>
          <cell r="O75">
            <v>48</v>
          </cell>
          <cell r="P75">
            <v>3456</v>
          </cell>
          <cell r="Q75">
            <v>0.92704150090570536</v>
          </cell>
          <cell r="R75">
            <v>9.6684930580981785</v>
          </cell>
          <cell r="S75">
            <v>10.502830408913313</v>
          </cell>
          <cell r="T75">
            <v>10.429406934481584</v>
          </cell>
        </row>
        <row r="76">
          <cell r="A76">
            <v>48.5</v>
          </cell>
          <cell r="B76">
            <v>3492</v>
          </cell>
          <cell r="C76">
            <v>1.0118222392119831</v>
          </cell>
          <cell r="D76">
            <v>6.9456260101293399</v>
          </cell>
          <cell r="E76">
            <v>7.8562660254201244</v>
          </cell>
          <cell r="F76">
            <v>6.8644725733036474</v>
          </cell>
          <cell r="H76">
            <v>48.5</v>
          </cell>
          <cell r="I76">
            <v>3492</v>
          </cell>
          <cell r="J76">
            <v>0.96705833366963356</v>
          </cell>
          <cell r="K76">
            <v>8.932271888748577</v>
          </cell>
          <cell r="L76">
            <v>9.8026243890512479</v>
          </cell>
          <cell r="M76">
            <v>9.2365388702601461</v>
          </cell>
          <cell r="O76">
            <v>48.5</v>
          </cell>
          <cell r="P76">
            <v>3492</v>
          </cell>
          <cell r="Q76">
            <v>0.94068433948858088</v>
          </cell>
          <cell r="R76">
            <v>9.7625103618481575</v>
          </cell>
          <cell r="S76">
            <v>10.609126267387881</v>
          </cell>
          <cell r="T76">
            <v>10.378093853625449</v>
          </cell>
        </row>
        <row r="77">
          <cell r="A77">
            <v>49</v>
          </cell>
          <cell r="B77">
            <v>3528</v>
          </cell>
          <cell r="C77">
            <v>1.0261245075841061</v>
          </cell>
          <cell r="D77">
            <v>7.014748556355241</v>
          </cell>
          <cell r="E77">
            <v>7.9382606131809368</v>
          </cell>
          <cell r="F77">
            <v>6.8361573127910873</v>
          </cell>
          <cell r="H77">
            <v>49</v>
          </cell>
          <cell r="I77">
            <v>3528</v>
          </cell>
          <cell r="J77">
            <v>0.98100259531258327</v>
          </cell>
          <cell r="K77">
            <v>9.0191033003953347</v>
          </cell>
          <cell r="L77">
            <v>9.9020056361766589</v>
          </cell>
          <cell r="M77">
            <v>9.1937608967502467</v>
          </cell>
          <cell r="O77">
            <v>49</v>
          </cell>
          <cell r="P77">
            <v>3528</v>
          </cell>
          <cell r="Q77">
            <v>0.95439146241812889</v>
          </cell>
          <cell r="R77">
            <v>9.8564270155881477</v>
          </cell>
          <cell r="S77">
            <v>10.715379331764463</v>
          </cell>
          <cell r="T77">
            <v>10.327446759231323</v>
          </cell>
        </row>
        <row r="78">
          <cell r="A78">
            <v>49.5</v>
          </cell>
          <cell r="B78">
            <v>3564</v>
          </cell>
          <cell r="C78">
            <v>1.0404921137823469</v>
          </cell>
          <cell r="D78">
            <v>7.0838264976485785</v>
          </cell>
          <cell r="E78">
            <v>8.0202694000526904</v>
          </cell>
          <cell r="F78">
            <v>6.8081501087959175</v>
          </cell>
          <cell r="H78">
            <v>49.5</v>
          </cell>
          <cell r="I78">
            <v>3564</v>
          </cell>
          <cell r="J78">
            <v>0.99500949712016651</v>
          </cell>
          <cell r="K78">
            <v>9.1058540708510662</v>
          </cell>
          <cell r="L78">
            <v>10.001362618259217</v>
          </cell>
          <cell r="M78">
            <v>9.1515247816286482</v>
          </cell>
          <cell r="O78">
            <v>49.5</v>
          </cell>
          <cell r="P78">
            <v>3564</v>
          </cell>
          <cell r="Q78">
            <v>0.96816068590131477</v>
          </cell>
          <cell r="R78">
            <v>9.9502476875115828</v>
          </cell>
          <cell r="S78">
            <v>10.821592304822767</v>
          </cell>
          <cell r="T78">
            <v>10.277475456719607</v>
          </cell>
        </row>
        <row r="79">
          <cell r="A79">
            <v>50</v>
          </cell>
          <cell r="B79">
            <v>3600</v>
          </cell>
          <cell r="C79">
            <v>1.0549228406132811</v>
          </cell>
          <cell r="D79">
            <v>7.1528644181215757</v>
          </cell>
          <cell r="E79">
            <v>8.1022949746735282</v>
          </cell>
          <cell r="F79">
            <v>6.7804621748100988</v>
          </cell>
          <cell r="H79">
            <v>50</v>
          </cell>
          <cell r="I79">
            <v>3600</v>
          </cell>
          <cell r="J79">
            <v>1.0090768475796736</v>
          </cell>
          <cell r="K79">
            <v>9.1925288313130817</v>
          </cell>
          <cell r="L79">
            <v>10.100697994134787</v>
          </cell>
          <cell r="M79">
            <v>9.1098402003394181</v>
          </cell>
          <cell r="O79">
            <v>50</v>
          </cell>
          <cell r="P79">
            <v>3600</v>
          </cell>
          <cell r="Q79">
            <v>0.98198982730101481</v>
          </cell>
          <cell r="R79">
            <v>10.043977034670085</v>
          </cell>
          <cell r="S79">
            <v>10.927767879240999</v>
          </cell>
          <cell r="T79">
            <v>10.228188475511821</v>
          </cell>
        </row>
        <row r="80">
          <cell r="A80">
            <v>50.5</v>
          </cell>
          <cell r="B80">
            <v>3636</v>
          </cell>
          <cell r="C80">
            <v>1.069414471806734</v>
          </cell>
          <cell r="D80">
            <v>7.2218668927582366</v>
          </cell>
          <cell r="E80">
            <v>8.1843399173842979</v>
          </cell>
          <cell r="F80">
            <v>6.7531037620588528</v>
          </cell>
          <cell r="H80">
            <v>50.5</v>
          </cell>
          <cell r="I80">
            <v>3636</v>
          </cell>
          <cell r="J80">
            <v>1.0232024562825308</v>
          </cell>
          <cell r="K80">
            <v>9.2791322024402785</v>
          </cell>
          <cell r="L80">
            <v>10.200014413094557</v>
          </cell>
          <cell r="M80">
            <v>9.0687157223536676</v>
          </cell>
          <cell r="O80">
            <v>50.5</v>
          </cell>
          <cell r="P80">
            <v>3636</v>
          </cell>
          <cell r="Q80">
            <v>0.99587670514976712</v>
          </cell>
          <cell r="R80">
            <v>10.137619703028482</v>
          </cell>
          <cell r="S80">
            <v>11.033908737663273</v>
          </cell>
          <cell r="T80">
            <v>10.1795931671119</v>
          </cell>
        </row>
        <row r="81">
          <cell r="A81">
            <v>51</v>
          </cell>
          <cell r="B81">
            <v>3672</v>
          </cell>
          <cell r="C81">
            <v>1.083964792031628</v>
          </cell>
          <cell r="D81">
            <v>7.2908384874539527</v>
          </cell>
          <cell r="E81">
            <v>8.266406800282418</v>
          </cell>
          <cell r="F81">
            <v>6.7260842243677041</v>
          </cell>
          <cell r="H81">
            <v>51</v>
          </cell>
          <cell r="I81">
            <v>3672</v>
          </cell>
          <cell r="J81">
            <v>1.0373841339386045</v>
          </cell>
          <cell r="K81">
            <v>9.3656687944034722</v>
          </cell>
          <cell r="L81">
            <v>10.299314514948216</v>
          </cell>
          <cell r="M81">
            <v>9.0281588931239245</v>
          </cell>
          <cell r="O81">
            <v>51</v>
          </cell>
          <cell r="P81">
            <v>3672</v>
          </cell>
          <cell r="Q81">
            <v>1.0098191391634748</v>
          </cell>
          <cell r="R81">
            <v>10.231180327519532</v>
          </cell>
          <cell r="S81">
            <v>11.140017552766659</v>
          </cell>
          <cell r="T81">
            <v>10.131695796531398</v>
          </cell>
        </row>
        <row r="82">
          <cell r="A82">
            <v>51.5</v>
          </cell>
          <cell r="B82">
            <v>3708</v>
          </cell>
          <cell r="C82">
            <v>1.0985715869117756</v>
          </cell>
          <cell r="D82">
            <v>7.3597837590549595</v>
          </cell>
          <cell r="E82">
            <v>8.3484981872755579</v>
          </cell>
          <cell r="F82">
            <v>6.6994120790473453</v>
          </cell>
          <cell r="H82">
            <v>51.5</v>
          </cell>
          <cell r="I82">
            <v>3708</v>
          </cell>
          <cell r="J82">
            <v>1.0516196923904531</v>
          </cell>
          <cell r="K82">
            <v>9.452143206935542</v>
          </cell>
          <cell r="L82">
            <v>10.39860093008695</v>
          </cell>
          <cell r="M82">
            <v>8.9881763106296813</v>
          </cell>
          <cell r="O82">
            <v>51.5</v>
          </cell>
          <cell r="P82">
            <v>3708</v>
          </cell>
          <cell r="Q82">
            <v>1.0238149502550553</v>
          </cell>
          <cell r="R82">
            <v>10.324663532098359</v>
          </cell>
          <cell r="S82">
            <v>11.246096987327908</v>
          </cell>
          <cell r="T82">
            <v>10.084501627492594</v>
          </cell>
        </row>
        <row r="83">
          <cell r="A83">
            <v>52</v>
          </cell>
          <cell r="B83">
            <v>3744</v>
          </cell>
          <cell r="C83">
            <v>1.11323264304161</v>
          </cell>
          <cell r="D83">
            <v>7.4287072553976383</v>
          </cell>
          <cell r="E83">
            <v>8.4306166341350881</v>
          </cell>
          <cell r="F83">
            <v>6.6730950640296403</v>
          </cell>
          <cell r="H83">
            <v>52</v>
          </cell>
          <cell r="I83">
            <v>3744</v>
          </cell>
          <cell r="J83">
            <v>1.0659069446275189</v>
          </cell>
          <cell r="K83">
            <v>9.5385600293813191</v>
          </cell>
          <cell r="L83">
            <v>10.497876279546086</v>
          </cell>
          <cell r="M83">
            <v>8.9487736968582823</v>
          </cell>
          <cell r="O83">
            <v>52</v>
          </cell>
          <cell r="P83">
            <v>3744</v>
          </cell>
          <cell r="Q83">
            <v>1.0378619605480355</v>
          </cell>
          <cell r="R83">
            <v>10.41807392979663</v>
          </cell>
          <cell r="S83">
            <v>11.352149694289862</v>
          </cell>
          <cell r="T83">
            <v>10.038015001817238</v>
          </cell>
        </row>
        <row r="84">
          <cell r="A84">
            <v>52.5</v>
          </cell>
          <cell r="B84">
            <v>3780</v>
          </cell>
          <cell r="C84">
            <v>1.1279457480018695</v>
          </cell>
          <cell r="D84">
            <v>7.4976135153476919</v>
          </cell>
          <cell r="E84">
            <v>8.5127646885493746</v>
          </cell>
          <cell r="F84">
            <v>6.6471401914760042</v>
          </cell>
          <cell r="H84">
            <v>52.5</v>
          </cell>
          <cell r="I84">
            <v>3780</v>
          </cell>
          <cell r="J84">
            <v>1.0802437048002795</v>
          </cell>
          <cell r="K84">
            <v>9.6249238407472042</v>
          </cell>
          <cell r="L84">
            <v>10.597143175067457</v>
          </cell>
          <cell r="M84">
            <v>8.9099559645447819</v>
          </cell>
          <cell r="O84">
            <v>52.5</v>
          </cell>
          <cell r="P84">
            <v>3780</v>
          </cell>
          <cell r="Q84">
            <v>1.0519579933901049</v>
          </cell>
          <cell r="R84">
            <v>10.511416122776469</v>
          </cell>
          <cell r="S84">
            <v>11.458178316827563</v>
          </cell>
          <cell r="T84">
            <v>9.9922394133835404</v>
          </cell>
        </row>
        <row r="85">
          <cell r="A85">
            <v>53</v>
          </cell>
          <cell r="B85">
            <v>3816</v>
          </cell>
          <cell r="C85">
            <v>1.142708690375221</v>
          </cell>
          <cell r="D85">
            <v>7.5665070688391616</v>
          </cell>
          <cell r="E85">
            <v>8.5949448901768601</v>
          </cell>
          <cell r="F85">
            <v>6.621553798067831</v>
          </cell>
          <cell r="H85">
            <v>53</v>
          </cell>
          <cell r="I85">
            <v>3816</v>
          </cell>
          <cell r="J85">
            <v>1.0946277882343347</v>
          </cell>
          <cell r="K85">
            <v>9.7112392097506284</v>
          </cell>
          <cell r="L85">
            <v>10.696404219161529</v>
          </cell>
          <cell r="M85">
            <v>8.8717272794756372</v>
          </cell>
          <cell r="O85">
            <v>53</v>
          </cell>
          <cell r="P85">
            <v>3816</v>
          </cell>
          <cell r="Q85">
            <v>1.0661008733666033</v>
          </cell>
          <cell r="R85">
            <v>10.604694702384053</v>
          </cell>
          <cell r="S85">
            <v>11.564185488413996</v>
          </cell>
          <cell r="T85">
            <v>9.9471775770109367</v>
          </cell>
        </row>
        <row r="86">
          <cell r="A86">
            <v>53.5</v>
          </cell>
          <cell r="B86">
            <v>3852</v>
          </cell>
          <cell r="C86">
            <v>1.1575192597618265</v>
          </cell>
          <cell r="D86">
            <v>7.635392436913329</v>
          </cell>
          <cell r="E86">
            <v>8.6771597706989727</v>
          </cell>
          <cell r="F86">
            <v>6.5963415921773976</v>
          </cell>
          <cell r="H86">
            <v>53.5</v>
          </cell>
          <cell r="I86">
            <v>3852</v>
          </cell>
          <cell r="J86">
            <v>1.1090570114444445</v>
          </cell>
          <cell r="K86">
            <v>9.7975106948692474</v>
          </cell>
          <cell r="L86">
            <v>10.795662005169248</v>
          </cell>
          <cell r="M86">
            <v>8.8340911186422151</v>
          </cell>
          <cell r="O86">
            <v>53.5</v>
          </cell>
          <cell r="P86">
            <v>3852</v>
          </cell>
          <cell r="Q86">
            <v>1.0802884263139709</v>
          </cell>
          <cell r="R86">
            <v>10.697914249203018</v>
          </cell>
          <cell r="S86">
            <v>11.670173832885592</v>
          </cell>
          <cell r="T86">
            <v>9.9028314926090086</v>
          </cell>
        </row>
        <row r="87">
          <cell r="A87">
            <v>54</v>
          </cell>
          <cell r="B87">
            <v>3888</v>
          </cell>
          <cell r="C87">
            <v>1.1723752467948603</v>
          </cell>
          <cell r="D87">
            <v>7.7042741317574714</v>
          </cell>
          <cell r="E87">
            <v>8.7594118538728463</v>
          </cell>
          <cell r="F87">
            <v>6.5715086981067499</v>
          </cell>
          <cell r="H87">
            <v>54</v>
          </cell>
          <cell r="I87">
            <v>3888</v>
          </cell>
          <cell r="J87">
            <v>1.1235291921485162</v>
          </cell>
          <cell r="K87">
            <v>9.8837428443898858</v>
          </cell>
          <cell r="L87">
            <v>10.89491911732355</v>
          </cell>
          <cell r="M87">
            <v>8.7970503245129539</v>
          </cell>
          <cell r="O87">
            <v>54</v>
          </cell>
          <cell r="P87">
            <v>3888</v>
          </cell>
          <cell r="Q87">
            <v>1.0945184793331386</v>
          </cell>
          <cell r="R87">
            <v>10.791079333107547</v>
          </cell>
          <cell r="S87">
            <v>11.776145964507371</v>
          </cell>
          <cell r="T87">
            <v>9.8592025049063299</v>
          </cell>
        </row>
        <row r="88">
          <cell r="A88">
            <v>54.5</v>
          </cell>
          <cell r="B88">
            <v>3924</v>
          </cell>
          <cell r="C88">
            <v>1.187274443155965</v>
          </cell>
          <cell r="D88">
            <v>7.7731566567434989</v>
          </cell>
          <cell r="E88">
            <v>8.8417036555838671</v>
          </cell>
          <cell r="F88">
            <v>6.5470596975718669</v>
          </cell>
          <cell r="H88">
            <v>54.5</v>
          </cell>
          <cell r="I88">
            <v>3924</v>
          </cell>
          <cell r="J88">
            <v>1.1380421492815378</v>
          </cell>
          <cell r="K88">
            <v>9.9699401964573422</v>
          </cell>
          <cell r="L88">
            <v>10.994178130810726</v>
          </cell>
          <cell r="M88">
            <v>8.7606071556765333</v>
          </cell>
          <cell r="O88">
            <v>54.5</v>
          </cell>
          <cell r="P88">
            <v>3924</v>
          </cell>
          <cell r="Q88">
            <v>1.1087888608028684</v>
          </cell>
          <cell r="R88">
            <v>10.884194513315251</v>
          </cell>
          <cell r="S88">
            <v>11.882104488037832</v>
          </cell>
          <cell r="T88">
            <v>9.8162913590546541</v>
          </cell>
        </row>
        <row r="89">
          <cell r="A89">
            <v>55</v>
          </cell>
          <cell r="B89">
            <v>3960</v>
          </cell>
          <cell r="C89">
            <v>1.2022146415906592</v>
          </cell>
          <cell r="D89">
            <v>7.8420445064664497</v>
          </cell>
          <cell r="E89">
            <v>8.9240376838980424</v>
          </cell>
          <cell r="F89">
            <v>6.5229986685992962</v>
          </cell>
          <cell r="H89">
            <v>55</v>
          </cell>
          <cell r="I89">
            <v>3960</v>
          </cell>
          <cell r="J89">
            <v>1.1525937030094573</v>
          </cell>
          <cell r="K89">
            <v>10.056107279122921</v>
          </cell>
          <cell r="L89">
            <v>11.093441611831432</v>
          </cell>
          <cell r="M89">
            <v>8.724763334092593</v>
          </cell>
          <cell r="O89">
            <v>55</v>
          </cell>
          <cell r="P89">
            <v>3960</v>
          </cell>
          <cell r="Q89">
            <v>1.1230974003930487</v>
          </cell>
          <cell r="R89">
            <v>10.977264338439749</v>
          </cell>
          <cell r="S89">
            <v>11.988051998793493</v>
          </cell>
          <cell r="T89">
            <v>9.774098252384924</v>
          </cell>
        </row>
        <row r="90">
          <cell r="A90">
            <v>55.5</v>
          </cell>
          <cell r="B90">
            <v>3996</v>
          </cell>
          <cell r="C90">
            <v>1.2171936359236823</v>
          </cell>
          <cell r="D90">
            <v>7.9109421667828919</v>
          </cell>
          <cell r="E90">
            <v>9.0064164391142061</v>
          </cell>
          <cell r="F90">
            <v>6.4993292219931602</v>
          </cell>
          <cell r="H90">
            <v>55.5</v>
          </cell>
          <cell r="I90">
            <v>3996</v>
          </cell>
          <cell r="J90">
            <v>1.1671816747430142</v>
          </cell>
          <cell r="K90">
            <v>10.142248610392752</v>
          </cell>
          <cell r="L90">
            <v>11.192712117661465</v>
          </cell>
          <cell r="M90">
            <v>8.6895200891719231</v>
          </cell>
          <cell r="O90">
            <v>55.5</v>
          </cell>
          <cell r="P90">
            <v>3996</v>
          </cell>
        </row>
        <row r="91">
          <cell r="A91">
            <v>56</v>
          </cell>
          <cell r="B91">
            <v>4032</v>
          </cell>
          <cell r="C91">
            <v>1.2322092210742908</v>
          </cell>
          <cell r="D91">
            <v>7.97985411484916</v>
          </cell>
          <cell r="E91">
            <v>9.0888424138160211</v>
          </cell>
          <cell r="F91">
            <v>6.4760545355211629</v>
          </cell>
          <cell r="H91">
            <v>56</v>
          </cell>
          <cell r="I91">
            <v>4032</v>
          </cell>
          <cell r="J91">
            <v>1.1818038871515104</v>
          </cell>
          <cell r="K91">
            <v>10.228368698275974</v>
          </cell>
          <cell r="L91">
            <v>11.291992196712332</v>
          </cell>
          <cell r="M91">
            <v>8.6548781988941528</v>
          </cell>
          <cell r="O91">
            <v>56</v>
          </cell>
          <cell r="P91">
            <v>4032</v>
          </cell>
        </row>
        <row r="92">
          <cell r="A92">
            <v>56.5</v>
          </cell>
          <cell r="B92">
            <v>4068</v>
          </cell>
          <cell r="C92">
            <v>1.2472591930714958</v>
          </cell>
          <cell r="D92">
            <v>8.0487848191595397</v>
          </cell>
          <cell r="E92">
            <v>9.1713180929238867</v>
          </cell>
          <cell r="F92">
            <v>6.4531773859598758</v>
          </cell>
          <cell r="H92">
            <v>56.5</v>
          </cell>
          <cell r="I92">
            <v>4068</v>
          </cell>
          <cell r="J92">
            <v>1.1964581641765377</v>
          </cell>
          <cell r="K92">
            <v>10.314472040832618</v>
          </cell>
          <cell r="L92">
            <v>11.391284388591501</v>
          </cell>
          <cell r="M92">
            <v>8.6208380281575092</v>
          </cell>
          <cell r="O92">
            <v>56.5</v>
          </cell>
          <cell r="P92">
            <v>4068</v>
          </cell>
        </row>
        <row r="93">
          <cell r="A93">
            <v>57</v>
          </cell>
          <cell r="B93">
            <v>4104</v>
          </cell>
          <cell r="C93">
            <v>1.2623413490692472</v>
          </cell>
          <cell r="D93">
            <v>8.1177387395842793</v>
          </cell>
          <cell r="E93">
            <v>9.2538459537466018</v>
          </cell>
          <cell r="F93">
            <v>6.4307001791311604</v>
          </cell>
          <cell r="H93">
            <v>57</v>
          </cell>
          <cell r="I93">
            <v>4104</v>
          </cell>
          <cell r="J93">
            <v>1.2111423310456508</v>
          </cell>
          <cell r="K93">
            <v>10.400563126221369</v>
          </cell>
          <cell r="L93">
            <v>11.490591224162454</v>
          </cell>
          <cell r="M93">
            <v>8.5873995645432917</v>
          </cell>
          <cell r="O93">
            <v>57</v>
          </cell>
          <cell r="P93">
            <v>4104</v>
          </cell>
        </row>
        <row r="94">
          <cell r="A94">
            <v>57.5</v>
          </cell>
          <cell r="B94">
            <v>4140</v>
          </cell>
          <cell r="C94">
            <v>1.2774534873615648</v>
          </cell>
          <cell r="D94">
            <v>8.186720327407528</v>
          </cell>
          <cell r="E94">
            <v>9.3364284660329364</v>
          </cell>
          <cell r="F94">
            <v>6.4086249780540108</v>
          </cell>
          <cell r="H94">
            <v>57.5</v>
          </cell>
          <cell r="I94">
            <v>4140</v>
          </cell>
          <cell r="J94">
            <v>1.2258542142859843</v>
          </cell>
          <cell r="K94">
            <v>10.486646432747108</v>
          </cell>
          <cell r="L94">
            <v>11.589915225604493</v>
          </cell>
          <cell r="M94">
            <v>8.5545624516657544</v>
          </cell>
          <cell r="O94">
            <v>57.5</v>
          </cell>
          <cell r="P94">
            <v>4140</v>
          </cell>
        </row>
        <row r="95">
          <cell r="A95">
            <v>58</v>
          </cell>
          <cell r="B95">
            <v>4176</v>
          </cell>
          <cell r="C95">
            <v>1.2925934073976117</v>
          </cell>
          <cell r="D95">
            <v>8.2557340253651486</v>
          </cell>
          <cell r="E95">
            <v>9.4190680920230001</v>
          </cell>
          <cell r="F95">
            <v>6.3869535293286708</v>
          </cell>
          <cell r="H95">
            <v>58</v>
          </cell>
          <cell r="I95">
            <v>4176</v>
          </cell>
          <cell r="J95">
            <v>1.240591641737824</v>
          </cell>
          <cell r="K95">
            <v>10.572726428908251</v>
          </cell>
          <cell r="L95">
            <v>11.689258906472292</v>
          </cell>
          <cell r="M95">
            <v>8.522326020267192</v>
          </cell>
          <cell r="O95">
            <v>58</v>
          </cell>
          <cell r="P95">
            <v>4176</v>
          </cell>
        </row>
        <row r="96">
          <cell r="A96">
            <v>58.5</v>
          </cell>
          <cell r="B96">
            <v>4212</v>
          </cell>
          <cell r="C96">
            <v>1.3077589097967162</v>
          </cell>
          <cell r="D96">
            <v>8.3247842676824515</v>
          </cell>
          <cell r="E96">
            <v>9.5017672864994953</v>
          </cell>
          <cell r="F96">
            <v>6.3656872878629382</v>
          </cell>
          <cell r="H96">
            <v>58.5</v>
          </cell>
          <cell r="I96">
            <v>4212</v>
          </cell>
          <cell r="J96">
            <v>1.2553524425681226</v>
          </cell>
          <cell r="K96">
            <v>10.658807573443932</v>
          </cell>
          <cell r="L96">
            <v>11.788624771755241</v>
          </cell>
          <cell r="M96">
            <v>8.4906893172078437</v>
          </cell>
          <cell r="O96">
            <v>58.5</v>
          </cell>
          <cell r="P96">
            <v>4212</v>
          </cell>
        </row>
        <row r="97">
          <cell r="A97">
            <v>59</v>
          </cell>
          <cell r="B97">
            <v>4248</v>
          </cell>
          <cell r="C97">
            <v>1.3229477963633349</v>
          </cell>
          <cell r="D97">
            <v>8.393875480111797</v>
          </cell>
          <cell r="E97">
            <v>9.5845284968387983</v>
          </cell>
          <cell r="F97">
            <v>6.3448274400439759</v>
          </cell>
          <cell r="H97">
            <v>59</v>
          </cell>
          <cell r="I97">
            <v>4248</v>
          </cell>
          <cell r="J97">
            <v>1.270134447283966</v>
          </cell>
          <cell r="K97">
            <v>10.744894315380973</v>
          </cell>
          <cell r="L97">
            <v>11.888015317936542</v>
          </cell>
          <cell r="M97">
            <v>8.45965113249048</v>
          </cell>
          <cell r="O97">
            <v>59</v>
          </cell>
          <cell r="P97">
            <v>4248</v>
          </cell>
        </row>
        <row r="98">
          <cell r="A98">
            <v>59.5</v>
          </cell>
          <cell r="B98">
            <v>4284</v>
          </cell>
          <cell r="C98">
            <v>1.3381578701019672</v>
          </cell>
          <cell r="D98">
            <v>8.4630120799701167</v>
          </cell>
          <cell r="E98">
            <v>9.6673541630618871</v>
          </cell>
          <cell r="F98">
            <v>6.3243749254527328</v>
          </cell>
          <cell r="H98">
            <v>59.5</v>
          </cell>
          <cell r="I98">
            <v>4284</v>
          </cell>
          <cell r="J98">
            <v>1.2849354877459847</v>
          </cell>
          <cell r="K98">
            <v>10.830991094080671</v>
          </cell>
          <cell r="L98">
            <v>11.987433033052058</v>
          </cell>
          <cell r="M98">
            <v>8.4292100244505193</v>
          </cell>
          <cell r="O98">
            <v>59.5</v>
          </cell>
          <cell r="P98">
            <v>4284</v>
          </cell>
        </row>
        <row r="99">
          <cell r="A99">
            <v>60</v>
          </cell>
          <cell r="B99">
            <v>4320</v>
          </cell>
          <cell r="C99">
            <v>1.3533869352320116</v>
          </cell>
          <cell r="D99">
            <v>8.5321984761763598</v>
          </cell>
          <cell r="E99">
            <v>9.7502467178851706</v>
          </cell>
          <cell r="F99">
            <v>6.3043304572122842</v>
          </cell>
          <cell r="H99">
            <v>60</v>
          </cell>
          <cell r="I99">
            <v>4320</v>
          </cell>
          <cell r="J99">
            <v>1.2997533971817234</v>
          </cell>
          <cell r="K99">
            <v>10.917102339285458</v>
          </cell>
          <cell r="L99">
            <v>12.086880396749009</v>
          </cell>
          <cell r="M99">
            <v>8.3993643432340246</v>
          </cell>
          <cell r="O99">
            <v>60</v>
          </cell>
          <cell r="P99">
            <v>4320</v>
          </cell>
        </row>
        <row r="100">
          <cell r="A100">
            <v>60.5</v>
          </cell>
          <cell r="B100">
            <v>4356</v>
          </cell>
          <cell r="C100">
            <v>1.368632797202568</v>
          </cell>
          <cell r="D100">
            <v>8.6014390692888014</v>
          </cell>
          <cell r="E100">
            <v>9.8332085867711125</v>
          </cell>
          <cell r="F100">
            <v>6.2846945410557211</v>
          </cell>
          <cell r="H100">
            <v>60.5</v>
          </cell>
          <cell r="I100">
            <v>4356</v>
          </cell>
          <cell r="O100">
            <v>60.5</v>
          </cell>
          <cell r="P100">
            <v>4356</v>
          </cell>
        </row>
        <row r="101">
          <cell r="A101">
            <v>61</v>
          </cell>
          <cell r="B101">
            <v>4392</v>
          </cell>
          <cell r="C101">
            <v>1.3838932627071909</v>
          </cell>
          <cell r="D101">
            <v>8.6707382515422999</v>
          </cell>
          <cell r="E101">
            <v>9.9162421879787725</v>
          </cell>
          <cell r="F101">
            <v>6.2654674931941523</v>
          </cell>
          <cell r="H101">
            <v>61</v>
          </cell>
          <cell r="I101">
            <v>4392</v>
          </cell>
          <cell r="O101">
            <v>61</v>
          </cell>
          <cell r="P101">
            <v>4392</v>
          </cell>
        </row>
        <row r="102">
          <cell r="A102">
            <v>61.5</v>
          </cell>
          <cell r="B102">
            <v>4428</v>
          </cell>
          <cell r="C102">
            <v>1.3991661396985782</v>
          </cell>
          <cell r="D102">
            <v>8.7401004068854693</v>
          </cell>
          <cell r="E102">
            <v>9.999349932614189</v>
          </cell>
          <cell r="F102">
            <v>6.2466494570604363</v>
          </cell>
          <cell r="H102">
            <v>61.5</v>
          </cell>
          <cell r="I102">
            <v>4428</v>
          </cell>
          <cell r="O102">
            <v>61.5</v>
          </cell>
          <cell r="P102">
            <v>4428</v>
          </cell>
        </row>
        <row r="103">
          <cell r="A103">
            <v>62</v>
          </cell>
          <cell r="B103">
            <v>4464</v>
          </cell>
          <cell r="C103">
            <v>1.4144492374032192</v>
          </cell>
          <cell r="D103">
            <v>8.8095299110177407</v>
          </cell>
          <cell r="E103">
            <v>10.082534224680638</v>
          </cell>
          <cell r="F103">
            <v>6.2282404189994942</v>
          </cell>
          <cell r="H103">
            <v>62</v>
          </cell>
          <cell r="I103">
            <v>4464</v>
          </cell>
          <cell r="O103">
            <v>62</v>
          </cell>
          <cell r="P103">
            <v>4464</v>
          </cell>
        </row>
        <row r="104">
          <cell r="A104">
            <v>62.5</v>
          </cell>
          <cell r="B104">
            <v>4500</v>
          </cell>
          <cell r="C104">
            <v>1.4297403663359782</v>
          </cell>
          <cell r="D104">
            <v>8.8790311314263768</v>
          </cell>
          <cell r="E104">
            <v>10.165797461128758</v>
          </cell>
          <cell r="F104">
            <v>6.210240222971974</v>
          </cell>
          <cell r="H104">
            <v>62.5</v>
          </cell>
          <cell r="I104">
            <v>4500</v>
          </cell>
          <cell r="O104">
            <v>62.5</v>
          </cell>
          <cell r="P104">
            <v>4500</v>
          </cell>
        </row>
        <row r="105">
          <cell r="A105">
            <v>63</v>
          </cell>
          <cell r="B105">
            <v>4536</v>
          </cell>
          <cell r="C105">
            <v>1.4450373383146322</v>
          </cell>
          <cell r="D105">
            <v>8.9486084274233768</v>
          </cell>
          <cell r="E105">
            <v>10.249142031906546</v>
          </cell>
          <cell r="F105">
            <v>6.1926485843336527</v>
          </cell>
          <cell r="H105">
            <v>63</v>
          </cell>
          <cell r="I105">
            <v>4536</v>
          </cell>
          <cell r="O105">
            <v>63</v>
          </cell>
          <cell r="P105">
            <v>4536</v>
          </cell>
        </row>
        <row r="106">
          <cell r="A106">
            <v>63.5</v>
          </cell>
          <cell r="B106">
            <v>4572</v>
          </cell>
          <cell r="C106">
            <v>1.4603379664743488</v>
          </cell>
          <cell r="D106">
            <v>9.0182661501823329</v>
          </cell>
          <cell r="E106">
            <v>10.332570320009246</v>
          </cell>
          <cell r="F106">
            <v>6.1754651027493788</v>
          </cell>
          <cell r="H106">
            <v>63.5</v>
          </cell>
          <cell r="I106">
            <v>4572</v>
          </cell>
          <cell r="O106">
            <v>63.5</v>
          </cell>
          <cell r="P106">
            <v>4572</v>
          </cell>
        </row>
        <row r="107">
          <cell r="A107">
            <v>64</v>
          </cell>
          <cell r="B107">
            <v>4608</v>
          </cell>
          <cell r="C107">
            <v>1.475640065282116</v>
          </cell>
          <cell r="D107">
            <v>9.0880086427752147</v>
          </cell>
          <cell r="E107">
            <v>10.416084701529119</v>
          </cell>
          <cell r="F107">
            <v>6.1586892742965409</v>
          </cell>
          <cell r="H107">
            <v>64</v>
          </cell>
          <cell r="I107">
            <v>4608</v>
          </cell>
          <cell r="O107">
            <v>64</v>
          </cell>
          <cell r="P107">
            <v>4608</v>
          </cell>
        </row>
        <row r="108">
          <cell r="A108">
            <v>64.5</v>
          </cell>
          <cell r="B108">
            <v>4644</v>
          </cell>
          <cell r="C108">
            <v>1.490941450551114</v>
          </cell>
          <cell r="D108">
            <v>9.1578402402090582</v>
          </cell>
          <cell r="E108">
            <v>10.499687545705061</v>
          </cell>
          <cell r="F108">
            <v>6.1423205028097776</v>
          </cell>
          <cell r="H108">
            <v>64.5</v>
          </cell>
          <cell r="I108">
            <v>4644</v>
          </cell>
          <cell r="O108">
            <v>64.5</v>
          </cell>
          <cell r="P108">
            <v>4644</v>
          </cell>
        </row>
        <row r="109">
          <cell r="A109">
            <v>65</v>
          </cell>
          <cell r="B109">
            <v>4680</v>
          </cell>
          <cell r="C109">
            <v>1.506239939455041</v>
          </cell>
          <cell r="D109">
            <v>9.2277652694626155</v>
          </cell>
          <cell r="E109">
            <v>10.583381214972153</v>
          </cell>
          <cell r="F109">
            <v>6.1263581105154001</v>
          </cell>
          <cell r="H109">
            <v>65</v>
          </cell>
          <cell r="I109">
            <v>4680</v>
          </cell>
          <cell r="O109">
            <v>65</v>
          </cell>
          <cell r="P109">
            <v>4680</v>
          </cell>
        </row>
        <row r="110">
          <cell r="A110">
            <v>65.5</v>
          </cell>
          <cell r="B110">
            <v>4716</v>
          </cell>
          <cell r="C110">
            <v>1.5215333505423778</v>
          </cell>
          <cell r="D110">
            <v>9.2977880495229446</v>
          </cell>
          <cell r="E110">
            <v>10.667168065011085</v>
          </cell>
          <cell r="F110">
            <v>6.1108013480010683</v>
          </cell>
          <cell r="H110">
            <v>65.5</v>
          </cell>
          <cell r="I110">
            <v>4716</v>
          </cell>
          <cell r="O110">
            <v>65.5</v>
          </cell>
          <cell r="P110">
            <v>4716</v>
          </cell>
        </row>
        <row r="111">
          <cell r="A111">
            <v>66</v>
          </cell>
          <cell r="B111">
            <v>4752</v>
          </cell>
          <cell r="C111">
            <v>1.5368195037506043</v>
          </cell>
          <cell r="D111">
            <v>9.3679128914218843</v>
          </cell>
          <cell r="E111">
            <v>10.751050444797428</v>
          </cell>
          <cell r="F111">
            <v>6.0956494035633435</v>
          </cell>
          <cell r="H111">
            <v>66</v>
          </cell>
          <cell r="I111">
            <v>4752</v>
          </cell>
          <cell r="O111">
            <v>66</v>
          </cell>
          <cell r="P111">
            <v>4752</v>
          </cell>
        </row>
        <row r="112">
          <cell r="A112">
            <v>66.5</v>
          </cell>
          <cell r="B112">
            <v>4788</v>
          </cell>
          <cell r="C112">
            <v>1.5520962204203625</v>
          </cell>
          <cell r="D112">
            <v>9.4381440982725593</v>
          </cell>
          <cell r="E112">
            <v>10.835030696650886</v>
          </cell>
          <cell r="F112">
            <v>6.0809014119732705</v>
          </cell>
          <cell r="H112">
            <v>66.5</v>
          </cell>
          <cell r="I112">
            <v>4788</v>
          </cell>
          <cell r="O112">
            <v>66.5</v>
          </cell>
          <cell r="P112">
            <v>4788</v>
          </cell>
        </row>
        <row r="113">
          <cell r="A113">
            <v>67</v>
          </cell>
          <cell r="B113">
            <v>4824</v>
          </cell>
          <cell r="C113">
            <v>1.5673613233095698</v>
          </cell>
          <cell r="D113">
            <v>9.5084859653057645</v>
          </cell>
          <cell r="E113">
            <v>10.919111156284377</v>
          </cell>
          <cell r="F113">
            <v>6.0665564626974922</v>
          </cell>
          <cell r="H113">
            <v>67</v>
          </cell>
          <cell r="I113">
            <v>4824</v>
          </cell>
          <cell r="O113">
            <v>67</v>
          </cell>
          <cell r="P113">
            <v>4824</v>
          </cell>
        </row>
        <row r="114">
          <cell r="A114">
            <v>67.5</v>
          </cell>
          <cell r="B114">
            <v>4860</v>
          </cell>
          <cell r="C114">
            <v>1.5826126366074724</v>
          </cell>
          <cell r="D114">
            <v>9.5789427799062938</v>
          </cell>
          <cell r="E114">
            <v>11.003294152853019</v>
          </cell>
          <cell r="F114">
            <v>6.0526136076102315</v>
          </cell>
          <cell r="H114">
            <v>67.5</v>
          </cell>
          <cell r="I114">
            <v>4860</v>
          </cell>
          <cell r="O114">
            <v>67.5</v>
          </cell>
          <cell r="P114">
            <v>4860</v>
          </cell>
        </row>
        <row r="115">
          <cell r="A115">
            <v>68</v>
          </cell>
          <cell r="B115">
            <v>4896</v>
          </cell>
          <cell r="C115">
            <v>1.5978479859486565</v>
          </cell>
          <cell r="D115">
            <v>9.6495188216492629</v>
          </cell>
          <cell r="E115">
            <v>11.087582009003054</v>
          </cell>
          <cell r="F115">
            <v>6.0390718682292279</v>
          </cell>
          <cell r="H115">
            <v>68</v>
          </cell>
          <cell r="I115">
            <v>4896</v>
          </cell>
          <cell r="O115">
            <v>68</v>
          </cell>
          <cell r="P115">
            <v>4896</v>
          </cell>
        </row>
        <row r="116">
          <cell r="A116">
            <v>68.5</v>
          </cell>
          <cell r="B116">
            <v>4932</v>
          </cell>
          <cell r="C116">
            <v>1.6130651984269975</v>
          </cell>
          <cell r="D116">
            <v>9.720218362336345</v>
          </cell>
          <cell r="E116">
            <v>11.171977040920643</v>
          </cell>
          <cell r="F116">
            <v>6.0259302425067185</v>
          </cell>
          <cell r="H116">
            <v>68.5</v>
          </cell>
          <cell r="I116">
            <v>4932</v>
          </cell>
          <cell r="O116">
            <v>68.5</v>
          </cell>
          <cell r="P116">
            <v>4932</v>
          </cell>
        </row>
        <row r="117">
          <cell r="A117">
            <v>69</v>
          </cell>
          <cell r="B117">
            <v>4968</v>
          </cell>
          <cell r="C117">
            <v>1.6282621026095658</v>
          </cell>
          <cell r="D117">
            <v>9.7910456660319838</v>
          </cell>
          <cell r="E117">
            <v>11.256481558380592</v>
          </cell>
          <cell r="F117">
            <v>6.0131877112045871</v>
          </cell>
          <cell r="H117">
            <v>69</v>
          </cell>
          <cell r="I117">
            <v>4968</v>
          </cell>
          <cell r="O117">
            <v>69</v>
          </cell>
          <cell r="P117">
            <v>4968</v>
          </cell>
        </row>
        <row r="118">
          <cell r="A118">
            <v>69.5</v>
          </cell>
          <cell r="B118">
            <v>5004</v>
          </cell>
          <cell r="C118">
            <v>1.6434365285504748</v>
          </cell>
          <cell r="D118">
            <v>9.8620049890995318</v>
          </cell>
          <cell r="E118">
            <v>11.341097864794959</v>
          </cell>
          <cell r="F118">
            <v>6.0008432438811035</v>
          </cell>
          <cell r="H118">
            <v>69.5</v>
          </cell>
          <cell r="I118">
            <v>5004</v>
          </cell>
          <cell r="O118">
            <v>69.5</v>
          </cell>
          <cell r="P118">
            <v>5004</v>
          </cell>
        </row>
        <row r="119">
          <cell r="A119">
            <v>70</v>
          </cell>
          <cell r="B119">
            <v>5040</v>
          </cell>
          <cell r="C119">
            <v>1.6585863078046814</v>
          </cell>
          <cell r="D119">
            <v>9.9331005802374026</v>
          </cell>
          <cell r="E119">
            <v>11.425828257261616</v>
          </cell>
          <cell r="F119">
            <v>5.9888958045149527</v>
          </cell>
          <cell r="H119">
            <v>70</v>
          </cell>
          <cell r="I119">
            <v>5040</v>
          </cell>
          <cell r="O119">
            <v>70</v>
          </cell>
          <cell r="P119">
            <v>5040</v>
          </cell>
        </row>
        <row r="120">
          <cell r="A120">
            <v>70.5</v>
          </cell>
          <cell r="B120">
            <v>5076</v>
          </cell>
          <cell r="C120">
            <v>1.6737092734417325</v>
          </cell>
          <cell r="D120">
            <v>10.004336680515106</v>
          </cell>
          <cell r="E120">
            <v>11.510675026612665</v>
          </cell>
          <cell r="F120">
            <v>5.9773443567906428</v>
          </cell>
          <cell r="H120">
            <v>70.5</v>
          </cell>
          <cell r="I120">
            <v>5076</v>
          </cell>
          <cell r="O120">
            <v>70.5</v>
          </cell>
          <cell r="P120">
            <v>5076</v>
          </cell>
        </row>
        <row r="121">
          <cell r="A121">
            <v>71</v>
          </cell>
          <cell r="B121">
            <v>5112</v>
          </cell>
          <cell r="C121">
            <v>1.6888032600594609</v>
          </cell>
          <cell r="D121">
            <v>10.075717523409335</v>
          </cell>
          <cell r="E121">
            <v>11.595640457462849</v>
          </cell>
          <cell r="F121">
            <v>5.9661878690680519</v>
          </cell>
          <cell r="H121">
            <v>71</v>
          </cell>
          <cell r="I121">
            <v>5112</v>
          </cell>
          <cell r="O121">
            <v>71</v>
          </cell>
          <cell r="P121">
            <v>5112</v>
          </cell>
        </row>
        <row r="122">
          <cell r="A122">
            <v>71.5</v>
          </cell>
          <cell r="B122">
            <v>5148</v>
          </cell>
          <cell r="C122">
            <v>1.7038661037976337</v>
          </cell>
          <cell r="D122">
            <v>10.147247334839944</v>
          </cell>
          <cell r="E122">
            <v>11.680726828257814</v>
          </cell>
          <cell r="F122">
            <v>5.9554253190573014</v>
          </cell>
          <cell r="H122">
            <v>71.5</v>
          </cell>
          <cell r="I122">
            <v>5148</v>
          </cell>
          <cell r="O122">
            <v>71.5</v>
          </cell>
          <cell r="P122">
            <v>5148</v>
          </cell>
        </row>
        <row r="123">
          <cell r="A123">
            <v>72</v>
          </cell>
          <cell r="B123">
            <v>5184</v>
          </cell>
          <cell r="C123">
            <v>1.71889564235154</v>
          </cell>
          <cell r="D123">
            <v>10.218930333205932</v>
          </cell>
          <cell r="E123">
            <v>11.765936411322318</v>
          </cell>
          <cell r="F123">
            <v>5.9450556982190585</v>
          </cell>
          <cell r="H123">
            <v>72</v>
          </cell>
          <cell r="I123">
            <v>5184</v>
          </cell>
          <cell r="O123">
            <v>72</v>
          </cell>
          <cell r="P123">
            <v>5184</v>
          </cell>
        </row>
        <row r="124">
          <cell r="A124">
            <v>72.5</v>
          </cell>
          <cell r="B124">
            <v>5220</v>
          </cell>
          <cell r="C124">
            <v>1.733889714985545</v>
          </cell>
          <cell r="D124">
            <v>10.290770729421411</v>
          </cell>
          <cell r="E124">
            <v>11.851271472908401</v>
          </cell>
          <cell r="F124">
            <v>5.9350780159089886</v>
          </cell>
          <cell r="H124">
            <v>72.5</v>
          </cell>
          <cell r="I124">
            <v>5220</v>
          </cell>
          <cell r="O124">
            <v>72.5</v>
          </cell>
          <cell r="P124">
            <v>5220</v>
          </cell>
        </row>
        <row r="125">
          <cell r="A125">
            <v>73</v>
          </cell>
          <cell r="B125">
            <v>5256</v>
          </cell>
          <cell r="C125">
            <v>1.7488461625465688</v>
          </cell>
          <cell r="D125">
            <v>10.362772726951485</v>
          </cell>
          <cell r="E125">
            <v>11.936734273243397</v>
          </cell>
          <cell r="F125">
            <v>5.9254913032841117</v>
          </cell>
          <cell r="H125">
            <v>73</v>
          </cell>
          <cell r="I125">
            <v>5256</v>
          </cell>
          <cell r="O125">
            <v>73</v>
          </cell>
          <cell r="P125">
            <v>5256</v>
          </cell>
        </row>
        <row r="126">
          <cell r="A126">
            <v>73.5</v>
          </cell>
          <cell r="B126">
            <v>5292</v>
          </cell>
          <cell r="C126">
            <v>1.7637628274775443</v>
          </cell>
          <cell r="D126">
            <v>10.434940521848187</v>
          </cell>
          <cell r="E126">
            <v>12.022327066577978</v>
          </cell>
          <cell r="F126">
            <v>5.916294616987579</v>
          </cell>
          <cell r="H126">
            <v>73.5</v>
          </cell>
          <cell r="I126">
            <v>5292</v>
          </cell>
          <cell r="O126">
            <v>73.5</v>
          </cell>
          <cell r="P126">
            <v>5292</v>
          </cell>
        </row>
        <row r="127">
          <cell r="A127">
            <v>74</v>
          </cell>
          <cell r="B127">
            <v>5328</v>
          </cell>
          <cell r="C127">
            <v>1.7786375538308015</v>
          </cell>
          <cell r="D127">
            <v>10.50727830278632</v>
          </cell>
          <cell r="E127">
            <v>12.108052101234041</v>
          </cell>
          <cell r="F127">
            <v>5.9074870426276052</v>
          </cell>
          <cell r="H127">
            <v>74</v>
          </cell>
          <cell r="I127">
            <v>5328</v>
          </cell>
          <cell r="O127">
            <v>74</v>
          </cell>
          <cell r="P127">
            <v>5328</v>
          </cell>
        </row>
        <row r="128">
          <cell r="A128">
            <v>74.5</v>
          </cell>
          <cell r="B128">
            <v>5364</v>
          </cell>
          <cell r="C128">
            <v>1.7934681872814107</v>
          </cell>
          <cell r="D128">
            <v>10.579790251099334</v>
          </cell>
          <cell r="E128">
            <v>12.193911619652603</v>
          </cell>
          <cell r="F128">
            <v>5.8990676980652088</v>
          </cell>
          <cell r="H128">
            <v>74.5</v>
          </cell>
          <cell r="I128">
            <v>5364</v>
          </cell>
          <cell r="O128">
            <v>74.5</v>
          </cell>
          <cell r="P128">
            <v>5364</v>
          </cell>
        </row>
        <row r="129">
          <cell r="A129">
            <v>75</v>
          </cell>
          <cell r="B129">
            <v>5400</v>
          </cell>
          <cell r="C129">
            <v>1.8082525751404783</v>
          </cell>
          <cell r="D129">
            <v>10.652480540815123</v>
          </cell>
          <cell r="E129">
            <v>12.279907858441554</v>
          </cell>
          <cell r="F129">
            <v>5.8910357365245618</v>
          </cell>
          <cell r="H129">
            <v>75</v>
          </cell>
          <cell r="I129">
            <v>5400</v>
          </cell>
          <cell r="O129">
            <v>75</v>
          </cell>
          <cell r="P129">
            <v>5400</v>
          </cell>
        </row>
        <row r="130">
          <cell r="A130">
            <v>75.5</v>
          </cell>
          <cell r="B130">
            <v>5436</v>
          </cell>
          <cell r="C130">
            <v>1.8229885663683894</v>
          </cell>
          <cell r="D130">
            <v>10.725353338691887</v>
          </cell>
          <cell r="E130">
            <v>12.366043048423437</v>
          </cell>
          <cell r="F130">
            <v>5.8833903495390922</v>
          </cell>
          <cell r="H130">
            <v>75.5</v>
          </cell>
          <cell r="I130">
            <v>5436</v>
          </cell>
          <cell r="O130">
            <v>75.5</v>
          </cell>
          <cell r="P130">
            <v>5436</v>
          </cell>
        </row>
        <row r="131">
          <cell r="A131">
            <v>76</v>
          </cell>
          <cell r="B131">
            <v>5472</v>
          </cell>
          <cell r="C131">
            <v>1.8376740115880001</v>
          </cell>
          <cell r="D131">
            <v>10.798412804253894</v>
          </cell>
          <cell r="E131">
            <v>12.452319414683094</v>
          </cell>
          <cell r="F131">
            <v>5.8761307697454992</v>
          </cell>
          <cell r="H131">
            <v>76</v>
          </cell>
          <cell r="I131">
            <v>5472</v>
          </cell>
          <cell r="O131">
            <v>76</v>
          </cell>
          <cell r="P131">
            <v>5472</v>
          </cell>
        </row>
        <row r="132">
          <cell r="A132">
            <v>76.5</v>
          </cell>
          <cell r="B132">
            <v>5508</v>
          </cell>
          <cell r="C132">
            <v>1.8523067630977896</v>
          </cell>
          <cell r="D132">
            <v>10.871663089827301</v>
          </cell>
          <cell r="E132">
            <v>12.538739176615312</v>
          </cell>
          <cell r="F132">
            <v>5.8692562735373164</v>
          </cell>
          <cell r="H132">
            <v>76.5</v>
          </cell>
          <cell r="I132">
            <v>5508</v>
          </cell>
          <cell r="O132">
            <v>76.5</v>
          </cell>
          <cell r="P132">
            <v>5508</v>
          </cell>
        </row>
        <row r="133">
          <cell r="A133">
            <v>77</v>
          </cell>
          <cell r="B133">
            <v>5544</v>
          </cell>
          <cell r="C133">
            <v>1.8668846748849481</v>
          </cell>
          <cell r="D133">
            <v>10.945108340575898</v>
          </cell>
          <cell r="E133">
            <v>12.625304547972352</v>
          </cell>
          <cell r="F133">
            <v>5.8627661835889349</v>
          </cell>
          <cell r="H133">
            <v>77</v>
          </cell>
          <cell r="I133">
            <v>5544</v>
          </cell>
          <cell r="O133">
            <v>77</v>
          </cell>
          <cell r="P133">
            <v>5544</v>
          </cell>
        </row>
        <row r="134">
          <cell r="A134">
            <v>77.5</v>
          </cell>
          <cell r="B134">
            <v>5580</v>
          </cell>
          <cell r="H134">
            <v>77.5</v>
          </cell>
          <cell r="I134">
            <v>5580</v>
          </cell>
          <cell r="O134">
            <v>77.5</v>
          </cell>
          <cell r="P134">
            <v>5580</v>
          </cell>
        </row>
        <row r="135">
          <cell r="A135">
            <v>78</v>
          </cell>
          <cell r="B135">
            <v>5616</v>
          </cell>
          <cell r="H135">
            <v>78</v>
          </cell>
          <cell r="I135">
            <v>5616</v>
          </cell>
          <cell r="O135">
            <v>78</v>
          </cell>
          <cell r="P135">
            <v>5616</v>
          </cell>
        </row>
        <row r="136">
          <cell r="A136">
            <v>78.5</v>
          </cell>
          <cell r="B136">
            <v>5652</v>
          </cell>
          <cell r="H136">
            <v>78.5</v>
          </cell>
          <cell r="I136">
            <v>5652</v>
          </cell>
          <cell r="O136">
            <v>78.5</v>
          </cell>
          <cell r="P136">
            <v>5652</v>
          </cell>
        </row>
        <row r="137">
          <cell r="A137">
            <v>79</v>
          </cell>
          <cell r="B137">
            <v>5688</v>
          </cell>
          <cell r="H137">
            <v>79</v>
          </cell>
          <cell r="I137">
            <v>5688</v>
          </cell>
          <cell r="O137">
            <v>79</v>
          </cell>
          <cell r="P137">
            <v>5688</v>
          </cell>
        </row>
        <row r="138">
          <cell r="A138">
            <v>79.5</v>
          </cell>
          <cell r="B138">
            <v>5724</v>
          </cell>
          <cell r="H138">
            <v>79.5</v>
          </cell>
          <cell r="I138">
            <v>5724</v>
          </cell>
          <cell r="O138">
            <v>79.5</v>
          </cell>
          <cell r="P138">
            <v>5724</v>
          </cell>
        </row>
        <row r="139">
          <cell r="A139">
            <v>80</v>
          </cell>
          <cell r="B139">
            <v>5760</v>
          </cell>
          <cell r="H139">
            <v>80</v>
          </cell>
          <cell r="I139">
            <v>5760</v>
          </cell>
          <cell r="O139">
            <v>80</v>
          </cell>
          <cell r="P139">
            <v>5760</v>
          </cell>
        </row>
        <row r="140">
          <cell r="A140">
            <v>80.5</v>
          </cell>
          <cell r="B140">
            <v>5796</v>
          </cell>
          <cell r="H140">
            <v>80.5</v>
          </cell>
          <cell r="I140">
            <v>5796</v>
          </cell>
          <cell r="O140">
            <v>80.5</v>
          </cell>
          <cell r="P140">
            <v>5796</v>
          </cell>
        </row>
        <row r="141">
          <cell r="A141">
            <v>81</v>
          </cell>
          <cell r="B141">
            <v>5832</v>
          </cell>
          <cell r="H141">
            <v>81</v>
          </cell>
          <cell r="I141">
            <v>5832</v>
          </cell>
          <cell r="O141">
            <v>81</v>
          </cell>
          <cell r="P141">
            <v>5832</v>
          </cell>
        </row>
        <row r="142">
          <cell r="A142">
            <v>81.5</v>
          </cell>
          <cell r="B142">
            <v>5868</v>
          </cell>
          <cell r="H142">
            <v>81.5</v>
          </cell>
          <cell r="I142">
            <v>5868</v>
          </cell>
          <cell r="O142">
            <v>81.5</v>
          </cell>
          <cell r="P142">
            <v>5868</v>
          </cell>
        </row>
        <row r="143">
          <cell r="A143">
            <v>82</v>
          </cell>
          <cell r="B143">
            <v>5904</v>
          </cell>
          <cell r="H143">
            <v>82</v>
          </cell>
          <cell r="I143">
            <v>5904</v>
          </cell>
          <cell r="O143">
            <v>82</v>
          </cell>
          <cell r="P143">
            <v>5904</v>
          </cell>
        </row>
        <row r="144">
          <cell r="A144">
            <v>82.5</v>
          </cell>
          <cell r="B144">
            <v>5940</v>
          </cell>
          <cell r="H144">
            <v>82.5</v>
          </cell>
          <cell r="I144">
            <v>5940</v>
          </cell>
          <cell r="O144">
            <v>82.5</v>
          </cell>
          <cell r="P144">
            <v>5940</v>
          </cell>
        </row>
        <row r="145">
          <cell r="A145">
            <v>83</v>
          </cell>
          <cell r="B145">
            <v>5976</v>
          </cell>
          <cell r="H145">
            <v>83</v>
          </cell>
          <cell r="I145">
            <v>5976</v>
          </cell>
          <cell r="O145">
            <v>83</v>
          </cell>
          <cell r="P145">
            <v>5976</v>
          </cell>
        </row>
        <row r="146">
          <cell r="A146">
            <v>83.5</v>
          </cell>
          <cell r="B146">
            <v>6012</v>
          </cell>
          <cell r="H146">
            <v>83.5</v>
          </cell>
          <cell r="I146">
            <v>6012</v>
          </cell>
          <cell r="O146">
            <v>83.5</v>
          </cell>
          <cell r="P146">
            <v>6012</v>
          </cell>
        </row>
        <row r="147">
          <cell r="A147">
            <v>84</v>
          </cell>
          <cell r="B147">
            <v>6048</v>
          </cell>
          <cell r="H147">
            <v>84</v>
          </cell>
          <cell r="I147">
            <v>6048</v>
          </cell>
          <cell r="O147">
            <v>84</v>
          </cell>
          <cell r="P147">
            <v>6048</v>
          </cell>
        </row>
        <row r="148">
          <cell r="A148">
            <v>84.5</v>
          </cell>
          <cell r="B148">
            <v>6084</v>
          </cell>
          <cell r="H148">
            <v>84.5</v>
          </cell>
          <cell r="I148">
            <v>6084</v>
          </cell>
          <cell r="O148">
            <v>84.5</v>
          </cell>
          <cell r="P148">
            <v>6084</v>
          </cell>
        </row>
        <row r="149">
          <cell r="A149">
            <v>85</v>
          </cell>
          <cell r="B149">
            <v>6120</v>
          </cell>
          <cell r="H149">
            <v>85</v>
          </cell>
          <cell r="I149">
            <v>6120</v>
          </cell>
          <cell r="O149">
            <v>85</v>
          </cell>
          <cell r="P149">
            <v>6120</v>
          </cell>
        </row>
        <row r="150">
          <cell r="A150">
            <v>85.5</v>
          </cell>
          <cell r="B150">
            <v>6156</v>
          </cell>
          <cell r="H150">
            <v>85.5</v>
          </cell>
          <cell r="I150">
            <v>6156</v>
          </cell>
          <cell r="O150">
            <v>85.5</v>
          </cell>
          <cell r="P150">
            <v>6156</v>
          </cell>
        </row>
        <row r="151">
          <cell r="A151">
            <v>86</v>
          </cell>
          <cell r="B151">
            <v>6192</v>
          </cell>
          <cell r="H151">
            <v>86</v>
          </cell>
          <cell r="I151">
            <v>6192</v>
          </cell>
          <cell r="O151">
            <v>86</v>
          </cell>
          <cell r="P151">
            <v>6192</v>
          </cell>
        </row>
        <row r="152">
          <cell r="A152">
            <v>86.5</v>
          </cell>
          <cell r="B152">
            <v>6228</v>
          </cell>
          <cell r="H152">
            <v>86.5</v>
          </cell>
          <cell r="I152">
            <v>6228</v>
          </cell>
          <cell r="O152">
            <v>86.5</v>
          </cell>
          <cell r="P152">
            <v>6228</v>
          </cell>
        </row>
        <row r="153">
          <cell r="A153">
            <v>87</v>
          </cell>
          <cell r="B153">
            <v>6264</v>
          </cell>
          <cell r="H153">
            <v>87</v>
          </cell>
          <cell r="I153">
            <v>6264</v>
          </cell>
          <cell r="O153">
            <v>87</v>
          </cell>
          <cell r="P153">
            <v>6264</v>
          </cell>
        </row>
        <row r="154">
          <cell r="A154">
            <v>87.5</v>
          </cell>
          <cell r="B154">
            <v>6300</v>
          </cell>
          <cell r="H154">
            <v>87.5</v>
          </cell>
          <cell r="I154">
            <v>6300</v>
          </cell>
          <cell r="O154">
            <v>87.5</v>
          </cell>
          <cell r="P154">
            <v>6300</v>
          </cell>
        </row>
        <row r="155">
          <cell r="A155">
            <v>88</v>
          </cell>
          <cell r="B155">
            <v>6336</v>
          </cell>
          <cell r="H155">
            <v>88</v>
          </cell>
          <cell r="I155">
            <v>6336</v>
          </cell>
          <cell r="O155">
            <v>88</v>
          </cell>
          <cell r="P155">
            <v>6336</v>
          </cell>
        </row>
        <row r="156">
          <cell r="A156">
            <v>88.5</v>
          </cell>
          <cell r="B156">
            <v>6372</v>
          </cell>
          <cell r="H156">
            <v>88.5</v>
          </cell>
          <cell r="I156">
            <v>6372</v>
          </cell>
          <cell r="O156">
            <v>88.5</v>
          </cell>
          <cell r="P156">
            <v>6372</v>
          </cell>
        </row>
        <row r="157">
          <cell r="A157">
            <v>89</v>
          </cell>
          <cell r="B157">
            <v>6408</v>
          </cell>
          <cell r="H157">
            <v>89</v>
          </cell>
          <cell r="I157">
            <v>6408</v>
          </cell>
          <cell r="O157">
            <v>89</v>
          </cell>
          <cell r="P157">
            <v>6408</v>
          </cell>
        </row>
        <row r="158">
          <cell r="A158">
            <v>89.5</v>
          </cell>
          <cell r="B158">
            <v>6444</v>
          </cell>
          <cell r="H158">
            <v>89.5</v>
          </cell>
          <cell r="I158">
            <v>6444</v>
          </cell>
          <cell r="O158">
            <v>89.5</v>
          </cell>
          <cell r="P158">
            <v>6444</v>
          </cell>
        </row>
        <row r="159">
          <cell r="A159">
            <v>90</v>
          </cell>
          <cell r="B159">
            <v>6480</v>
          </cell>
          <cell r="H159">
            <v>90</v>
          </cell>
          <cell r="I159">
            <v>6480</v>
          </cell>
          <cell r="O159">
            <v>90</v>
          </cell>
          <cell r="P159">
            <v>6480</v>
          </cell>
        </row>
        <row r="160">
          <cell r="A160">
            <v>90.5</v>
          </cell>
          <cell r="B160">
            <v>6516</v>
          </cell>
          <cell r="H160">
            <v>90.5</v>
          </cell>
          <cell r="I160">
            <v>6516</v>
          </cell>
          <cell r="O160">
            <v>90.5</v>
          </cell>
          <cell r="P160">
            <v>6516</v>
          </cell>
        </row>
        <row r="161">
          <cell r="A161">
            <v>91</v>
          </cell>
          <cell r="B161">
            <v>6552</v>
          </cell>
          <cell r="H161">
            <v>91</v>
          </cell>
          <cell r="I161">
            <v>6552</v>
          </cell>
          <cell r="O161">
            <v>91</v>
          </cell>
          <cell r="P161">
            <v>6552</v>
          </cell>
        </row>
        <row r="162">
          <cell r="A162">
            <v>91.5</v>
          </cell>
          <cell r="B162">
            <v>6588</v>
          </cell>
          <cell r="H162">
            <v>91.5</v>
          </cell>
          <cell r="I162">
            <v>6588</v>
          </cell>
          <cell r="O162">
            <v>91.5</v>
          </cell>
          <cell r="P162">
            <v>6588</v>
          </cell>
        </row>
        <row r="163">
          <cell r="A163">
            <v>92</v>
          </cell>
          <cell r="B163">
            <v>6624</v>
          </cell>
          <cell r="H163">
            <v>92</v>
          </cell>
          <cell r="I163">
            <v>6624</v>
          </cell>
          <cell r="O163">
            <v>92</v>
          </cell>
          <cell r="P163">
            <v>6624</v>
          </cell>
        </row>
        <row r="164">
          <cell r="A164">
            <v>92.5</v>
          </cell>
          <cell r="B164">
            <v>6660</v>
          </cell>
          <cell r="H164">
            <v>92.5</v>
          </cell>
          <cell r="I164">
            <v>6660</v>
          </cell>
          <cell r="O164">
            <v>92.5</v>
          </cell>
          <cell r="P164">
            <v>6660</v>
          </cell>
        </row>
        <row r="165">
          <cell r="A165">
            <v>93</v>
          </cell>
          <cell r="B165">
            <v>6696</v>
          </cell>
          <cell r="H165">
            <v>93</v>
          </cell>
          <cell r="I165">
            <v>6696</v>
          </cell>
          <cell r="O165">
            <v>93</v>
          </cell>
          <cell r="P165">
            <v>6696</v>
          </cell>
        </row>
        <row r="166">
          <cell r="A166">
            <v>93.5</v>
          </cell>
          <cell r="B166">
            <v>6732</v>
          </cell>
          <cell r="H166">
            <v>93.5</v>
          </cell>
          <cell r="I166">
            <v>6732</v>
          </cell>
          <cell r="O166">
            <v>93.5</v>
          </cell>
          <cell r="P166">
            <v>6732</v>
          </cell>
        </row>
        <row r="167">
          <cell r="A167">
            <v>94</v>
          </cell>
          <cell r="B167">
            <v>6768</v>
          </cell>
          <cell r="H167">
            <v>94</v>
          </cell>
          <cell r="I167">
            <v>6768</v>
          </cell>
          <cell r="O167">
            <v>94</v>
          </cell>
          <cell r="P167">
            <v>6768</v>
          </cell>
        </row>
        <row r="168">
          <cell r="A168">
            <v>94.5</v>
          </cell>
          <cell r="B168">
            <v>6804</v>
          </cell>
          <cell r="H168">
            <v>94.5</v>
          </cell>
          <cell r="I168">
            <v>6804</v>
          </cell>
          <cell r="O168">
            <v>94.5</v>
          </cell>
          <cell r="P168">
            <v>6804</v>
          </cell>
        </row>
        <row r="169">
          <cell r="A169">
            <v>95</v>
          </cell>
          <cell r="B169">
            <v>6840</v>
          </cell>
          <cell r="H169">
            <v>95</v>
          </cell>
          <cell r="I169">
            <v>6840</v>
          </cell>
          <cell r="O169">
            <v>95</v>
          </cell>
          <cell r="P169">
            <v>6840</v>
          </cell>
        </row>
        <row r="170">
          <cell r="A170">
            <v>95.5</v>
          </cell>
          <cell r="B170">
            <v>6876</v>
          </cell>
          <cell r="H170">
            <v>95.5</v>
          </cell>
          <cell r="I170">
            <v>6876</v>
          </cell>
          <cell r="O170">
            <v>95.5</v>
          </cell>
          <cell r="P170">
            <v>6876</v>
          </cell>
        </row>
        <row r="171">
          <cell r="A171">
            <v>96</v>
          </cell>
          <cell r="B171">
            <v>6912</v>
          </cell>
          <cell r="H171">
            <v>96</v>
          </cell>
          <cell r="I171">
            <v>6912</v>
          </cell>
          <cell r="O171">
            <v>96</v>
          </cell>
          <cell r="P171">
            <v>6912</v>
          </cell>
        </row>
        <row r="172">
          <cell r="A172">
            <v>96.5</v>
          </cell>
          <cell r="B172">
            <v>6948</v>
          </cell>
          <cell r="H172">
            <v>96.5</v>
          </cell>
          <cell r="I172">
            <v>6948</v>
          </cell>
          <cell r="O172">
            <v>96.5</v>
          </cell>
          <cell r="P172">
            <v>6948</v>
          </cell>
        </row>
        <row r="173">
          <cell r="A173">
            <v>97</v>
          </cell>
          <cell r="B173">
            <v>6984</v>
          </cell>
          <cell r="H173">
            <v>97</v>
          </cell>
          <cell r="I173">
            <v>6984</v>
          </cell>
          <cell r="O173">
            <v>97</v>
          </cell>
          <cell r="P173">
            <v>6984</v>
          </cell>
        </row>
        <row r="174">
          <cell r="A174">
            <v>97.5</v>
          </cell>
          <cell r="B174">
            <v>7020</v>
          </cell>
          <cell r="H174">
            <v>97.5</v>
          </cell>
          <cell r="I174">
            <v>7020</v>
          </cell>
          <cell r="O174">
            <v>97.5</v>
          </cell>
          <cell r="P174">
            <v>7020</v>
          </cell>
        </row>
        <row r="175">
          <cell r="A175">
            <v>98</v>
          </cell>
          <cell r="B175">
            <v>7056</v>
          </cell>
          <cell r="H175">
            <v>98</v>
          </cell>
          <cell r="I175">
            <v>7056</v>
          </cell>
          <cell r="O175">
            <v>98</v>
          </cell>
          <cell r="P175">
            <v>7056</v>
          </cell>
        </row>
        <row r="176">
          <cell r="A176">
            <v>98.5</v>
          </cell>
          <cell r="B176">
            <v>7092</v>
          </cell>
          <cell r="H176">
            <v>98.5</v>
          </cell>
          <cell r="I176">
            <v>7092</v>
          </cell>
          <cell r="O176">
            <v>98.5</v>
          </cell>
          <cell r="P176">
            <v>7092</v>
          </cell>
        </row>
        <row r="177">
          <cell r="A177">
            <v>99</v>
          </cell>
          <cell r="B177">
            <v>7128</v>
          </cell>
          <cell r="H177">
            <v>99</v>
          </cell>
          <cell r="I177">
            <v>7128</v>
          </cell>
          <cell r="O177">
            <v>99</v>
          </cell>
          <cell r="P177">
            <v>7128</v>
          </cell>
        </row>
        <row r="178">
          <cell r="A178">
            <v>99.5</v>
          </cell>
          <cell r="B178">
            <v>7164</v>
          </cell>
          <cell r="H178">
            <v>99.5</v>
          </cell>
          <cell r="I178">
            <v>7164</v>
          </cell>
          <cell r="O178">
            <v>99.5</v>
          </cell>
          <cell r="P178">
            <v>7164</v>
          </cell>
        </row>
        <row r="179">
          <cell r="A179">
            <v>100</v>
          </cell>
          <cell r="B179">
            <v>7200</v>
          </cell>
          <cell r="H179">
            <v>100</v>
          </cell>
          <cell r="I179">
            <v>7200</v>
          </cell>
          <cell r="O179">
            <v>100</v>
          </cell>
          <cell r="P179">
            <v>7200</v>
          </cell>
        </row>
      </sheetData>
      <sheetData sheetId="7">
        <row r="4">
          <cell r="A4">
            <v>12.5</v>
          </cell>
          <cell r="B4">
            <v>900</v>
          </cell>
          <cell r="C4">
            <v>0.44345644461479805</v>
          </cell>
          <cell r="D4">
            <v>1.3716182162598369</v>
          </cell>
          <cell r="E4">
            <v>1.7707290164131551</v>
          </cell>
          <cell r="F4">
            <v>3.0930167616602642</v>
          </cell>
          <cell r="H4">
            <v>12.5</v>
          </cell>
          <cell r="I4">
            <v>900</v>
          </cell>
          <cell r="J4">
            <v>0.42219160735410061</v>
          </cell>
          <cell r="K4">
            <v>1.8978213998857278</v>
          </cell>
          <cell r="L4">
            <v>2.2777938465044185</v>
          </cell>
          <cell r="M4">
            <v>4.4951660971649465</v>
          </cell>
          <cell r="O4">
            <v>12.5</v>
          </cell>
          <cell r="P4">
            <v>900</v>
          </cell>
          <cell r="Q4">
            <v>0.41324835222783785</v>
          </cell>
          <cell r="R4">
            <v>2.1366910495236331</v>
          </cell>
          <cell r="S4">
            <v>2.5086145665286872</v>
          </cell>
          <cell r="T4">
            <v>5.1704768766884346</v>
          </cell>
        </row>
        <row r="5">
          <cell r="A5">
            <v>13</v>
          </cell>
          <cell r="B5">
            <v>936</v>
          </cell>
          <cell r="C5">
            <v>0.44870442835145435</v>
          </cell>
          <cell r="D5">
            <v>1.4510136602611916</v>
          </cell>
          <cell r="E5">
            <v>1.8548476457775005</v>
          </cell>
          <cell r="F5">
            <v>3.2337850232328527</v>
          </cell>
          <cell r="H5">
            <v>13</v>
          </cell>
          <cell r="I5">
            <v>936</v>
          </cell>
          <cell r="J5">
            <v>0.42759027659972754</v>
          </cell>
          <cell r="K5">
            <v>1.9968607415400175</v>
          </cell>
          <cell r="L5">
            <v>2.3816919904797724</v>
          </cell>
          <cell r="M5">
            <v>4.670033092004342</v>
          </cell>
          <cell r="O5">
            <v>13</v>
          </cell>
          <cell r="P5">
            <v>936</v>
          </cell>
          <cell r="Q5">
            <v>0.41856336903411862</v>
          </cell>
          <cell r="R5">
            <v>2.2437136674229614</v>
          </cell>
          <cell r="S5">
            <v>2.6204206995536681</v>
          </cell>
          <cell r="T5">
            <v>5.3605112951010963</v>
          </cell>
        </row>
        <row r="6">
          <cell r="A6">
            <v>13.5</v>
          </cell>
          <cell r="B6">
            <v>972</v>
          </cell>
          <cell r="C6">
            <v>0.45419177657629761</v>
          </cell>
          <cell r="D6">
            <v>1.5300144077677087</v>
          </cell>
          <cell r="E6">
            <v>1.9387870066863766</v>
          </cell>
          <cell r="F6">
            <v>3.3686528173208536</v>
          </cell>
          <cell r="H6">
            <v>13.5</v>
          </cell>
          <cell r="I6">
            <v>972</v>
          </cell>
          <cell r="J6">
            <v>0.43322435821496963</v>
          </cell>
          <cell r="K6">
            <v>2.0954634777505139</v>
          </cell>
          <cell r="L6">
            <v>2.4853654001439867</v>
          </cell>
          <cell r="M6">
            <v>4.8369013376453012</v>
          </cell>
          <cell r="O6">
            <v>13.5</v>
          </cell>
          <cell r="P6">
            <v>972</v>
          </cell>
          <cell r="Q6">
            <v>0.42411283602109695</v>
          </cell>
          <cell r="R6">
            <v>2.3502814939705705</v>
          </cell>
          <cell r="S6">
            <v>2.7319830463895576</v>
          </cell>
          <cell r="T6">
            <v>5.5416419743864074</v>
          </cell>
        </row>
        <row r="7">
          <cell r="A7">
            <v>14</v>
          </cell>
          <cell r="B7">
            <v>1008</v>
          </cell>
          <cell r="C7">
            <v>0.45991624283064347</v>
          </cell>
          <cell r="D7">
            <v>1.608625782758438</v>
          </cell>
          <cell r="E7">
            <v>2.0225504013060172</v>
          </cell>
          <cell r="F7">
            <v>3.4976494260299211</v>
          </cell>
          <cell r="H7">
            <v>14</v>
          </cell>
          <cell r="I7">
            <v>1008</v>
          </cell>
          <cell r="J7">
            <v>0.43909161254096352</v>
          </cell>
          <cell r="K7">
            <v>2.1936351085417045</v>
          </cell>
          <cell r="L7">
            <v>2.5888175598285716</v>
          </cell>
          <cell r="M7">
            <v>4.9958483512072487</v>
          </cell>
          <cell r="O7">
            <v>14</v>
          </cell>
          <cell r="P7">
            <v>1008</v>
          </cell>
          <cell r="Q7">
            <v>0.42989451538470713</v>
          </cell>
          <cell r="R7">
            <v>2.4564001056803444</v>
          </cell>
          <cell r="S7">
            <v>2.8433051695265807</v>
          </cell>
          <cell r="T7">
            <v>5.7139600943318456</v>
          </cell>
        </row>
        <row r="8">
          <cell r="A8">
            <v>14.5</v>
          </cell>
          <cell r="B8">
            <v>1044</v>
          </cell>
          <cell r="C8">
            <v>0.46587558040696964</v>
          </cell>
          <cell r="D8">
            <v>1.6868530969601485</v>
          </cell>
          <cell r="E8">
            <v>2.1061411193264212</v>
          </cell>
          <cell r="F8">
            <v>3.6208231723297954</v>
          </cell>
          <cell r="H8">
            <v>14.5</v>
          </cell>
          <cell r="I8">
            <v>1044</v>
          </cell>
          <cell r="J8">
            <v>0.44518979998411184</v>
          </cell>
          <cell r="K8">
            <v>2.2913811192502016</v>
          </cell>
          <cell r="L8">
            <v>2.6920519392359021</v>
          </cell>
          <cell r="M8">
            <v>5.146975782760471</v>
          </cell>
          <cell r="O8">
            <v>14.5</v>
          </cell>
          <cell r="P8">
            <v>1044</v>
          </cell>
          <cell r="Q8">
            <v>0.4359061695062138</v>
          </cell>
          <cell r="R8">
            <v>2.5620750634065885</v>
          </cell>
          <cell r="S8">
            <v>2.9543906159621809</v>
          </cell>
          <cell r="T8">
            <v>5.8775838532151505</v>
          </cell>
        </row>
        <row r="9">
          <cell r="A9">
            <v>15</v>
          </cell>
          <cell r="B9">
            <v>1080</v>
          </cell>
          <cell r="C9">
            <v>0.47206754236807641</v>
          </cell>
          <cell r="D9">
            <v>1.7647016499070109</v>
          </cell>
          <cell r="E9">
            <v>2.1895624380382799</v>
          </cell>
          <cell r="F9">
            <v>3.738239746487491</v>
          </cell>
          <cell r="H9">
            <v>15</v>
          </cell>
          <cell r="I9">
            <v>1080</v>
          </cell>
          <cell r="J9">
            <v>0.4515166810335185</v>
          </cell>
          <cell r="K9">
            <v>2.3887069806034815</v>
          </cell>
          <cell r="L9">
            <v>2.7950719935336483</v>
          </cell>
          <cell r="M9">
            <v>5.2904069349901937</v>
          </cell>
          <cell r="O9">
            <v>15</v>
          </cell>
          <cell r="P9">
            <v>1080</v>
          </cell>
          <cell r="Q9">
            <v>0.44214556096889696</v>
          </cell>
          <cell r="R9">
            <v>2.6673119124308173</v>
          </cell>
          <cell r="S9">
            <v>3.0652429173028244</v>
          </cell>
          <cell r="T9">
            <v>6.0326556407934877</v>
          </cell>
        </row>
        <row r="10">
          <cell r="A10">
            <v>15.5</v>
          </cell>
          <cell r="B10">
            <v>1116</v>
          </cell>
          <cell r="C10">
            <v>0.47848988156620337</v>
          </cell>
          <cell r="D10">
            <v>1.8421767289997537</v>
          </cell>
          <cell r="E10">
            <v>2.2728176224093368</v>
          </cell>
          <cell r="F10">
            <v>3.8499805324407306</v>
          </cell>
          <cell r="H10">
            <v>15.5</v>
          </cell>
          <cell r="I10">
            <v>1116</v>
          </cell>
          <cell r="J10">
            <v>0.45807001627837923</v>
          </cell>
          <cell r="K10">
            <v>2.4856181487979416</v>
          </cell>
          <cell r="L10">
            <v>2.8978811634484831</v>
          </cell>
          <cell r="M10">
            <v>5.4262843243758105</v>
          </cell>
          <cell r="O10">
            <v>15.5</v>
          </cell>
          <cell r="P10">
            <v>1116</v>
          </cell>
          <cell r="Q10">
            <v>0.44861045257469523</v>
          </cell>
          <cell r="R10">
            <v>2.7721161825477494</v>
          </cell>
          <cell r="S10">
            <v>3.175865589864975</v>
          </cell>
          <cell r="T10">
            <v>6.1793392611291917</v>
          </cell>
        </row>
        <row r="11">
          <cell r="A11">
            <v>16</v>
          </cell>
          <cell r="B11">
            <v>1152</v>
          </cell>
          <cell r="C11">
            <v>0.48514035066210304</v>
          </cell>
          <cell r="D11">
            <v>1.9192836095643151</v>
          </cell>
          <cell r="E11">
            <v>2.355909925160208</v>
          </cell>
          <cell r="F11">
            <v>3.9561409537362584</v>
          </cell>
          <cell r="H11">
            <v>16</v>
          </cell>
          <cell r="I11">
            <v>1152</v>
          </cell>
          <cell r="J11">
            <v>0.46484756642532798</v>
          </cell>
          <cell r="K11">
            <v>2.5821200655762713</v>
          </cell>
          <cell r="L11">
            <v>3.0004828753590664</v>
          </cell>
          <cell r="M11">
            <v>5.5547673088465164</v>
          </cell>
          <cell r="O11">
            <v>16</v>
          </cell>
          <cell r="P11">
            <v>1152</v>
          </cell>
          <cell r="Q11">
            <v>0.45529860736080802</v>
          </cell>
          <cell r="R11">
            <v>2.8764933881505867</v>
          </cell>
          <cell r="S11">
            <v>3.2862621347753138</v>
          </cell>
          <cell r="T11">
            <v>6.3178172338907848</v>
          </cell>
        </row>
        <row r="12">
          <cell r="A12">
            <v>16.5</v>
          </cell>
          <cell r="B12">
            <v>1188</v>
          </cell>
          <cell r="C12">
            <v>0.4920167021440715</v>
          </cell>
          <cell r="D12">
            <v>1.9960275549099828</v>
          </cell>
          <cell r="E12">
            <v>2.4388425868396473</v>
          </cell>
          <cell r="F12">
            <v>4.0568288560364953</v>
          </cell>
          <cell r="H12">
            <v>16.5</v>
          </cell>
          <cell r="I12">
            <v>1188</v>
          </cell>
          <cell r="J12">
            <v>0.4718470923157419</v>
          </cell>
          <cell r="K12">
            <v>2.678218158304182</v>
          </cell>
          <cell r="L12">
            <v>3.1028805413883496</v>
          </cell>
          <cell r="M12">
            <v>5.676029802705707</v>
          </cell>
          <cell r="O12">
            <v>16.5</v>
          </cell>
          <cell r="P12">
            <v>1188</v>
          </cell>
          <cell r="Q12">
            <v>0.46220778861625456</v>
          </cell>
          <cell r="R12">
            <v>2.9804490283155438</v>
          </cell>
          <cell r="S12">
            <v>3.3964360380701728</v>
          </cell>
          <cell r="T12">
            <v>6.4482881979084192</v>
          </cell>
        </row>
        <row r="13">
          <cell r="A13">
            <v>17</v>
          </cell>
          <cell r="B13">
            <v>1224</v>
          </cell>
          <cell r="C13">
            <v>0.49911668834693551</v>
          </cell>
          <cell r="D13">
            <v>2.0724138163870491</v>
          </cell>
          <cell r="E13">
            <v>2.5216188358992913</v>
          </cell>
          <cell r="F13">
            <v>4.1521629405958</v>
          </cell>
          <cell r="H13">
            <v>17</v>
          </cell>
          <cell r="I13">
            <v>1224</v>
          </cell>
          <cell r="J13">
            <v>0.47906635494300204</v>
          </cell>
          <cell r="K13">
            <v>2.7739178400464697</v>
          </cell>
          <cell r="L13">
            <v>3.2050775594951717</v>
          </cell>
          <cell r="M13">
            <v>5.7902580956170517</v>
          </cell>
          <cell r="O13">
            <v>17</v>
          </cell>
          <cell r="P13">
            <v>1224</v>
          </cell>
          <cell r="Q13">
            <v>0.46933575989839182</v>
          </cell>
          <cell r="R13">
            <v>3.0839885868856642</v>
          </cell>
          <cell r="S13">
            <v>3.506390770794217</v>
          </cell>
          <cell r="T13">
            <v>6.5709644361071655</v>
          </cell>
        </row>
        <row r="14">
          <cell r="A14">
            <v>17.5</v>
          </cell>
          <cell r="B14">
            <v>1260</v>
          </cell>
          <cell r="C14">
            <v>0.50643806147099657</v>
          </cell>
          <cell r="D14">
            <v>2.1484476334439697</v>
          </cell>
          <cell r="E14">
            <v>2.6042418887678664</v>
          </cell>
          <cell r="F14">
            <v>4.2422712605833839</v>
          </cell>
          <cell r="H14">
            <v>17.5</v>
          </cell>
          <cell r="I14">
            <v>1260</v>
          </cell>
          <cell r="J14">
            <v>0.48650311546971109</v>
          </cell>
          <cell r="K14">
            <v>2.869224509642434</v>
          </cell>
          <cell r="L14">
            <v>3.3070773135651739</v>
          </cell>
          <cell r="M14">
            <v>5.8976487886870839</v>
          </cell>
          <cell r="O14">
            <v>17.5</v>
          </cell>
          <cell r="P14">
            <v>1260</v>
          </cell>
          <cell r="Q14">
            <v>0.47668028504939047</v>
          </cell>
          <cell r="R14">
            <v>3.1871175325539087</v>
          </cell>
          <cell r="S14">
            <v>3.6161297890983599</v>
          </cell>
          <cell r="T14">
            <v>6.6860695365735143</v>
          </cell>
        </row>
        <row r="15">
          <cell r="A15">
            <v>18</v>
          </cell>
          <cell r="B15">
            <v>1296</v>
          </cell>
          <cell r="C15">
            <v>0.51397857360092913</v>
          </cell>
          <cell r="D15">
            <v>2.2241342336840493</v>
          </cell>
          <cell r="E15">
            <v>2.6867149499248857</v>
          </cell>
          <cell r="F15">
            <v>4.327289789731477</v>
          </cell>
          <cell r="H15">
            <v>18</v>
          </cell>
          <cell r="I15">
            <v>1296</v>
          </cell>
          <cell r="J15">
            <v>0.49415513524486621</v>
          </cell>
          <cell r="K15">
            <v>2.9641435517806651</v>
          </cell>
          <cell r="L15">
            <v>3.408883173501045</v>
          </cell>
          <cell r="M15">
            <v>5.9984068572147047</v>
          </cell>
          <cell r="O15">
            <v>18</v>
          </cell>
          <cell r="P15">
            <v>1296</v>
          </cell>
          <cell r="Q15">
            <v>0.4842391282126674</v>
          </cell>
          <cell r="R15">
            <v>3.2898413189455513</v>
          </cell>
          <cell r="S15">
            <v>3.7256565343369519</v>
          </cell>
          <cell r="T15">
            <v>6.793836200491266</v>
          </cell>
        </row>
        <row r="16">
          <cell r="A16">
            <v>18.5</v>
          </cell>
          <cell r="B16">
            <v>1332</v>
          </cell>
          <cell r="C16">
            <v>0.52173597672463701</v>
          </cell>
          <cell r="D16">
            <v>2.2994788329216438</v>
          </cell>
          <cell r="E16">
            <v>2.7690412119738173</v>
          </cell>
          <cell r="F16">
            <v>4.4073610705501878</v>
          </cell>
          <cell r="H16">
            <v>18.5</v>
          </cell>
          <cell r="I16">
            <v>1332</v>
          </cell>
          <cell r="J16">
            <v>0.50202017582099079</v>
          </cell>
          <cell r="K16">
            <v>3.058680337073207</v>
          </cell>
          <cell r="L16">
            <v>3.5104984953120986</v>
          </cell>
          <cell r="M16">
            <v>6.0927438465418655</v>
          </cell>
          <cell r="O16">
            <v>18.5</v>
          </cell>
          <cell r="P16">
            <v>1332</v>
          </cell>
          <cell r="Q16">
            <v>0.49201005384927687</v>
          </cell>
          <cell r="R16">
            <v>3.3921653846998749</v>
          </cell>
          <cell r="S16">
            <v>3.8349744331642244</v>
          </cell>
          <cell r="T16">
            <v>6.8945042040523754</v>
          </cell>
        </row>
        <row r="17">
          <cell r="A17">
            <v>19</v>
          </cell>
          <cell r="B17">
            <v>1368</v>
          </cell>
          <cell r="C17">
            <v>0.52970802275206708</v>
          </cell>
          <cell r="D17">
            <v>2.3744866352379064</v>
          </cell>
          <cell r="E17">
            <v>2.8512238557147667</v>
          </cell>
          <cell r="F17">
            <v>4.4826329473006652</v>
          </cell>
          <cell r="H17">
            <v>19</v>
          </cell>
          <cell r="I17">
            <v>1368</v>
          </cell>
          <cell r="J17">
            <v>0.51009599897121882</v>
          </cell>
          <cell r="K17">
            <v>3.1528402221290901</v>
          </cell>
          <cell r="L17">
            <v>3.6119266212031871</v>
          </cell>
          <cell r="M17">
            <v>6.1808762046513976</v>
          </cell>
          <cell r="O17">
            <v>19</v>
          </cell>
          <cell r="P17">
            <v>1368</v>
          </cell>
          <cell r="Q17">
            <v>0.4999908267542581</v>
          </cell>
          <cell r="R17">
            <v>3.4940951535511804</v>
          </cell>
          <cell r="S17">
            <v>3.9440868976300125</v>
          </cell>
          <cell r="T17">
            <v>6.9883185182285414</v>
          </cell>
        </row>
        <row r="18">
          <cell r="A18">
            <v>19.5</v>
          </cell>
          <cell r="B18">
            <v>1404</v>
          </cell>
          <cell r="C18">
            <v>0.53789246353397313</v>
          </cell>
          <cell r="D18">
            <v>2.4491628330360653</v>
          </cell>
          <cell r="E18">
            <v>2.9332660502166412</v>
          </cell>
          <cell r="F18">
            <v>4.5532573870713415</v>
          </cell>
          <cell r="H18">
            <v>19.5</v>
          </cell>
          <cell r="I18">
            <v>1404</v>
          </cell>
          <cell r="J18">
            <v>0.51838036670633914</v>
          </cell>
          <cell r="K18">
            <v>3.2466285496272729</v>
          </cell>
          <cell r="L18">
            <v>3.7131708796629779</v>
          </cell>
          <cell r="M18">
            <v>6.2630237527234085</v>
          </cell>
          <cell r="O18">
            <v>19.5</v>
          </cell>
          <cell r="P18">
            <v>1404</v>
          </cell>
          <cell r="Q18">
            <v>0.50817921207294237</v>
          </cell>
          <cell r="R18">
            <v>3.5956360344091269</v>
          </cell>
          <cell r="S18">
            <v>4.0529973252747755</v>
          </cell>
          <cell r="T18">
            <v>7.0755275874862456</v>
          </cell>
        </row>
        <row r="19">
          <cell r="A19">
            <v>20</v>
          </cell>
          <cell r="B19">
            <v>1440</v>
          </cell>
          <cell r="C19">
            <v>0.54628705088064278</v>
          </cell>
          <cell r="D19">
            <v>2.5235126070962628</v>
          </cell>
          <cell r="E19">
            <v>3.0151709528888411</v>
          </cell>
          <cell r="F19">
            <v>4.619389390666008</v>
          </cell>
          <cell r="H19">
            <v>20</v>
          </cell>
          <cell r="I19">
            <v>1440</v>
          </cell>
          <cell r="J19">
            <v>0.52687104129179285</v>
          </cell>
          <cell r="K19">
            <v>3.340050648388968</v>
          </cell>
          <cell r="L19">
            <v>3.8142345855515818</v>
          </cell>
          <cell r="M19">
            <v>6.3394082927764748</v>
          </cell>
          <cell r="O19">
            <v>20</v>
          </cell>
          <cell r="P19">
            <v>1440</v>
          </cell>
          <cell r="Q19">
            <v>0.51657297531721469</v>
          </cell>
          <cell r="R19">
            <v>3.69679342143839</v>
          </cell>
          <cell r="S19">
            <v>4.1617090992238834</v>
          </cell>
          <cell r="T19">
            <v>7.1563817661353282</v>
          </cell>
        </row>
        <row r="20">
          <cell r="A20">
            <v>20.5</v>
          </cell>
          <cell r="B20">
            <v>1476</v>
          </cell>
          <cell r="C20">
            <v>0.55488953658057449</v>
          </cell>
          <cell r="D20">
            <v>2.5975411266299298</v>
          </cell>
          <cell r="E20">
            <v>3.0969417095524467</v>
          </cell>
          <cell r="F20">
            <v>4.6811859935887359</v>
          </cell>
          <cell r="H20">
            <v>20.5</v>
          </cell>
          <cell r="I20">
            <v>1476</v>
          </cell>
          <cell r="J20">
            <v>0.53556578526462728</v>
          </cell>
          <cell r="K20">
            <v>3.4331118334493813</v>
          </cell>
          <cell r="L20">
            <v>3.9151210401875458</v>
          </cell>
          <cell r="M20">
            <v>6.410252349770726</v>
          </cell>
          <cell r="O20">
            <v>20.5</v>
          </cell>
          <cell r="P20">
            <v>1476</v>
          </cell>
          <cell r="Q20">
            <v>0.52516988238173512</v>
          </cell>
          <cell r="R20">
            <v>3.7975726941376786</v>
          </cell>
          <cell r="S20">
            <v>4.2702255882812405</v>
          </cell>
          <cell r="T20">
            <v>7.2311319090025457</v>
          </cell>
        </row>
        <row r="21">
          <cell r="A21">
            <v>21</v>
          </cell>
          <cell r="B21">
            <v>1512</v>
          </cell>
          <cell r="C21">
            <v>0.56369767241911284</v>
          </cell>
          <cell r="D21">
            <v>2.671253549333739</v>
          </cell>
          <cell r="E21">
            <v>3.1785814545109408</v>
          </cell>
          <cell r="F21">
            <v>4.7388053561939225</v>
          </cell>
          <cell r="H21">
            <v>21</v>
          </cell>
          <cell r="I21">
            <v>1512</v>
          </cell>
          <cell r="J21">
            <v>0.54446236145040738</v>
          </cell>
          <cell r="K21">
            <v>3.5258174061288692</v>
          </cell>
          <cell r="L21">
            <v>4.0158335314342359</v>
          </cell>
          <cell r="M21">
            <v>6.4757780441174164</v>
          </cell>
          <cell r="O21">
            <v>21</v>
          </cell>
          <cell r="P21">
            <v>1512</v>
          </cell>
          <cell r="Q21">
            <v>0.53396769956011514</v>
          </cell>
          <cell r="R21">
            <v>3.8979792174181025</v>
          </cell>
          <cell r="S21">
            <v>4.3785501470222066</v>
          </cell>
          <cell r="T21">
            <v>7.3000281114930257</v>
          </cell>
        </row>
        <row r="22">
          <cell r="A22">
            <v>21.5</v>
          </cell>
          <cell r="B22">
            <v>1548</v>
          </cell>
          <cell r="C22">
            <v>0.57270921019703791</v>
          </cell>
          <cell r="D22">
            <v>2.7446550214431227</v>
          </cell>
          <cell r="E22">
            <v>3.2600933106204568</v>
          </cell>
          <cell r="F22">
            <v>4.7924059410513706</v>
          </cell>
          <cell r="H22">
            <v>21.5</v>
          </cell>
          <cell r="I22">
            <v>1548</v>
          </cell>
          <cell r="J22">
            <v>0.55355853298008095</v>
          </cell>
          <cell r="K22">
            <v>3.6181726541035197</v>
          </cell>
          <cell r="L22">
            <v>4.1163753337855926</v>
          </cell>
          <cell r="M22">
            <v>6.5362060893996095</v>
          </cell>
          <cell r="O22">
            <v>21.5</v>
          </cell>
          <cell r="P22">
            <v>1548</v>
          </cell>
          <cell r="Q22">
            <v>0.54296419356105308</v>
          </cell>
          <cell r="R22">
            <v>3.9980183416808761</v>
          </cell>
          <cell r="S22">
            <v>4.4866861158858242</v>
          </cell>
          <cell r="T22">
            <v>7.3633185928149478</v>
          </cell>
        </row>
        <row r="23">
          <cell r="A23">
            <v>22</v>
          </cell>
          <cell r="B23">
            <v>1584</v>
          </cell>
          <cell r="C23">
            <v>0.58192190174910963</v>
          </cell>
          <cell r="D23">
            <v>2.8177506777853569</v>
          </cell>
          <cell r="E23">
            <v>3.3414803893595555</v>
          </cell>
          <cell r="F23">
            <v>4.8421457747438499</v>
          </cell>
          <cell r="H23">
            <v>22</v>
          </cell>
          <cell r="I23">
            <v>1584</v>
          </cell>
          <cell r="J23">
            <v>0.56285206330679971</v>
          </cell>
          <cell r="K23">
            <v>3.7101828514751625</v>
          </cell>
          <cell r="L23">
            <v>4.2167497084512826</v>
          </cell>
          <cell r="M23">
            <v>6.5917549092341412</v>
          </cell>
          <cell r="O23">
            <v>22</v>
          </cell>
          <cell r="P23">
            <v>1584</v>
          </cell>
          <cell r="Q23">
            <v>0.55215713152442425</v>
          </cell>
          <cell r="R23">
            <v>4.0976954028944297</v>
          </cell>
          <cell r="S23">
            <v>4.5946368212664117</v>
          </cell>
          <cell r="T23">
            <v>7.4212487151642836</v>
          </cell>
        </row>
        <row r="24">
          <cell r="A24">
            <v>22.5</v>
          </cell>
          <cell r="B24">
            <v>1620</v>
          </cell>
          <cell r="C24">
            <v>0.59133349896256948</v>
          </cell>
          <cell r="D24">
            <v>2.8905456418322335</v>
          </cell>
          <cell r="E24">
            <v>3.4227457908985461</v>
          </cell>
          <cell r="F24">
            <v>4.8881817906534684</v>
          </cell>
          <cell r="H24">
            <v>22.5</v>
          </cell>
          <cell r="I24">
            <v>1620</v>
          </cell>
          <cell r="J24">
            <v>0.57234071622269722</v>
          </cell>
          <cell r="K24">
            <v>3.8018532588408247</v>
          </cell>
          <cell r="L24">
            <v>4.3169599034412522</v>
          </cell>
          <cell r="M24">
            <v>6.6426398665677446</v>
          </cell>
          <cell r="O24">
            <v>22.5</v>
          </cell>
          <cell r="P24">
            <v>1620</v>
          </cell>
          <cell r="Q24">
            <v>0.56154428103732945</v>
          </cell>
          <cell r="R24">
            <v>4.1970157226708613</v>
          </cell>
          <cell r="S24">
            <v>4.702405575604458</v>
          </cell>
          <cell r="T24">
            <v>7.4740601309620649</v>
          </cell>
        </row>
        <row r="25">
          <cell r="A25">
            <v>23</v>
          </cell>
          <cell r="B25">
            <v>1656</v>
          </cell>
          <cell r="C25">
            <v>0.60094175379559356</v>
          </cell>
          <cell r="D25">
            <v>2.963045025752332</v>
          </cell>
          <cell r="E25">
            <v>3.5038926041683665</v>
          </cell>
          <cell r="F25">
            <v>4.9306692487874502</v>
          </cell>
          <cell r="H25">
            <v>23</v>
          </cell>
          <cell r="I25">
            <v>1656</v>
          </cell>
          <cell r="J25">
            <v>0.58202225587561895</v>
          </cell>
          <cell r="K25">
            <v>3.8931891233616298</v>
          </cell>
          <cell r="L25">
            <v>4.4170091536496869</v>
          </cell>
          <cell r="M25">
            <v>6.6890725982712658</v>
          </cell>
          <cell r="O25">
            <v>23</v>
          </cell>
          <cell r="P25">
            <v>1656</v>
          </cell>
          <cell r="Q25">
            <v>0.57112341015010137</v>
          </cell>
          <cell r="R25">
            <v>4.2959846083418061</v>
          </cell>
          <cell r="S25">
            <v>4.8099956774768975</v>
          </cell>
          <cell r="T25">
            <v>7.5219900497735592</v>
          </cell>
        </row>
        <row r="26">
          <cell r="A26">
            <v>23.5</v>
          </cell>
          <cell r="B26">
            <v>1692</v>
          </cell>
          <cell r="C26">
            <v>0.61074441829570236</v>
          </cell>
          <cell r="D26">
            <v>3.0352539304628632</v>
          </cell>
          <cell r="E26">
            <v>3.5849239069289953</v>
          </cell>
          <cell r="F26">
            <v>4.9697612283265977</v>
          </cell>
          <cell r="H26">
            <v>23.5</v>
          </cell>
          <cell r="I26">
            <v>1692</v>
          </cell>
          <cell r="J26">
            <v>0.59189444678581371</v>
          </cell>
          <cell r="K26">
            <v>3.984195678831159</v>
          </cell>
          <cell r="L26">
            <v>4.5169006809383916</v>
          </cell>
          <cell r="M26">
            <v>6.7312604476468465</v>
          </cell>
          <cell r="O26">
            <v>23.5</v>
          </cell>
          <cell r="P26">
            <v>1692</v>
          </cell>
          <cell r="Q26">
            <v>0.5808922873922634</v>
          </cell>
          <cell r="R26">
            <v>4.3946073530336758</v>
          </cell>
          <cell r="S26">
            <v>4.9174104116867126</v>
          </cell>
          <cell r="T26">
            <v>7.5652706162822572</v>
          </cell>
        </row>
        <row r="27">
          <cell r="A27">
            <v>24</v>
          </cell>
          <cell r="B27">
            <v>1728</v>
          </cell>
          <cell r="C27">
            <v>0.62073924461812724</v>
          </cell>
          <cell r="D27">
            <v>3.1071774456811312</v>
          </cell>
          <cell r="E27">
            <v>3.6658427658374455</v>
          </cell>
          <cell r="F27">
            <v>5.0056081883345991</v>
          </cell>
          <cell r="H27">
            <v>24</v>
          </cell>
          <cell r="I27">
            <v>1728</v>
          </cell>
          <cell r="J27">
            <v>0.60195505386257253</v>
          </cell>
          <cell r="K27">
            <v>4.0748781457432699</v>
          </cell>
          <cell r="L27">
            <v>4.6166376942195848</v>
          </cell>
          <cell r="M27">
            <v>6.769405987367243</v>
          </cell>
          <cell r="O27">
            <v>24</v>
          </cell>
          <cell r="P27">
            <v>1728</v>
          </cell>
          <cell r="Q27">
            <v>0.59084868178845018</v>
          </cell>
          <cell r="R27">
            <v>4.4928892357423207</v>
          </cell>
          <cell r="S27">
            <v>5.0246530493519259</v>
          </cell>
          <cell r="T27">
            <v>7.6041283906104624</v>
          </cell>
        </row>
        <row r="28">
          <cell r="A28">
            <v>24.5</v>
          </cell>
          <cell r="B28">
            <v>1764</v>
          </cell>
          <cell r="C28">
            <v>0.63092398504412706</v>
          </cell>
          <cell r="D28">
            <v>3.1788206499755969</v>
          </cell>
          <cell r="E28">
            <v>3.7466522365153114</v>
          </cell>
          <cell r="F28">
            <v>5.0383575919264967</v>
          </cell>
          <cell r="H28">
            <v>24.5</v>
          </cell>
          <cell r="I28">
            <v>1764</v>
          </cell>
          <cell r="J28">
            <v>0.61220184242083031</v>
          </cell>
          <cell r="K28">
            <v>4.1652417313593979</v>
          </cell>
          <cell r="L28">
            <v>4.7162233895381451</v>
          </cell>
          <cell r="M28">
            <v>6.8037066253978891</v>
          </cell>
          <cell r="O28">
            <v>24.5</v>
          </cell>
          <cell r="P28">
            <v>1764</v>
          </cell>
          <cell r="Q28">
            <v>0.60099036287427998</v>
          </cell>
          <cell r="R28">
            <v>4.5908355214070813</v>
          </cell>
          <cell r="S28">
            <v>5.1317268479939333</v>
          </cell>
          <cell r="T28">
            <v>7.6387839223429097</v>
          </cell>
        </row>
        <row r="29">
          <cell r="A29">
            <v>25</v>
          </cell>
          <cell r="B29">
            <v>1800</v>
          </cell>
          <cell r="C29">
            <v>0.64129639199926225</v>
          </cell>
          <cell r="D29">
            <v>3.250188610816561</v>
          </cell>
          <cell r="E29">
            <v>3.8273553636158972</v>
          </cell>
          <cell r="F29">
            <v>5.0681535891446279</v>
          </cell>
          <cell r="H29">
            <v>25</v>
          </cell>
          <cell r="I29">
            <v>1800</v>
          </cell>
          <cell r="J29">
            <v>0.62263257819771423</v>
          </cell>
          <cell r="K29">
            <v>4.2552916297753169</v>
          </cell>
          <cell r="L29">
            <v>4.8156609501532595</v>
          </cell>
          <cell r="M29">
            <v>6.8343542865886926</v>
          </cell>
          <cell r="O29">
            <v>25</v>
          </cell>
          <cell r="P29">
            <v>1800</v>
          </cell>
          <cell r="Q29">
            <v>0.61131510071218742</v>
          </cell>
          <cell r="R29">
            <v>4.6884514609842904</v>
          </cell>
          <cell r="S29">
            <v>5.2386350516252591</v>
          </cell>
          <cell r="T29">
            <v>7.6694514097921127</v>
          </cell>
        </row>
        <row r="30">
          <cell r="A30">
            <v>25.5</v>
          </cell>
          <cell r="B30">
            <v>1836</v>
          </cell>
          <cell r="C30">
            <v>0.65185421807162225</v>
          </cell>
          <cell r="D30">
            <v>3.3212863846264513</v>
          </cell>
          <cell r="E30">
            <v>3.9079551808909114</v>
          </cell>
          <cell r="F30">
            <v>5.0951367538155994</v>
          </cell>
          <cell r="H30">
            <v>25.5</v>
          </cell>
          <cell r="I30">
            <v>1836</v>
          </cell>
          <cell r="J30">
            <v>0.63324502736905652</v>
          </cell>
          <cell r="K30">
            <v>4.3450330219874234</v>
          </cell>
          <cell r="L30">
            <v>4.9149535466195742</v>
          </cell>
          <cell r="M30">
            <v>6.8615351628416796</v>
          </cell>
          <cell r="O30">
            <v>25.5</v>
          </cell>
          <cell r="P30">
            <v>1836</v>
          </cell>
          <cell r="Q30">
            <v>0.62182066590721008</v>
          </cell>
          <cell r="R30">
            <v>4.7857422915201795</v>
          </cell>
          <cell r="S30">
            <v>5.3453808908366689</v>
          </cell>
          <cell r="T30">
            <v>7.6963384363206773</v>
          </cell>
        </row>
        <row r="31">
          <cell r="A31">
            <v>26</v>
          </cell>
          <cell r="B31">
            <v>1872</v>
          </cell>
          <cell r="C31">
            <v>0.66259521603000782</v>
          </cell>
          <cell r="D31">
            <v>3.3921190168297635</v>
          </cell>
          <cell r="E31">
            <v>3.9884547112567708</v>
          </cell>
          <cell r="F31">
            <v>5.1194438697488875</v>
          </cell>
          <cell r="H31">
            <v>26</v>
          </cell>
          <cell r="I31">
            <v>1872</v>
          </cell>
          <cell r="J31">
            <v>0.64403695656585436</v>
          </cell>
          <cell r="K31">
            <v>4.4344710759584602</v>
          </cell>
          <cell r="L31">
            <v>5.0141043368677289</v>
          </cell>
          <cell r="M31">
            <v>6.8854295250446933</v>
          </cell>
          <cell r="O31">
            <v>26</v>
          </cell>
          <cell r="P31">
            <v>1872</v>
          </cell>
          <cell r="Q31">
            <v>0.63250482962273091</v>
          </cell>
          <cell r="R31">
            <v>4.8827132362232177</v>
          </cell>
          <cell r="S31">
            <v>5.4519675828836753</v>
          </cell>
          <cell r="T31">
            <v>7.7196457758838006</v>
          </cell>
        </row>
        <row r="32">
          <cell r="A32">
            <v>26.5</v>
          </cell>
          <cell r="B32">
            <v>1908</v>
          </cell>
          <cell r="C32">
            <v>0.6735171388420661</v>
          </cell>
          <cell r="D32">
            <v>3.462691541902609</v>
          </cell>
          <cell r="E32">
            <v>4.0688569668604684</v>
          </cell>
          <cell r="F32">
            <v>5.1412077617739431</v>
          </cell>
          <cell r="H32">
            <v>26.5</v>
          </cell>
          <cell r="I32">
            <v>1908</v>
          </cell>
          <cell r="J32">
            <v>0.65500613289068788</v>
          </cell>
          <cell r="K32">
            <v>4.5236109466828021</v>
          </cell>
          <cell r="L32">
            <v>5.1131164662844215</v>
          </cell>
          <cell r="M32">
            <v>6.906211590293208</v>
          </cell>
          <cell r="O32">
            <v>26.5</v>
          </cell>
          <cell r="P32">
            <v>1908</v>
          </cell>
          <cell r="Q32">
            <v>0.64336536359617891</v>
          </cell>
          <cell r="R32">
            <v>4.9793695045359128</v>
          </cell>
          <cell r="S32">
            <v>5.5583983317724739</v>
          </cell>
          <cell r="T32">
            <v>7.739567260355833</v>
          </cell>
        </row>
        <row r="33">
          <cell r="A33">
            <v>27</v>
          </cell>
          <cell r="B33">
            <v>1944</v>
          </cell>
          <cell r="C33">
            <v>0.68461773969238116</v>
          </cell>
          <cell r="D33">
            <v>3.5330089834219081</v>
          </cell>
          <cell r="E33">
            <v>4.1491649491450513</v>
          </cell>
          <cell r="F33">
            <v>5.1605571672878252</v>
          </cell>
          <cell r="H33">
            <v>27</v>
          </cell>
          <cell r="I33">
            <v>1944</v>
          </cell>
          <cell r="J33">
            <v>0.6661503239340929</v>
          </cell>
          <cell r="K33">
            <v>4.6124577762512082</v>
          </cell>
          <cell r="L33">
            <v>5.2119930677918918</v>
          </cell>
          <cell r="M33">
            <v>6.9240494382879749</v>
          </cell>
          <cell r="O33">
            <v>27</v>
          </cell>
          <cell r="P33">
            <v>1944</v>
          </cell>
          <cell r="Q33">
            <v>0.65440004015468523</v>
          </cell>
          <cell r="R33">
            <v>5.0757162922060592</v>
          </cell>
          <cell r="S33">
            <v>5.6646763283452763</v>
          </cell>
          <cell r="T33">
            <v>7.756289701642249</v>
          </cell>
        </row>
        <row r="34">
          <cell r="A34">
            <v>27.5</v>
          </cell>
          <cell r="B34">
            <v>1980</v>
          </cell>
          <cell r="C34">
            <v>0.6958947720005173</v>
          </cell>
          <cell r="D34">
            <v>3.6030763541142354</v>
          </cell>
          <cell r="E34">
            <v>4.2293816489147007</v>
          </cell>
          <cell r="F34">
            <v>5.1776166441893556</v>
          </cell>
          <cell r="H34">
            <v>27.5</v>
          </cell>
          <cell r="I34">
            <v>1980</v>
          </cell>
          <cell r="J34">
            <v>0.67746729779088677</v>
          </cell>
          <cell r="K34">
            <v>4.7010166939151015</v>
          </cell>
          <cell r="L34">
            <v>5.3107372619268993</v>
          </cell>
          <cell r="M34">
            <v>6.9391049711836574</v>
          </cell>
          <cell r="O34">
            <v>27.5</v>
          </cell>
          <cell r="P34">
            <v>1980</v>
          </cell>
          <cell r="Q34">
            <v>0.66560663223069294</v>
          </cell>
          <cell r="R34">
            <v>5.1717587813574362</v>
          </cell>
          <cell r="S34">
            <v>5.7708047503650599</v>
          </cell>
          <cell r="T34">
            <v>7.7699928620376992</v>
          </cell>
        </row>
        <row r="35">
          <cell r="A35">
            <v>28</v>
          </cell>
          <cell r="B35">
            <v>2016</v>
          </cell>
          <cell r="C35">
            <v>0.70734598943901483</v>
          </cell>
          <cell r="D35">
            <v>3.672898655904314</v>
          </cell>
          <cell r="E35">
            <v>4.3095100463994278</v>
          </cell>
          <cell r="F35">
            <v>5.1925065113004081</v>
          </cell>
          <cell r="H35">
            <v>28</v>
          </cell>
          <cell r="I35">
            <v>2016</v>
          </cell>
          <cell r="J35">
            <v>0.68895482307645128</v>
          </cell>
          <cell r="K35">
            <v>4.7892928161503843</v>
          </cell>
          <cell r="L35">
            <v>5.4093521569191907</v>
          </cell>
          <cell r="M35">
            <v>6.9515339115623416</v>
          </cell>
          <cell r="O35">
            <v>28</v>
          </cell>
          <cell r="P35">
            <v>2016</v>
          </cell>
          <cell r="Q35">
            <v>0.67698291337752703</v>
          </cell>
          <cell r="R35">
            <v>5.2675021405599729</v>
          </cell>
          <cell r="S35">
            <v>5.876786762599747</v>
          </cell>
          <cell r="T35">
            <v>7.7808494667611967</v>
          </cell>
        </row>
        <row r="36">
          <cell r="A36">
            <v>28.5</v>
          </cell>
          <cell r="B36">
            <v>2052</v>
          </cell>
          <cell r="C36">
            <v>0.71896914595134298</v>
          </cell>
          <cell r="D36">
            <v>3.7424808799631459</v>
          </cell>
          <cell r="E36">
            <v>4.3895531113193549</v>
          </cell>
          <cell r="F36">
            <v>5.2053428176129586</v>
          </cell>
          <cell r="H36">
            <v>28.5</v>
          </cell>
          <cell r="I36">
            <v>2052</v>
          </cell>
          <cell r="J36">
            <v>0.70061066894296631</v>
          </cell>
          <cell r="K36">
            <v>4.8772912467207643</v>
          </cell>
          <cell r="L36">
            <v>5.5078408487694341</v>
          </cell>
          <cell r="M36">
            <v>6.9614858336075436</v>
          </cell>
          <cell r="O36">
            <v>28.5</v>
          </cell>
          <cell r="P36">
            <v>2052</v>
          </cell>
          <cell r="Q36">
            <v>0.68852665778491307</v>
          </cell>
          <cell r="R36">
            <v>5.3629515248994064</v>
          </cell>
          <cell r="S36">
            <v>5.982625516905828</v>
          </cell>
          <cell r="T36">
            <v>7.789025253071209</v>
          </cell>
        </row>
        <row r="37">
          <cell r="A37">
            <v>29</v>
          </cell>
          <cell r="B37">
            <v>2088</v>
          </cell>
          <cell r="C37">
            <v>0.73076199576980283</v>
          </cell>
          <cell r="D37">
            <v>3.8118280067558388</v>
          </cell>
          <cell r="E37">
            <v>4.4695138029486614</v>
          </cell>
          <cell r="F37">
            <v>5.2162373369462989</v>
          </cell>
          <cell r="H37">
            <v>29</v>
          </cell>
          <cell r="I37">
            <v>2088</v>
          </cell>
          <cell r="J37">
            <v>0.71243260509560191</v>
          </cell>
          <cell r="K37">
            <v>4.9650170767406294</v>
          </cell>
          <cell r="L37">
            <v>5.6062064213266716</v>
          </cell>
          <cell r="M37">
            <v>6.9691042229522466</v>
          </cell>
          <cell r="O37">
            <v>29</v>
          </cell>
          <cell r="P37">
            <v>2088</v>
          </cell>
          <cell r="Q37">
            <v>0.70023564029446339</v>
          </cell>
          <cell r="R37">
            <v>5.4581120760463939</v>
          </cell>
          <cell r="S37">
            <v>6.0883241523114107</v>
          </cell>
          <cell r="T37">
            <v>7.7946790508280133</v>
          </cell>
        </row>
        <row r="38">
          <cell r="A38">
            <v>29.5</v>
          </cell>
          <cell r="B38">
            <v>2124</v>
          </cell>
          <cell r="C38">
            <v>0.74272229343338514</v>
          </cell>
          <cell r="D38">
            <v>3.8809450060890649</v>
          </cell>
          <cell r="E38">
            <v>4.549395070179111</v>
          </cell>
          <cell r="F38">
            <v>5.2252975848464249</v>
          </cell>
          <cell r="H38">
            <v>29.5</v>
          </cell>
          <cell r="I38">
            <v>2124</v>
          </cell>
          <cell r="J38">
            <v>0.72441840180866079</v>
          </cell>
          <cell r="K38">
            <v>5.0524753847374697</v>
          </cell>
          <cell r="L38">
            <v>5.7044519463652641</v>
          </cell>
          <cell r="M38">
            <v>6.9745265610632154</v>
          </cell>
          <cell r="O38">
            <v>29.5</v>
          </cell>
          <cell r="P38">
            <v>2124</v>
          </cell>
          <cell r="Q38">
            <v>0.71210763641510466</v>
          </cell>
          <cell r="R38">
            <v>5.5529889223251354</v>
          </cell>
          <cell r="S38">
            <v>6.1938857950987298</v>
          </cell>
          <cell r="T38">
            <v>7.7979628898238138</v>
          </cell>
        </row>
        <row r="39">
          <cell r="A39">
            <v>30</v>
          </cell>
          <cell r="B39">
            <v>2160</v>
          </cell>
          <cell r="C39">
            <v>0.75484779380558154</v>
          </cell>
          <cell r="D39">
            <v>3.9498368371582169</v>
          </cell>
          <cell r="E39">
            <v>4.6291998515832402</v>
          </cell>
          <cell r="F39">
            <v>5.2326268548060915</v>
          </cell>
          <cell r="H39">
            <v>30</v>
          </cell>
          <cell r="I39">
            <v>2160</v>
          </cell>
          <cell r="J39">
            <v>0.73656582994167841</v>
          </cell>
          <cell r="K39">
            <v>5.1396712367138333</v>
          </cell>
          <cell r="L39">
            <v>5.8025804836613437</v>
          </cell>
          <cell r="M39">
            <v>6.9778844303988343</v>
          </cell>
          <cell r="O39">
            <v>30</v>
          </cell>
          <cell r="P39">
            <v>2160</v>
          </cell>
          <cell r="Q39">
            <v>0.72414042233847387</v>
          </cell>
          <cell r="R39">
            <v>5.6475871787814906</v>
          </cell>
          <cell r="S39">
            <v>6.2993135588861175</v>
          </cell>
          <cell r="T39">
            <v>7.7990221296356879</v>
          </cell>
        </row>
        <row r="40">
          <cell r="A40">
            <v>30.5</v>
          </cell>
          <cell r="B40">
            <v>2196</v>
          </cell>
          <cell r="C40">
            <v>0.76713625209214686</v>
          </cell>
          <cell r="D40">
            <v>4.0185084485942397</v>
          </cell>
          <cell r="E40">
            <v>4.7089310754771718</v>
          </cell>
          <cell r="F40">
            <v>5.238324271125105</v>
          </cell>
          <cell r="H40">
            <v>30.5</v>
          </cell>
          <cell r="I40">
            <v>2196</v>
          </cell>
          <cell r="J40">
            <v>0.74887266095547467</v>
          </cell>
          <cell r="K40">
            <v>5.2266096862088576</v>
          </cell>
          <cell r="L40">
            <v>5.9005950810687846</v>
          </cell>
          <cell r="M40">
            <v>6.979303636936498</v>
          </cell>
          <cell r="O40">
            <v>30.5</v>
          </cell>
          <cell r="P40">
            <v>2196</v>
          </cell>
          <cell r="Q40">
            <v>0.73633177495425983</v>
          </cell>
          <cell r="R40">
            <v>5.7419119472505846</v>
          </cell>
          <cell r="S40">
            <v>6.4046105447094188</v>
          </cell>
          <cell r="T40">
            <v>7.7979956081716919</v>
          </cell>
        </row>
        <row r="41">
          <cell r="A41">
            <v>31</v>
          </cell>
          <cell r="B41">
            <v>2232</v>
          </cell>
          <cell r="C41">
            <v>0.77958542385881857</v>
          </cell>
          <cell r="D41">
            <v>4.086964778510124</v>
          </cell>
          <cell r="E41">
            <v>4.7885916599830605</v>
          </cell>
          <cell r="F41">
            <v>5.2424848559639896</v>
          </cell>
          <cell r="H41">
            <v>31</v>
          </cell>
          <cell r="I41">
            <v>2232</v>
          </cell>
          <cell r="J41">
            <v>0.76133666692816138</v>
          </cell>
          <cell r="K41">
            <v>5.3132957743593563</v>
          </cell>
          <cell r="L41">
            <v>5.9984987745947018</v>
          </cell>
          <cell r="M41">
            <v>6.9789043470051482</v>
          </cell>
          <cell r="O41">
            <v>31</v>
          </cell>
          <cell r="P41">
            <v>2232</v>
          </cell>
          <cell r="Q41">
            <v>0.74867947186550721</v>
          </cell>
          <cell r="R41">
            <v>5.8359683164239433</v>
          </cell>
          <cell r="S41">
            <v>6.5097798411029002</v>
          </cell>
          <cell r="T41">
            <v>7.7950158054718468</v>
          </cell>
        </row>
        <row r="42">
          <cell r="A42">
            <v>31.5</v>
          </cell>
          <cell r="B42">
            <v>2268</v>
          </cell>
          <cell r="C42">
            <v>0.79219306504898401</v>
          </cell>
          <cell r="D42">
            <v>4.15521075454713</v>
          </cell>
          <cell r="E42">
            <v>4.8681845130912151</v>
          </cell>
          <cell r="F42">
            <v>5.2451996083684458</v>
          </cell>
          <cell r="H42">
            <v>31.5</v>
          </cell>
          <cell r="I42">
            <v>2268</v>
          </cell>
          <cell r="J42">
            <v>0.77395562057110212</v>
          </cell>
          <cell r="K42">
            <v>5.3997345299604751</v>
          </cell>
          <cell r="L42">
            <v>6.0962945884744668</v>
          </cell>
          <cell r="M42">
            <v>6.9768012356780984</v>
          </cell>
          <cell r="O42">
            <v>31.5</v>
          </cell>
          <cell r="P42">
            <v>2268</v>
          </cell>
          <cell r="Q42">
            <v>0.76118129140387314</v>
          </cell>
          <cell r="R42">
            <v>5.92976136191613</v>
          </cell>
          <cell r="S42">
            <v>6.6148245241796158</v>
          </cell>
          <cell r="T42">
            <v>7.7902090196931466</v>
          </cell>
        </row>
        <row r="43">
          <cell r="A43">
            <v>32</v>
          </cell>
          <cell r="B43">
            <v>2304</v>
          </cell>
          <cell r="C43">
            <v>0.8049569320013048</v>
          </cell>
          <cell r="D43">
            <v>4.2232512939206499</v>
          </cell>
          <cell r="E43">
            <v>4.9477125327218241</v>
          </cell>
          <cell r="F43">
            <v>5.2465555932547758</v>
          </cell>
          <cell r="H43">
            <v>32</v>
          </cell>
          <cell r="I43">
            <v>2304</v>
          </cell>
          <cell r="J43">
            <v>0.78672729524482754</v>
          </cell>
          <cell r="K43">
            <v>5.485930969525926</v>
          </cell>
          <cell r="L43">
            <v>6.1939855352462709</v>
          </cell>
          <cell r="M43">
            <v>6.9731036442795835</v>
          </cell>
          <cell r="O43">
            <v>32</v>
          </cell>
          <cell r="P43">
            <v>2304</v>
          </cell>
          <cell r="Q43">
            <v>0.77383501264483856</v>
          </cell>
          <cell r="R43">
            <v>6.0232961463309191</v>
          </cell>
          <cell r="S43">
            <v>6.7197476577112738</v>
          </cell>
          <cell r="T43">
            <v>7.7836955525497622</v>
          </cell>
        </row>
        <row r="44">
          <cell r="A44">
            <v>32.5</v>
          </cell>
          <cell r="B44">
            <v>2340</v>
          </cell>
          <cell r="C44">
            <v>0.81787478146729109</v>
          </cell>
          <cell r="D44">
            <v>4.2910913034658398</v>
          </cell>
          <cell r="E44">
            <v>5.0271786067864017</v>
          </cell>
          <cell r="F44">
            <v>5.246636038547976</v>
          </cell>
          <cell r="H44">
            <v>32.5</v>
          </cell>
          <cell r="I44">
            <v>2340</v>
          </cell>
          <cell r="J44">
            <v>0.79964946497490419</v>
          </cell>
          <cell r="K44">
            <v>5.5718900973478078</v>
          </cell>
          <cell r="L44">
            <v>6.2915746158252217</v>
          </cell>
          <cell r="M44">
            <v>6.9679157448353619</v>
          </cell>
          <cell r="O44">
            <v>32.5</v>
          </cell>
          <cell r="P44">
            <v>2340</v>
          </cell>
          <cell r="Q44">
            <v>0.7866384154228756</v>
          </cell>
          <cell r="R44">
            <v>6.1165777193269992</v>
          </cell>
          <cell r="S44">
            <v>6.8245522932075868</v>
          </cell>
          <cell r="T44">
            <v>7.7755899017961028</v>
          </cell>
        </row>
        <row r="45">
          <cell r="A45">
            <v>33</v>
          </cell>
          <cell r="B45">
            <v>2376</v>
          </cell>
          <cell r="C45">
            <v>0.83094437062882931</v>
          </cell>
          <cell r="D45">
            <v>4.3587356796828916</v>
          </cell>
          <cell r="E45">
            <v>5.1065856132488383</v>
          </cell>
          <cell r="F45">
            <v>5.2455204388524281</v>
          </cell>
          <cell r="H45">
            <v>33</v>
          </cell>
          <cell r="I45">
            <v>2376</v>
          </cell>
          <cell r="J45">
            <v>0.81271990446775522</v>
          </cell>
          <cell r="K45">
            <v>5.6576169055560079</v>
          </cell>
          <cell r="L45">
            <v>6.3890648195769879</v>
          </cell>
          <cell r="M45">
            <v>6.9613367095532661</v>
          </cell>
          <cell r="O45">
            <v>33</v>
          </cell>
          <cell r="P45">
            <v>2376</v>
          </cell>
          <cell r="Q45">
            <v>0.79958928034657129</v>
          </cell>
          <cell r="R45">
            <v>6.2096111176831981</v>
          </cell>
          <cell r="S45">
            <v>6.9292414699951124</v>
          </cell>
          <cell r="T45">
            <v>7.7660009586318184</v>
          </cell>
        </row>
        <row r="46">
          <cell r="A46">
            <v>33.5</v>
          </cell>
          <cell r="B46">
            <v>2412</v>
          </cell>
          <cell r="C46">
            <v>0.8441634571156641</v>
          </cell>
          <cell r="D46">
            <v>4.4261893087820487</v>
          </cell>
          <cell r="E46">
            <v>5.1859364201861462</v>
          </cell>
          <cell r="F46">
            <v>5.2432846642111741</v>
          </cell>
          <cell r="H46">
            <v>33.5</v>
          </cell>
          <cell r="I46">
            <v>2412</v>
          </cell>
          <cell r="J46">
            <v>0.82593638912643896</v>
          </cell>
          <cell r="K46">
            <v>5.7431163741772071</v>
          </cell>
          <cell r="L46">
            <v>6.4864591243910024</v>
          </cell>
          <cell r="M46">
            <v>6.9534608836541025</v>
          </cell>
          <cell r="O46">
            <v>33.5</v>
          </cell>
          <cell r="P46">
            <v>2412</v>
          </cell>
          <cell r="Q46">
            <v>0.81268538881370556</v>
          </cell>
          <cell r="R46">
            <v>6.302401365363286</v>
          </cell>
          <cell r="S46">
            <v>7.0338182152956215</v>
          </cell>
          <cell r="T46">
            <v>7.7550322081747254</v>
          </cell>
        </row>
        <row r="47">
          <cell r="A47">
            <v>34</v>
          </cell>
          <cell r="B47">
            <v>2448</v>
          </cell>
          <cell r="C47">
            <v>0.85752979902282866</v>
          </cell>
          <cell r="D47">
            <v>4.4934570667283493</v>
          </cell>
          <cell r="E47">
            <v>5.265233885848895</v>
          </cell>
          <cell r="F47">
            <v>5.2400010726726096</v>
          </cell>
          <cell r="H47">
            <v>34</v>
          </cell>
          <cell r="I47">
            <v>2448</v>
          </cell>
          <cell r="J47">
            <v>0.83929669506637627</v>
          </cell>
          <cell r="K47">
            <v>5.8283934711934879</v>
          </cell>
          <cell r="L47">
            <v>6.5837604967532268</v>
          </cell>
          <cell r="M47">
            <v>6.9443779600878157</v>
          </cell>
          <cell r="O47">
            <v>34</v>
          </cell>
          <cell r="P47">
            <v>2448</v>
          </cell>
          <cell r="Q47">
            <v>0.82592452302628327</v>
          </cell>
          <cell r="R47">
            <v>6.3949534735802942</v>
          </cell>
          <cell r="S47">
            <v>7.1382855443039492</v>
          </cell>
          <cell r="T47">
            <v>7.7427819313905859</v>
          </cell>
        </row>
        <row r="48">
          <cell r="A48">
            <v>34.5</v>
          </cell>
          <cell r="B48">
            <v>2484</v>
          </cell>
          <cell r="C48">
            <v>0.8710411549280318</v>
          </cell>
          <cell r="D48">
            <v>4.5605438192860452</v>
          </cell>
          <cell r="E48">
            <v>5.3444808587212735</v>
          </cell>
          <cell r="F48">
            <v>5.2357386255335454</v>
          </cell>
          <cell r="H48">
            <v>34.5</v>
          </cell>
          <cell r="I48">
            <v>2484</v>
          </cell>
          <cell r="J48">
            <v>0.85279859913103495</v>
          </cell>
          <cell r="K48">
            <v>5.9134531526005381</v>
          </cell>
          <cell r="L48">
            <v>6.6809718918184693</v>
          </cell>
          <cell r="M48">
            <v>6.934173154864574</v>
          </cell>
          <cell r="O48">
            <v>34.5</v>
          </cell>
          <cell r="P48">
            <v>2484</v>
          </cell>
          <cell r="Q48">
            <v>0.839304466005523</v>
          </cell>
          <cell r="R48">
            <v>6.4872724408604112</v>
          </cell>
          <cell r="S48">
            <v>7.2426464602653819</v>
          </cell>
          <cell r="T48">
            <v>7.7293434070893241</v>
          </cell>
        </row>
        <row r="49">
          <cell r="A49">
            <v>35</v>
          </cell>
          <cell r="B49">
            <v>2520</v>
          </cell>
          <cell r="C49">
            <v>0.88469528390899399</v>
          </cell>
          <cell r="D49">
            <v>4.6274544220628</v>
          </cell>
          <cell r="E49">
            <v>5.4236801775808949</v>
          </cell>
          <cell r="F49">
            <v>5.230563004265786</v>
          </cell>
          <cell r="H49">
            <v>35</v>
          </cell>
          <cell r="I49">
            <v>2520</v>
          </cell>
          <cell r="J49">
            <v>0.86643987890756746</v>
          </cell>
          <cell r="K49">
            <v>5.9983003624654749</v>
          </cell>
          <cell r="L49">
            <v>6.7780962534822855</v>
          </cell>
          <cell r="M49">
            <v>6.9229273819071047</v>
          </cell>
          <cell r="O49">
            <v>35</v>
          </cell>
          <cell r="P49">
            <v>2520</v>
          </cell>
          <cell r="Q49">
            <v>0.85282300160680113</v>
          </cell>
          <cell r="R49">
            <v>6.5793632531064485</v>
          </cell>
          <cell r="S49">
            <v>7.3469039545525696</v>
          </cell>
          <cell r="T49">
            <v>7.7148051127963138</v>
          </cell>
        </row>
        <row r="50">
          <cell r="A50">
            <v>35.5</v>
          </cell>
          <cell r="B50">
            <v>2556</v>
          </cell>
          <cell r="C50">
            <v>0.89848994556073758</v>
          </cell>
          <cell r="D50">
            <v>4.6941937205535762</v>
          </cell>
          <cell r="E50">
            <v>5.5028346715582401</v>
          </cell>
          <cell r="F50">
            <v>5.2245367282590811</v>
          </cell>
          <cell r="H50">
            <v>35.5</v>
          </cell>
          <cell r="I50">
            <v>2556</v>
          </cell>
          <cell r="J50">
            <v>0.88021831274239959</v>
          </cell>
          <cell r="K50">
            <v>6.0829400329843022</v>
          </cell>
          <cell r="L50">
            <v>6.8751365144524623</v>
          </cell>
          <cell r="M50">
            <v>6.9107174264897457</v>
          </cell>
          <cell r="O50">
            <v>35.5</v>
          </cell>
          <cell r="P50">
            <v>2556</v>
          </cell>
          <cell r="Q50">
            <v>0.86647791453454848</v>
          </cell>
          <cell r="R50">
            <v>6.6712308836608463</v>
          </cell>
          <cell r="S50">
            <v>7.4510610067419396</v>
          </cell>
          <cell r="T50">
            <v>7.6992509234865807</v>
          </cell>
        </row>
        <row r="51">
          <cell r="A51">
            <v>36</v>
          </cell>
          <cell r="B51">
            <v>2592</v>
          </cell>
          <cell r="C51">
            <v>0.91242290001282711</v>
          </cell>
          <cell r="D51">
            <v>4.760766550184286</v>
          </cell>
          <cell r="E51">
            <v>5.5819471601958304</v>
          </cell>
          <cell r="F51">
            <v>5.2177192726282495</v>
          </cell>
          <cell r="H51">
            <v>36</v>
          </cell>
          <cell r="I51">
            <v>2592</v>
          </cell>
          <cell r="J51">
            <v>0.8941316797567761</v>
          </cell>
          <cell r="K51">
            <v>6.1673770845389591</v>
          </cell>
          <cell r="L51">
            <v>6.9720955963200577</v>
          </cell>
          <cell r="M51">
            <v>6.8976161164724914</v>
          </cell>
          <cell r="O51">
            <v>36</v>
          </cell>
          <cell r="P51">
            <v>2592</v>
          </cell>
          <cell r="Q51">
            <v>0.88026699035710632</v>
          </cell>
          <cell r="R51">
            <v>6.7628802933683163</v>
          </cell>
          <cell r="S51">
            <v>7.5551205846897123</v>
          </cell>
          <cell r="T51">
            <v>7.682760307329886</v>
          </cell>
        </row>
        <row r="52">
          <cell r="A52">
            <v>36.5</v>
          </cell>
          <cell r="B52">
            <v>2628</v>
          </cell>
          <cell r="C52">
            <v>0.92649190794656422</v>
          </cell>
          <cell r="D52">
            <v>4.8271777363551518</v>
          </cell>
          <cell r="E52">
            <v>5.6610204535070601</v>
          </cell>
          <cell r="F52">
            <v>5.210167185435969</v>
          </cell>
          <cell r="H52">
            <v>36.5</v>
          </cell>
          <cell r="I52">
            <v>2628</v>
          </cell>
          <cell r="J52">
            <v>0.90817775986225724</v>
          </cell>
          <cell r="K52">
            <v>6.2516164257540474</v>
          </cell>
          <cell r="L52">
            <v>7.0689764096300785</v>
          </cell>
          <cell r="M52">
            <v>6.8836924906663937</v>
          </cell>
          <cell r="O52">
            <v>36.5</v>
          </cell>
          <cell r="P52">
            <v>2628</v>
          </cell>
          <cell r="Q52">
            <v>0.89418801552153082</v>
          </cell>
          <cell r="R52">
            <v>6.8543164306379802</v>
          </cell>
          <cell r="S52">
            <v>7.6590856446073579</v>
          </cell>
          <cell r="T52">
            <v>7.6654085177379994</v>
          </cell>
        </row>
        <row r="53">
          <cell r="A53">
            <v>37</v>
          </cell>
          <cell r="B53">
            <v>2664</v>
          </cell>
          <cell r="C53">
            <v>0.94069473061213171</v>
          </cell>
          <cell r="D53">
            <v>4.893432094483857</v>
          </cell>
          <cell r="E53">
            <v>5.7400573520347757</v>
          </cell>
          <cell r="F53">
            <v>5.2019342037768066</v>
          </cell>
          <cell r="H53">
            <v>37</v>
          </cell>
          <cell r="I53">
            <v>2664</v>
          </cell>
          <cell r="J53">
            <v>0.92235433377616982</v>
          </cell>
          <cell r="K53">
            <v>6.3356629535531441</v>
          </cell>
          <cell r="L53">
            <v>7.1657818539516969</v>
          </cell>
          <cell r="M53">
            <v>6.869011963780328</v>
          </cell>
          <cell r="O53">
            <v>37</v>
          </cell>
          <cell r="P53">
            <v>2664</v>
          </cell>
          <cell r="Q53">
            <v>0.90823877736836056</v>
          </cell>
          <cell r="R53">
            <v>6.9455442315051927</v>
          </cell>
          <cell r="S53">
            <v>7.762959131136717</v>
          </cell>
          <cell r="T53">
            <v>7.6472667811322061</v>
          </cell>
        </row>
        <row r="54">
          <cell r="A54">
            <v>37.5</v>
          </cell>
          <cell r="B54">
            <v>2700</v>
          </cell>
          <cell r="C54">
            <v>0.95502912984569033</v>
          </cell>
          <cell r="D54">
            <v>4.9595344300483992</v>
          </cell>
          <cell r="E54">
            <v>5.8190606469095201</v>
          </cell>
          <cell r="F54">
            <v>5.193071368252129</v>
          </cell>
          <cell r="H54">
            <v>37.5</v>
          </cell>
          <cell r="I54">
            <v>2700</v>
          </cell>
          <cell r="J54">
            <v>0.93665918303701112</v>
          </cell>
          <cell r="K54">
            <v>6.4195215532147962</v>
          </cell>
          <cell r="L54">
            <v>7.262514817948106</v>
          </cell>
          <cell r="M54">
            <v>6.8536364875004221</v>
          </cell>
          <cell r="O54">
            <v>37.5</v>
          </cell>
          <cell r="P54">
            <v>2700</v>
          </cell>
          <cell r="Q54">
            <v>0.92241706414633096</v>
          </cell>
          <cell r="R54">
            <v>7.0365686196928765</v>
          </cell>
          <cell r="S54">
            <v>7.8667439774245747</v>
          </cell>
          <cell r="T54">
            <v>7.6284024799617161</v>
          </cell>
        </row>
        <row r="55">
          <cell r="A55">
            <v>38</v>
          </cell>
          <cell r="B55">
            <v>2736</v>
          </cell>
          <cell r="C55">
            <v>0.96949286808642909</v>
          </cell>
          <cell r="D55">
            <v>5.0254895386297269</v>
          </cell>
          <cell r="E55">
            <v>5.8980331199075131</v>
          </cell>
          <cell r="F55">
            <v>5.1836271354414034</v>
          </cell>
          <cell r="H55">
            <v>38</v>
          </cell>
          <cell r="I55">
            <v>2736</v>
          </cell>
          <cell r="J55">
            <v>0.95109009001980671</v>
          </cell>
          <cell r="K55">
            <v>6.5031970984281413</v>
          </cell>
          <cell r="L55">
            <v>7.3591781794459674</v>
          </cell>
          <cell r="M55">
            <v>6.8376247073426137</v>
          </cell>
          <cell r="O55">
            <v>38</v>
          </cell>
          <cell r="P55">
            <v>2736</v>
          </cell>
          <cell r="Q55">
            <v>0.93672066502704887</v>
          </cell>
          <cell r="R55">
            <v>7.1273945066725268</v>
          </cell>
          <cell r="S55">
            <v>7.9704431051968712</v>
          </cell>
          <cell r="T55">
            <v>7.6088793306024858</v>
          </cell>
        </row>
        <row r="56">
          <cell r="A56">
            <v>38.5</v>
          </cell>
          <cell r="B56">
            <v>2772</v>
          </cell>
          <cell r="C56">
            <v>0.98408370839356418</v>
          </cell>
          <cell r="D56">
            <v>5.09130220595413</v>
          </cell>
          <cell r="E56">
            <v>5.9769775435083377</v>
          </cell>
          <cell r="F56">
            <v>5.1736474880427217</v>
          </cell>
          <cell r="H56">
            <v>38.5</v>
          </cell>
          <cell r="I56">
            <v>2772</v>
          </cell>
          <cell r="J56">
            <v>0.9656448379514222</v>
          </cell>
          <cell r="K56">
            <v>6.5866944513481958</v>
          </cell>
          <cell r="L56">
            <v>7.4557748055044755</v>
          </cell>
          <cell r="M56">
            <v>6.8210321149974877</v>
          </cell>
          <cell r="O56">
            <v>38.5</v>
          </cell>
          <cell r="P56">
            <v>2772</v>
          </cell>
          <cell r="Q56">
            <v>0.95114737011962103</v>
          </cell>
          <cell r="R56">
            <v>7.2180267917247702</v>
          </cell>
          <cell r="S56">
            <v>8.0740594248324289</v>
          </cell>
          <cell r="T56">
            <v>7.5887575558527756</v>
          </cell>
        </row>
        <row r="57">
          <cell r="A57">
            <v>39</v>
          </cell>
          <cell r="B57">
            <v>2808</v>
          </cell>
          <cell r="C57">
            <v>0.99879941446329035</v>
          </cell>
          <cell r="D57">
            <v>5.1569772079353875</v>
          </cell>
          <cell r="E57">
            <v>6.0558966809523485</v>
          </cell>
          <cell r="F57">
            <v>5.1631760424153974</v>
          </cell>
          <cell r="H57">
            <v>39</v>
          </cell>
          <cell r="I57">
            <v>2808</v>
          </cell>
          <cell r="J57">
            <v>0.98032121092582425</v>
          </cell>
          <cell r="K57">
            <v>6.6700184626507877</v>
          </cell>
          <cell r="L57">
            <v>7.5523075524840291</v>
          </cell>
          <cell r="M57">
            <v>6.8039111959554175</v>
          </cell>
          <cell r="O57">
            <v>39</v>
          </cell>
          <cell r="P57">
            <v>2808</v>
          </cell>
          <cell r="Q57">
            <v>0.96569497048523634</v>
          </cell>
          <cell r="R57">
            <v>7.3084703619995688</v>
          </cell>
          <cell r="S57">
            <v>8.1775958354362821</v>
          </cell>
          <cell r="T57">
            <v>7.568094051817682</v>
          </cell>
        </row>
        <row r="58">
          <cell r="A58">
            <v>39.5</v>
          </cell>
          <cell r="B58">
            <v>2844</v>
          </cell>
          <cell r="C58">
            <v>1.0136377506456868</v>
          </cell>
          <cell r="D58">
            <v>5.2225193107166943</v>
          </cell>
          <cell r="E58">
            <v>6.1347932862978123</v>
          </cell>
          <cell r="F58">
            <v>5.152254153310639</v>
          </cell>
          <cell r="H58">
            <v>39.5</v>
          </cell>
          <cell r="I58">
            <v>2844</v>
          </cell>
          <cell r="J58">
            <v>0.99511699391930053</v>
          </cell>
          <cell r="K58">
            <v>6.7531739715871701</v>
          </cell>
          <cell r="L58">
            <v>7.6487792661145404</v>
          </cell>
          <cell r="M58">
            <v>6.7863115722600371</v>
          </cell>
          <cell r="O58">
            <v>39.5</v>
          </cell>
          <cell r="P58">
            <v>2844</v>
          </cell>
          <cell r="Q58">
            <v>0.98036125815170072</v>
          </cell>
          <cell r="R58">
            <v>7.3987300925760273</v>
          </cell>
          <cell r="S58">
            <v>8.2810552249125582</v>
          </cell>
          <cell r="T58">
            <v>7.5469425490405806</v>
          </cell>
        </row>
        <row r="59">
          <cell r="A59">
            <v>40</v>
          </cell>
          <cell r="B59">
            <v>2880</v>
          </cell>
          <cell r="C59">
            <v>1.0285964819615703</v>
          </cell>
          <cell r="D59">
            <v>5.2879332707123536</v>
          </cell>
          <cell r="E59">
            <v>6.2136701044777674</v>
          </cell>
          <cell r="F59">
            <v>5.1409210156232268</v>
          </cell>
          <cell r="H59">
            <v>40</v>
          </cell>
          <cell r="I59">
            <v>2880</v>
          </cell>
          <cell r="J59">
            <v>1.010029972805631</v>
          </cell>
          <cell r="K59">
            <v>6.8361658060382853</v>
          </cell>
          <cell r="L59">
            <v>7.745192781563353</v>
          </cell>
          <cell r="M59">
            <v>6.7682801402902815</v>
          </cell>
          <cell r="O59">
            <v>40</v>
          </cell>
          <cell r="P59">
            <v>2880</v>
          </cell>
          <cell r="Q59">
            <v>0.99514402612793285</v>
          </cell>
          <cell r="R59">
            <v>7.4888108465218366</v>
          </cell>
          <cell r="S59">
            <v>8.3844404700369761</v>
          </cell>
          <cell r="T59">
            <v>7.5253537677963198</v>
          </cell>
        </row>
        <row r="60">
          <cell r="A60">
            <v>40.5</v>
          </cell>
          <cell r="B60">
            <v>2916</v>
          </cell>
          <cell r="C60">
            <v>1.0436733741193007</v>
          </cell>
          <cell r="D60">
            <v>5.3532238346492402</v>
          </cell>
          <cell r="E60">
            <v>6.2925298713566109</v>
          </cell>
          <cell r="F60">
            <v>5.129213763038206</v>
          </cell>
          <cell r="H60">
            <v>40.5</v>
          </cell>
          <cell r="I60">
            <v>2916</v>
          </cell>
          <cell r="J60">
            <v>1.0250579343712067</v>
          </cell>
          <cell r="K60">
            <v>6.9189987825687176</v>
          </cell>
          <cell r="L60">
            <v>7.8415509235028038</v>
          </cell>
          <cell r="M60">
            <v>6.7498612035162528</v>
          </cell>
          <cell r="O60">
            <v>40.5</v>
          </cell>
          <cell r="P60">
            <v>2916</v>
          </cell>
          <cell r="Q60">
            <v>1.0100410684184093</v>
          </cell>
          <cell r="R60">
            <v>7.5787174749523389</v>
          </cell>
          <cell r="S60">
            <v>8.4877544365289079</v>
          </cell>
          <cell r="T60">
            <v>7.5033755675099503</v>
          </cell>
        </row>
        <row r="61">
          <cell r="A61">
            <v>41</v>
          </cell>
          <cell r="B61">
            <v>2952</v>
          </cell>
          <cell r="C61">
            <v>1.0588661935315402</v>
          </cell>
          <cell r="D61">
            <v>5.4183957396080684</v>
          </cell>
          <cell r="E61">
            <v>6.3713753137864551</v>
          </cell>
          <cell r="F61">
            <v>5.1171675634827718</v>
          </cell>
          <cell r="H61">
            <v>41</v>
          </cell>
          <cell r="I61">
            <v>2952</v>
          </cell>
          <cell r="J61">
            <v>1.0401986663301137</v>
          </cell>
          <cell r="K61">
            <v>7.0016777064803346</v>
          </cell>
          <cell r="L61">
            <v>7.9378565061774369</v>
          </cell>
          <cell r="M61">
            <v>6.7310966002126245</v>
          </cell>
          <cell r="O61">
            <v>41</v>
          </cell>
          <cell r="P61">
            <v>2952</v>
          </cell>
          <cell r="Q61">
            <v>1.025050180037566</v>
          </cell>
          <cell r="R61">
            <v>7.6684548170892191</v>
          </cell>
          <cell r="S61">
            <v>8.590999979123028</v>
          </cell>
          <cell r="T61">
            <v>7.4810530903064532</v>
          </cell>
        </row>
        <row r="62">
          <cell r="A62">
            <v>41.5</v>
          </cell>
          <cell r="B62">
            <v>2988</v>
          </cell>
          <cell r="C62">
            <v>1.0741727073319609</v>
          </cell>
          <cell r="D62">
            <v>5.4834537130644128</v>
          </cell>
          <cell r="E62">
            <v>6.4502091496631779</v>
          </cell>
          <cell r="F62">
            <v>5.1048157113247274</v>
          </cell>
          <cell r="H62">
            <v>41.5</v>
          </cell>
          <cell r="I62">
            <v>2988</v>
          </cell>
          <cell r="J62">
            <v>1.055449957339156</v>
          </cell>
          <cell r="K62">
            <v>7.084207371865574</v>
          </cell>
          <cell r="L62">
            <v>8.034112333470814</v>
          </cell>
          <cell r="M62">
            <v>6.7120258261464443</v>
          </cell>
          <cell r="O62">
            <v>41.5</v>
          </cell>
          <cell r="P62">
            <v>2988</v>
          </cell>
          <cell r="Q62">
            <v>1.0401691570241551</v>
          </cell>
          <cell r="R62">
            <v>7.7580277003188689</v>
          </cell>
          <cell r="S62">
            <v>8.6941799416406091</v>
          </cell>
          <cell r="T62">
            <v>7.4584288987321985</v>
          </cell>
        </row>
        <row r="63">
          <cell r="A63">
            <v>42</v>
          </cell>
          <cell r="B63">
            <v>3024</v>
          </cell>
          <cell r="C63">
            <v>1.0895906833919051</v>
          </cell>
          <cell r="D63">
            <v>5.5484024729295589</v>
          </cell>
          <cell r="E63">
            <v>6.5290340879822732</v>
          </cell>
          <cell r="F63">
            <v>5.0921897162862431</v>
          </cell>
          <cell r="H63">
            <v>42</v>
          </cell>
          <cell r="I63">
            <v>3024</v>
          </cell>
          <cell r="J63">
            <v>1.0708095970128446</v>
          </cell>
          <cell r="K63">
            <v>7.1665925616604857</v>
          </cell>
          <cell r="L63">
            <v>8.1303211989720463</v>
          </cell>
          <cell r="M63">
            <v>6.692686152283823</v>
          </cell>
          <cell r="O63">
            <v>42</v>
          </cell>
          <cell r="P63">
            <v>3024</v>
          </cell>
          <cell r="Q63">
            <v>1.0553957964555569</v>
          </cell>
          <cell r="R63">
            <v>7.847440940250368</v>
          </cell>
          <cell r="S63">
            <v>8.7972971570603686</v>
          </cell>
          <cell r="T63">
            <v>7.435543107718666</v>
          </cell>
        </row>
        <row r="64">
          <cell r="A64">
            <v>42.5</v>
          </cell>
          <cell r="B64">
            <v>3060</v>
          </cell>
          <cell r="C64">
            <v>1.1051178903369963</v>
          </cell>
          <cell r="D64">
            <v>5.6132467275911093</v>
          </cell>
          <cell r="E64">
            <v>6.6078528288944058</v>
          </cell>
          <cell r="F64">
            <v>5.0793193890648149</v>
          </cell>
          <cell r="H64">
            <v>42.5</v>
          </cell>
          <cell r="I64">
            <v>3060</v>
          </cell>
          <cell r="J64">
            <v>1.0862753759383275</v>
          </cell>
          <cell r="K64">
            <v>7.2488380476973813</v>
          </cell>
          <cell r="L64">
            <v>8.2264858860418766</v>
          </cell>
          <cell r="M64">
            <v>6.6731127375835211</v>
          </cell>
          <cell r="O64">
            <v>42.5</v>
          </cell>
          <cell r="P64">
            <v>3060</v>
          </cell>
          <cell r="Q64">
            <v>1.0707278964620432</v>
          </cell>
          <cell r="R64">
            <v>7.9366993407731155</v>
          </cell>
          <cell r="S64">
            <v>8.9003544475889544</v>
          </cell>
          <cell r="T64">
            <v>7.4124335108835631</v>
          </cell>
        </row>
        <row r="65">
          <cell r="A65">
            <v>43</v>
          </cell>
          <cell r="B65">
            <v>3096</v>
          </cell>
          <cell r="C65">
            <v>1.1207520975637026</v>
          </cell>
          <cell r="D65">
            <v>5.6779911759534167</v>
          </cell>
          <cell r="E65">
            <v>6.6866680637607487</v>
          </cell>
          <cell r="F65">
            <v>5.0662329236735459</v>
          </cell>
          <cell r="H65">
            <v>43</v>
          </cell>
          <cell r="I65">
            <v>3096</v>
          </cell>
          <cell r="J65">
            <v>1.1018450856902855</v>
          </cell>
          <cell r="K65">
            <v>7.3309485907572922</v>
          </cell>
          <cell r="L65">
            <v>8.3226091678785501</v>
          </cell>
          <cell r="M65">
            <v>6.6533387369646331</v>
          </cell>
          <cell r="O65">
            <v>43</v>
          </cell>
          <cell r="P65">
            <v>3096</v>
          </cell>
          <cell r="Q65">
            <v>1.0861632562410009</v>
          </cell>
          <cell r="R65">
            <v>8.0258076941141585</v>
          </cell>
          <cell r="S65">
            <v>9.0033546247310596</v>
          </cell>
          <cell r="T65">
            <v>7.3891357012848262</v>
          </cell>
        </row>
        <row r="66">
          <cell r="A66">
            <v>43.5</v>
          </cell>
          <cell r="B66">
            <v>3132</v>
          </cell>
          <cell r="C66">
            <v>1.1364910752558468</v>
          </cell>
          <cell r="D66">
            <v>5.742640507477808</v>
          </cell>
          <cell r="E66">
            <v>6.7654824752080707</v>
          </cell>
          <cell r="F66">
            <v>5.0529569765297317</v>
          </cell>
          <cell r="H66">
            <v>43.5</v>
          </cell>
          <cell r="I66">
            <v>3132</v>
          </cell>
          <cell r="J66">
            <v>1.117516518845771</v>
          </cell>
          <cell r="K66">
            <v>7.4129289406220202</v>
          </cell>
          <cell r="L66">
            <v>8.4186938075832138</v>
          </cell>
          <cell r="M66">
            <v>6.6333954045515835</v>
          </cell>
          <cell r="O66">
            <v>43.5</v>
          </cell>
          <cell r="P66">
            <v>3132</v>
          </cell>
          <cell r="Q66">
            <v>1.1016996760711049</v>
          </cell>
          <cell r="R66">
            <v>8.1147707808951157</v>
          </cell>
          <cell r="S66">
            <v>9.1063004893591106</v>
          </cell>
          <cell r="T66">
            <v>7.3656831867593109</v>
          </cell>
        </row>
        <row r="67">
          <cell r="A67">
            <v>44</v>
          </cell>
          <cell r="B67">
            <v>3168</v>
          </cell>
          <cell r="C67">
            <v>1.1523325944010738</v>
          </cell>
          <cell r="D67">
            <v>5.8071994022226141</v>
          </cell>
          <cell r="E67">
            <v>6.8442987371835802</v>
          </cell>
          <cell r="F67">
            <v>5.0395167423350653</v>
          </cell>
          <cell r="H67">
            <v>44</v>
          </cell>
          <cell r="I67">
            <v>3168</v>
          </cell>
          <cell r="J67">
            <v>1.1332874689990025</v>
          </cell>
          <cell r="K67">
            <v>7.4947838361259977</v>
          </cell>
          <cell r="L67">
            <v>8.5147425582251</v>
          </cell>
          <cell r="M67">
            <v>6.6133121923124296</v>
          </cell>
          <cell r="O67">
            <v>44</v>
          </cell>
          <cell r="P67">
            <v>3168</v>
          </cell>
          <cell r="Q67">
            <v>1.1173349573264502</v>
          </cell>
          <cell r="R67">
            <v>8.2035933701888464</v>
          </cell>
          <cell r="S67">
            <v>9.2091948317826517</v>
          </cell>
          <cell r="T67">
            <v>7.3421074999911724</v>
          </cell>
        </row>
        <row r="68">
          <cell r="A68">
            <v>44.5</v>
          </cell>
          <cell r="B68">
            <v>3204</v>
          </cell>
          <cell r="C68">
            <v>1.168274426807264</v>
          </cell>
          <cell r="D68">
            <v>5.8716725308830222</v>
          </cell>
          <cell r="E68">
            <v>6.9231195150095601</v>
          </cell>
          <cell r="F68">
            <v>5.0259360268028024</v>
          </cell>
          <cell r="H68">
            <v>44.5</v>
          </cell>
          <cell r="I68">
            <v>3204</v>
          </cell>
          <cell r="J68">
            <v>1.1491557307761164</v>
          </cell>
          <cell r="K68">
            <v>7.5765180052077783</v>
          </cell>
          <cell r="L68">
            <v>8.6107581629062828</v>
          </cell>
          <cell r="M68">
            <v>6.5931168442163637</v>
          </cell>
          <cell r="O68">
            <v>44.5</v>
          </cell>
          <cell r="P68">
            <v>3204</v>
          </cell>
          <cell r="Q68">
            <v>1.1330669024906344</v>
          </cell>
          <cell r="R68">
            <v>8.2922802195757264</v>
          </cell>
          <cell r="S68">
            <v>9.312040431817298</v>
          </cell>
          <cell r="T68">
            <v>7.3184383034648466</v>
          </cell>
        </row>
        <row r="69">
          <cell r="A69">
            <v>45</v>
          </cell>
          <cell r="B69">
            <v>3240</v>
          </cell>
          <cell r="C69">
            <v>1.1843143451189007</v>
          </cell>
          <cell r="D69">
            <v>5.9360645548307263</v>
          </cell>
          <cell r="E69">
            <v>7.0019474654377367</v>
          </cell>
          <cell r="F69">
            <v>5.0122373162969396</v>
          </cell>
          <cell r="H69">
            <v>45</v>
          </cell>
          <cell r="I69">
            <v>3240</v>
          </cell>
          <cell r="J69">
            <v>1.1651190998498655</v>
          </cell>
          <cell r="K69">
            <v>7.6581361649613138</v>
          </cell>
          <cell r="L69">
            <v>8.7067433548261928</v>
          </cell>
          <cell r="M69">
            <v>6.5728354860444078</v>
          </cell>
          <cell r="O69">
            <v>45</v>
          </cell>
          <cell r="P69">
            <v>3240</v>
          </cell>
          <cell r="Q69">
            <v>1.1488933151707983</v>
          </cell>
          <cell r="R69">
            <v>8.3808360751996389</v>
          </cell>
          <cell r="S69">
            <v>9.4148400588533576</v>
          </cell>
          <cell r="T69">
            <v>7.2947034894651779</v>
          </cell>
        </row>
        <row r="70">
          <cell r="A70">
            <v>45.5</v>
          </cell>
          <cell r="B70">
            <v>3276</v>
          </cell>
          <cell r="C70">
            <v>1.200450122833385</v>
          </cell>
          <cell r="D70">
            <v>6.0003801261534147</v>
          </cell>
          <cell r="E70">
            <v>7.0807852367034609</v>
          </cell>
          <cell r="F70">
            <v>4.9984418444565648</v>
          </cell>
          <cell r="H70">
            <v>45.5</v>
          </cell>
          <cell r="I70">
            <v>3276</v>
          </cell>
          <cell r="J70">
            <v>1.181175372954278</v>
          </cell>
          <cell r="K70">
            <v>7.7396430216869057</v>
          </cell>
          <cell r="L70">
            <v>8.802700857345755</v>
          </cell>
          <cell r="M70">
            <v>6.5524927109926301</v>
          </cell>
          <cell r="O70">
            <v>45.5</v>
          </cell>
          <cell r="P70">
            <v>3276</v>
          </cell>
          <cell r="Q70">
            <v>1.1648120001116224</v>
          </cell>
          <cell r="R70">
            <v>8.4692656718236456</v>
          </cell>
          <cell r="S70">
            <v>9.5175964719241062</v>
          </cell>
          <cell r="T70">
            <v>7.2709292752925334</v>
          </cell>
        </row>
        <row r="71">
          <cell r="A71">
            <v>46</v>
          </cell>
          <cell r="B71">
            <v>3312</v>
          </cell>
          <cell r="C71">
            <v>1.2166795343173051</v>
          </cell>
          <cell r="D71">
            <v>6.0646238876940641</v>
          </cell>
          <cell r="E71">
            <v>7.1596354685796388</v>
          </cell>
          <cell r="F71">
            <v>4.9845696558847798</v>
          </cell>
          <cell r="H71">
            <v>46</v>
          </cell>
          <cell r="I71">
            <v>3312</v>
          </cell>
          <cell r="J71">
            <v>1.1973223478992601</v>
          </cell>
          <cell r="K71">
            <v>7.821043270941936</v>
          </cell>
          <cell r="L71">
            <v>8.8986333840512692</v>
          </cell>
          <cell r="M71">
            <v>6.5321116612115393</v>
          </cell>
          <cell r="O71">
            <v>46</v>
          </cell>
          <cell r="P71">
            <v>3312</v>
          </cell>
          <cell r="Q71">
            <v>1.1808207632092715</v>
          </cell>
          <cell r="R71">
            <v>8.5575737328853112</v>
          </cell>
          <cell r="S71">
            <v>9.620312419773656</v>
          </cell>
          <cell r="T71">
            <v>7.2471402938641338</v>
          </cell>
        </row>
        <row r="72">
          <cell r="A72">
            <v>46.5</v>
          </cell>
          <cell r="B72">
            <v>3348</v>
          </cell>
          <cell r="C72">
            <v>1.2330003548226536</v>
          </cell>
          <cell r="D72">
            <v>6.1288004730900774</v>
          </cell>
          <cell r="E72">
            <v>7.2385007924304654</v>
          </cell>
          <cell r="F72">
            <v>4.9706396669866351</v>
          </cell>
          <cell r="H72">
            <v>46.5</v>
          </cell>
          <cell r="I72">
            <v>3348</v>
          </cell>
          <cell r="J72">
            <v>1.2135578235851603</v>
          </cell>
          <cell r="K72">
            <v>7.9023415975912625</v>
          </cell>
          <cell r="L72">
            <v>8.9945436388179072</v>
          </cell>
          <cell r="M72">
            <v>6.5117141054273979</v>
          </cell>
          <cell r="O72">
            <v>46.5</v>
          </cell>
          <cell r="P72">
            <v>3348</v>
          </cell>
          <cell r="Q72">
            <v>1.1969174115253023</v>
          </cell>
          <cell r="R72">
            <v>8.6457649705517969</v>
          </cell>
          <cell r="S72">
            <v>9.7229906409245697</v>
          </cell>
          <cell r="T72">
            <v>7.2233596798746458</v>
          </cell>
        </row>
        <row r="73">
          <cell r="A73">
            <v>47</v>
          </cell>
          <cell r="B73">
            <v>3384</v>
          </cell>
          <cell r="C73">
            <v>1.2494103605029994</v>
          </cell>
          <cell r="D73">
            <v>6.1929145068122313</v>
          </cell>
          <cell r="E73">
            <v>7.3173838312649311</v>
          </cell>
          <cell r="F73">
            <v>4.956669724044092</v>
          </cell>
          <cell r="H73">
            <v>47</v>
          </cell>
          <cell r="I73">
            <v>3384</v>
          </cell>
          <cell r="J73">
            <v>1.2298796000172842</v>
          </cell>
          <cell r="K73">
            <v>7.9835426758574153</v>
          </cell>
          <cell r="L73">
            <v>9.0904343158729706</v>
          </cell>
          <cell r="M73">
            <v>6.4913205127926483</v>
          </cell>
          <cell r="O73">
            <v>47</v>
          </cell>
          <cell r="P73">
            <v>3384</v>
          </cell>
          <cell r="Q73">
            <v>1.2130997533005194</v>
          </cell>
          <cell r="R73">
            <v>8.7338440857745425</v>
          </cell>
          <cell r="S73">
            <v>9.8256338637450096</v>
          </cell>
          <cell r="T73">
            <v>7.1996091516893745</v>
          </cell>
        </row>
        <row r="74">
          <cell r="A74">
            <v>47.5</v>
          </cell>
          <cell r="B74">
            <v>3420</v>
          </cell>
          <cell r="C74">
            <v>1.2659073284296047</v>
          </cell>
          <cell r="D74">
            <v>6.2569706042034827</v>
          </cell>
          <cell r="E74">
            <v>7.3962871997901267</v>
          </cell>
          <cell r="F74">
            <v>4.9426766586187938</v>
          </cell>
          <cell r="H74">
            <v>47.5</v>
          </cell>
          <cell r="I74">
            <v>3420</v>
          </cell>
          <cell r="J74">
            <v>1.246285478320361</v>
          </cell>
          <cell r="K74">
            <v>8.0646511693705154</v>
          </cell>
          <cell r="L74">
            <v>9.1863080998588398</v>
          </cell>
          <cell r="M74">
            <v>6.4709501231125435</v>
          </cell>
          <cell r="O74">
            <v>47.5</v>
          </cell>
          <cell r="P74">
            <v>3420</v>
          </cell>
          <cell r="Q74">
            <v>1.2293655979687921</v>
          </cell>
          <cell r="R74">
            <v>8.8218157683437628</v>
          </cell>
          <cell r="S74">
            <v>9.928244806515675</v>
          </cell>
          <cell r="T74">
            <v>7.1759090891428281</v>
          </cell>
        </row>
        <row r="75">
          <cell r="A75">
            <v>48</v>
          </cell>
          <cell r="B75">
            <v>3456</v>
          </cell>
          <cell r="C75">
            <v>1.282489036607499</v>
          </cell>
          <cell r="D75">
            <v>6.3209733715176029</v>
          </cell>
          <cell r="E75">
            <v>7.4752135044643522</v>
          </cell>
          <cell r="F75">
            <v>4.9286763403749179</v>
          </cell>
          <cell r="H75">
            <v>48</v>
          </cell>
          <cell r="I75">
            <v>3456</v>
          </cell>
          <cell r="J75">
            <v>1.2627732607529625</v>
          </cell>
          <cell r="K75">
            <v>8.1456717312179201</v>
          </cell>
          <cell r="L75">
            <v>9.2821676658955869</v>
          </cell>
          <cell r="M75">
            <v>6.4506210135941942</v>
          </cell>
          <cell r="O75">
            <v>48</v>
          </cell>
          <cell r="P75">
            <v>3456</v>
          </cell>
          <cell r="Q75">
            <v>1.245712756170821</v>
          </cell>
          <cell r="R75">
            <v>8.9096846969425467</v>
          </cell>
          <cell r="S75">
            <v>10.030826177496285</v>
          </cell>
          <cell r="T75">
            <v>7.1522786074133986</v>
          </cell>
        </row>
        <row r="76">
          <cell r="A76">
            <v>48.5</v>
          </cell>
          <cell r="B76">
            <v>3492</v>
          </cell>
          <cell r="C76">
            <v>1.2991532639914964</v>
          </cell>
          <cell r="D76">
            <v>6.3849274059576349</v>
          </cell>
          <cell r="E76">
            <v>7.5541653435499816</v>
          </cell>
          <cell r="F76">
            <v>4.9146837274154187</v>
          </cell>
          <cell r="H76">
            <v>48.5</v>
          </cell>
          <cell r="I76">
            <v>3492</v>
          </cell>
          <cell r="J76">
            <v>1.279340750721879</v>
          </cell>
          <cell r="K76">
            <v>8.226609003993639</v>
          </cell>
          <cell r="L76">
            <v>9.3780156796433296</v>
          </cell>
          <cell r="M76">
            <v>6.4303501622626369</v>
          </cell>
          <cell r="O76">
            <v>48.5</v>
          </cell>
          <cell r="P76">
            <v>3492</v>
          </cell>
          <cell r="Q76">
            <v>1.2621390397678605</v>
          </cell>
          <cell r="R76">
            <v>8.9974555392007804</v>
          </cell>
          <cell r="S76">
            <v>10.133380674991855</v>
          </cell>
          <cell r="T76">
            <v>7.1287356271426656</v>
          </cell>
        </row>
        <row r="77">
          <cell r="A77">
            <v>49</v>
          </cell>
          <cell r="B77">
            <v>3528</v>
          </cell>
          <cell r="C77">
            <v>1.315897790502174</v>
          </cell>
          <cell r="D77">
            <v>6.4488372957142346</v>
          </cell>
          <cell r="E77">
            <v>7.633145307166191</v>
          </cell>
          <cell r="F77">
            <v>4.9007129142250658</v>
          </cell>
          <cell r="H77">
            <v>49</v>
          </cell>
          <cell r="I77">
            <v>3528</v>
          </cell>
          <cell r="J77">
            <v>1.2959857527964458</v>
          </cell>
          <cell r="K77">
            <v>8.3074676198475057</v>
          </cell>
          <cell r="L77">
            <v>9.4738547973643072</v>
          </cell>
          <cell r="M77">
            <v>6.4101535081862275</v>
          </cell>
          <cell r="O77">
            <v>49</v>
          </cell>
          <cell r="P77">
            <v>3528</v>
          </cell>
          <cell r="Q77">
            <v>1.278642261855397</v>
          </cell>
          <cell r="R77">
            <v>9.0851329517486779</v>
          </cell>
          <cell r="S77">
            <v>10.235910987418535</v>
          </cell>
          <cell r="T77">
            <v>7.1052969409641848</v>
          </cell>
        </row>
        <row r="78">
          <cell r="A78">
            <v>49.5</v>
          </cell>
          <cell r="B78">
            <v>3564</v>
          </cell>
          <cell r="C78">
            <v>1.332720397041788</v>
          </cell>
          <cell r="D78">
            <v>6.5127076200038303</v>
          </cell>
          <cell r="E78">
            <v>7.7121559773414399</v>
          </cell>
          <cell r="F78">
            <v>4.8867771773133759</v>
          </cell>
          <cell r="H78">
            <v>49.5</v>
          </cell>
          <cell r="I78">
            <v>3564</v>
          </cell>
          <cell r="J78">
            <v>1.3127060727228228</v>
          </cell>
          <cell r="K78">
            <v>8.388252200534108</v>
          </cell>
          <cell r="L78">
            <v>9.5696876659846488</v>
          </cell>
          <cell r="M78">
            <v>6.3900460086507751</v>
          </cell>
          <cell r="O78">
            <v>49.5</v>
          </cell>
          <cell r="P78">
            <v>3564</v>
          </cell>
          <cell r="Q78">
            <v>1.2952202367767869</v>
          </cell>
          <cell r="R78">
            <v>9.1727215802701032</v>
          </cell>
          <cell r="S78">
            <v>10.338419793369212</v>
          </cell>
          <cell r="T78">
            <v>7.0819782766032375</v>
          </cell>
        </row>
        <row r="79">
          <cell r="A79">
            <v>50</v>
          </cell>
          <cell r="B79">
            <v>3600</v>
          </cell>
          <cell r="C79">
            <v>1.3496188655101533</v>
          </cell>
          <cell r="D79">
            <v>6.5765429491066483</v>
          </cell>
          <cell r="E79">
            <v>7.7911999280657867</v>
          </cell>
          <cell r="F79">
            <v>4.8728890186495191</v>
          </cell>
          <cell r="H79">
            <v>50</v>
          </cell>
          <cell r="I79">
            <v>3600</v>
          </cell>
          <cell r="J79">
            <v>1.3294995174382294</v>
          </cell>
          <cell r="K79">
            <v>8.4689673574614641</v>
          </cell>
          <cell r="L79">
            <v>9.6655169231558702</v>
          </cell>
          <cell r="M79">
            <v>6.3700416934186253</v>
          </cell>
          <cell r="O79">
            <v>50</v>
          </cell>
          <cell r="P79">
            <v>3600</v>
          </cell>
          <cell r="Q79">
            <v>1.3118707801368392</v>
          </cell>
          <cell r="R79">
            <v>9.2602260595555776</v>
          </cell>
          <cell r="S79">
            <v>10.440909761678732</v>
          </cell>
          <cell r="T79">
            <v>7.0587943567045972</v>
          </cell>
        </row>
        <row r="80">
          <cell r="A80">
            <v>50.5</v>
          </cell>
          <cell r="B80">
            <v>3636</v>
          </cell>
          <cell r="C80">
            <v>1.3665909788204653</v>
          </cell>
          <cell r="D80">
            <v>6.6403478444045945</v>
          </cell>
          <cell r="E80">
            <v>7.8702797253430132</v>
          </cell>
          <cell r="F80">
            <v>4.8590602069801632</v>
          </cell>
          <cell r="H80">
            <v>50.5</v>
          </cell>
          <cell r="I80">
            <v>3636</v>
          </cell>
          <cell r="J80">
            <v>1.3463638950851287</v>
          </cell>
          <cell r="K80">
            <v>8.5496176917394848</v>
          </cell>
          <cell r="L80">
            <v>9.7613451973160998</v>
          </cell>
          <cell r="M80">
            <v>6.350153716205309</v>
          </cell>
          <cell r="O80">
            <v>50.5</v>
          </cell>
          <cell r="P80">
            <v>3636</v>
          </cell>
          <cell r="Q80">
            <v>1.3285917088153605</v>
          </cell>
          <cell r="R80">
            <v>9.3476510135550566</v>
          </cell>
          <cell r="S80">
            <v>10.543383551488882</v>
          </cell>
          <cell r="T80">
            <v>7.0357589555408975</v>
          </cell>
        </row>
        <row r="81">
          <cell r="A81">
            <v>51</v>
          </cell>
          <cell r="B81">
            <v>3672</v>
          </cell>
          <cell r="C81">
            <v>1.383634520915074</v>
          </cell>
          <cell r="D81">
            <v>6.7041268584189915</v>
          </cell>
          <cell r="E81">
            <v>7.9493979272425577</v>
          </cell>
          <cell r="F81">
            <v>4.845301817119438</v>
          </cell>
          <cell r="H81">
            <v>51</v>
          </cell>
          <cell r="I81">
            <v>3672</v>
          </cell>
          <cell r="J81">
            <v>1.3632970150253718</v>
          </cell>
          <cell r="K81">
            <v>8.6302077942282125</v>
          </cell>
          <cell r="L81">
            <v>9.857175107751047</v>
          </cell>
          <cell r="M81">
            <v>6.330394403502452</v>
          </cell>
          <cell r="O81">
            <v>51</v>
          </cell>
          <cell r="P81">
            <v>3672</v>
          </cell>
          <cell r="Q81">
            <v>1.3453808409806569</v>
          </cell>
          <cell r="R81">
            <v>9.4350010554304085</v>
          </cell>
          <cell r="S81">
            <v>10.645843812313</v>
          </cell>
          <cell r="T81">
            <v>7.0128849527492712</v>
          </cell>
        </row>
        <row r="82">
          <cell r="A82">
            <v>51.5</v>
          </cell>
          <cell r="B82">
            <v>3708</v>
          </cell>
          <cell r="C82">
            <v>1.4007472767812137</v>
          </cell>
          <cell r="D82">
            <v>6.7678845348481822</v>
          </cell>
          <cell r="E82">
            <v>8.0285570839512737</v>
          </cell>
          <cell r="F82">
            <v>4.831624267298344</v>
          </cell>
          <cell r="H82">
            <v>51.5</v>
          </cell>
          <cell r="I82">
            <v>3708</v>
          </cell>
          <cell r="J82">
            <v>1.3802966878542902</v>
          </cell>
          <cell r="K82">
            <v>8.7107422455858217</v>
          </cell>
          <cell r="L82">
            <v>9.9530092646546819</v>
          </cell>
          <cell r="M82">
            <v>6.3107753008716658</v>
          </cell>
          <cell r="O82">
            <v>51.5</v>
          </cell>
          <cell r="P82">
            <v>3708</v>
          </cell>
          <cell r="Q82">
            <v>1.3622359961029828</v>
          </cell>
          <cell r="R82">
            <v>9.5222807876076256</v>
          </cell>
          <cell r="S82">
            <v>10.74829318410031</v>
          </cell>
          <cell r="T82">
            <v>6.9901843842392166</v>
          </cell>
        </row>
        <row r="83">
          <cell r="A83">
            <v>52</v>
          </cell>
          <cell r="B83">
            <v>3744</v>
          </cell>
          <cell r="C83">
            <v>1.4179270324666724</v>
          </cell>
          <cell r="D83">
            <v>6.8316254086050101</v>
          </cell>
          <cell r="E83">
            <v>8.107759737825015</v>
          </cell>
          <cell r="F83">
            <v>4.8180373546588573</v>
          </cell>
          <cell r="H83">
            <v>52</v>
          </cell>
          <cell r="I83">
            <v>3744</v>
          </cell>
          <cell r="J83">
            <v>1.3973607254147387</v>
          </cell>
          <cell r="K83">
            <v>8.7912256163163871</v>
          </cell>
          <cell r="L83">
            <v>10.048850269189652</v>
          </cell>
          <cell r="M83">
            <v>6.2913072168298836</v>
          </cell>
          <cell r="O83">
            <v>52</v>
          </cell>
          <cell r="P83">
            <v>3744</v>
          </cell>
          <cell r="Q83">
            <v>1.3791549949679545</v>
          </cell>
          <cell r="R83">
            <v>9.6094948018288324</v>
          </cell>
          <cell r="S83">
            <v>10.850734297299992</v>
          </cell>
          <cell r="T83">
            <v>6.9676684904093138</v>
          </cell>
        </row>
        <row r="84">
          <cell r="A84">
            <v>52.5</v>
          </cell>
          <cell r="B84">
            <v>3780</v>
          </cell>
          <cell r="C84">
            <v>1.4351715750954299</v>
          </cell>
          <cell r="D84">
            <v>6.8953540058541405</v>
          </cell>
          <cell r="E84">
            <v>8.1870084234400267</v>
          </cell>
          <cell r="F84">
            <v>4.8045502889754781</v>
          </cell>
          <cell r="H84">
            <v>52.5</v>
          </cell>
          <cell r="I84">
            <v>3780</v>
          </cell>
          <cell r="J84">
            <v>1.4144869408111038</v>
          </cell>
          <cell r="K84">
            <v>8.8716624668174902</v>
          </cell>
          <cell r="L84">
            <v>10.144700713547483</v>
          </cell>
          <cell r="M84">
            <v>6.2720002644423474</v>
          </cell>
          <cell r="O84">
            <v>52.5</v>
          </cell>
          <cell r="P84">
            <v>3780</v>
          </cell>
          <cell r="Q84">
            <v>1.3961356596899115</v>
          </cell>
          <cell r="R84">
            <v>9.6966476792039522</v>
          </cell>
          <cell r="S84">
            <v>10.953169772924873</v>
          </cell>
          <cell r="T84">
            <v>6.9453477618053423</v>
          </cell>
        </row>
        <row r="85">
          <cell r="A85">
            <v>53</v>
          </cell>
          <cell r="B85">
            <v>3816</v>
          </cell>
          <cell r="C85">
            <v>1.4524786928832252</v>
          </cell>
          <cell r="D85">
            <v>6.9590748440493027</v>
          </cell>
          <cell r="E85">
            <v>8.2663056676442057</v>
          </cell>
          <cell r="F85">
            <v>4.7911717246848387</v>
          </cell>
          <cell r="H85">
            <v>53</v>
          </cell>
          <cell r="I85">
            <v>3816</v>
          </cell>
          <cell r="J85">
            <v>1.4316731484232517</v>
          </cell>
          <cell r="K85">
            <v>8.9520573474275444</v>
          </cell>
          <cell r="L85">
            <v>10.24056318100847</v>
          </cell>
          <cell r="M85">
            <v>6.2528639007351208</v>
          </cell>
          <cell r="O85">
            <v>53</v>
          </cell>
          <cell r="P85">
            <v>3816</v>
          </cell>
          <cell r="Q85">
            <v>1.4131758137252384</v>
          </cell>
          <cell r="R85">
            <v>9.7837439902622201</v>
          </cell>
          <cell r="S85">
            <v>11.055602222614935</v>
          </cell>
          <cell r="T85">
            <v>6.9232319823472857</v>
          </cell>
        </row>
        <row r="86">
          <cell r="A86">
            <v>53.5</v>
          </cell>
          <cell r="B86">
            <v>3852</v>
          </cell>
          <cell r="C86">
            <v>1.46984617515309</v>
          </cell>
          <cell r="D86">
            <v>7.0227924319703492</v>
          </cell>
          <cell r="E86">
            <v>8.345653989608131</v>
          </cell>
          <cell r="F86">
            <v>4.7779097913010515</v>
          </cell>
          <cell r="H86">
            <v>53.5</v>
          </cell>
          <cell r="I86">
            <v>3852</v>
          </cell>
          <cell r="J86">
            <v>1.4489171639204392</v>
          </cell>
          <cell r="K86">
            <v>9.0324147984729457</v>
          </cell>
          <cell r="L86">
            <v>10.336440246001342</v>
          </cell>
          <cell r="M86">
            <v>6.2339069640346398</v>
          </cell>
          <cell r="O86">
            <v>53.5</v>
          </cell>
          <cell r="P86">
            <v>3852</v>
          </cell>
          <cell r="Q86">
            <v>1.4302732818856365</v>
          </cell>
          <cell r="R86">
            <v>9.8707882950033774</v>
          </cell>
          <cell r="S86">
            <v>11.158034248700449</v>
          </cell>
          <cell r="T86">
            <v>6.9013302702473593</v>
          </cell>
        </row>
        <row r="87">
          <cell r="A87">
            <v>54</v>
          </cell>
          <cell r="B87">
            <v>3888</v>
          </cell>
          <cell r="C87">
            <v>1.4872718123508295</v>
          </cell>
          <cell r="D87">
            <v>7.0865112697602619</v>
          </cell>
          <cell r="E87">
            <v>8.4250559008760089</v>
          </cell>
          <cell r="F87">
            <v>4.7647721222922224</v>
          </cell>
          <cell r="H87">
            <v>54</v>
          </cell>
          <cell r="I87">
            <v>3888</v>
          </cell>
          <cell r="J87">
            <v>1.4662168042751746</v>
          </cell>
          <cell r="K87">
            <v>9.1127393503150458</v>
          </cell>
          <cell r="L87">
            <v>10.432334474162703</v>
          </cell>
          <cell r="M87">
            <v>6.2151377093375597</v>
          </cell>
          <cell r="O87">
            <v>54</v>
          </cell>
          <cell r="P87">
            <v>3888</v>
          </cell>
          <cell r="Q87">
            <v>1.4474258903513602</v>
          </cell>
          <cell r="R87">
            <v>9.9577851429486657</v>
          </cell>
          <cell r="S87">
            <v>11.260468444264889</v>
          </cell>
          <cell r="T87">
            <v>6.8796511167362295</v>
          </cell>
        </row>
        <row r="88">
          <cell r="A88">
            <v>54.5</v>
          </cell>
          <cell r="B88">
            <v>3924</v>
          </cell>
          <cell r="C88">
            <v>1.5047533960604493</v>
          </cell>
          <cell r="D88">
            <v>7.1502358489619784</v>
          </cell>
          <cell r="E88">
            <v>8.504513905416383</v>
          </cell>
          <cell r="F88">
            <v>4.7517658824906466</v>
          </cell>
          <cell r="H88">
            <v>54.5</v>
          </cell>
          <cell r="I88">
            <v>3924</v>
          </cell>
          <cell r="J88">
            <v>1.4835698877770342</v>
          </cell>
          <cell r="K88">
            <v>9.1930355233968513</v>
          </cell>
          <cell r="L88">
            <v>10.528248422396182</v>
          </cell>
          <cell r="M88">
            <v>6.196563841809704</v>
          </cell>
          <cell r="O88">
            <v>54.5</v>
          </cell>
          <cell r="P88">
            <v>3924</v>
          </cell>
          <cell r="Q88">
            <v>1.4646314666843974</v>
          </cell>
          <cell r="R88">
            <v>10.044739073191565</v>
          </cell>
          <cell r="S88">
            <v>11.362907393207522</v>
          </cell>
          <cell r="T88">
            <v>6.8582024227095424</v>
          </cell>
        </row>
        <row r="89">
          <cell r="A89">
            <v>55</v>
          </cell>
          <cell r="B89">
            <v>3960</v>
          </cell>
          <cell r="C89">
            <v>1.5222887190195402</v>
          </cell>
          <cell r="D89">
            <v>7.2139706525551626</v>
          </cell>
          <cell r="E89">
            <v>8.5840304996727497</v>
          </cell>
          <cell r="F89">
            <v>4.7388977941066663</v>
          </cell>
          <cell r="H89">
            <v>55</v>
          </cell>
          <cell r="I89">
            <v>3960</v>
          </cell>
          <cell r="J89">
            <v>1.5009742340464296</v>
          </cell>
          <cell r="K89">
            <v>9.2733078282896155</v>
          </cell>
          <cell r="L89">
            <v>10.624184638931402</v>
          </cell>
          <cell r="M89">
            <v>6.1781925485089735</v>
          </cell>
          <cell r="O89">
            <v>55</v>
          </cell>
          <cell r="P89">
            <v>3960</v>
          </cell>
          <cell r="Q89">
            <v>1.4818878398416155</v>
          </cell>
          <cell r="R89">
            <v>10.131654614448326</v>
          </cell>
          <cell r="S89">
            <v>11.465353670305781</v>
          </cell>
          <cell r="T89">
            <v>6.8369915334018794</v>
          </cell>
        </row>
        <row r="90">
          <cell r="A90">
            <v>55.5</v>
          </cell>
          <cell r="B90">
            <v>3996</v>
          </cell>
          <cell r="C90">
            <v>1.5398755751346058</v>
          </cell>
          <cell r="D90">
            <v>7.2777201549928137</v>
          </cell>
          <cell r="E90">
            <v>8.6636081726139587</v>
          </cell>
          <cell r="F90">
            <v>4.7261741614134269</v>
          </cell>
          <cell r="H90">
            <v>55.5</v>
          </cell>
          <cell r="I90">
            <v>3996</v>
          </cell>
          <cell r="J90">
            <v>1.5184276640483334</v>
          </cell>
          <cell r="K90">
            <v>9.3535607657391484</v>
          </cell>
          <cell r="L90">
            <v>10.720145663382649</v>
          </cell>
          <cell r="M90">
            <v>6.1600305284226007</v>
          </cell>
          <cell r="O90">
            <v>55.5</v>
          </cell>
          <cell r="P90">
            <v>3996</v>
          </cell>
          <cell r="Q90">
            <v>1.4991928401878563</v>
          </cell>
          <cell r="R90">
            <v>10.218536285108218</v>
          </cell>
          <cell r="S90">
            <v>11.567809841277288</v>
          </cell>
          <cell r="T90">
            <v>6.816025271190453</v>
          </cell>
        </row>
        <row r="91">
          <cell r="A91">
            <v>56</v>
          </cell>
          <cell r="B91">
            <v>4032</v>
          </cell>
          <cell r="C91">
            <v>1.5575117594963512</v>
          </cell>
          <cell r="D91">
            <v>7.3414888222378121</v>
          </cell>
          <cell r="E91">
            <v>8.7432494057845282</v>
          </cell>
          <cell r="F91">
            <v>4.7136008941671239</v>
          </cell>
          <cell r="H91">
            <v>56</v>
          </cell>
          <cell r="I91">
            <v>4032</v>
          </cell>
          <cell r="J91">
            <v>1.5359280001059537</v>
          </cell>
          <cell r="K91">
            <v>9.4337988267120387</v>
          </cell>
          <cell r="L91">
            <v>10.816134026807397</v>
          </cell>
          <cell r="M91">
            <v>6.1420840209054477</v>
          </cell>
          <cell r="O91">
            <v>56</v>
          </cell>
          <cell r="P91">
            <v>4032</v>
          </cell>
          <cell r="Q91">
            <v>1.5165442995089915</v>
          </cell>
          <cell r="R91">
            <v>10.305388593283629</v>
          </cell>
          <cell r="S91">
            <v>11.670278462841722</v>
          </cell>
          <cell r="T91">
            <v>6.7953099666262196</v>
          </cell>
        </row>
        <row r="92">
          <cell r="A92">
            <v>56.5</v>
          </cell>
          <cell r="B92">
            <v>4068</v>
          </cell>
          <cell r="C92">
            <v>1.5751950683949107</v>
          </cell>
          <cell r="D92">
            <v>7.4052811117993276</v>
          </cell>
          <cell r="E92">
            <v>8.8229566733547475</v>
          </cell>
          <cell r="F92">
            <v>4.7011835298247515</v>
          </cell>
          <cell r="H92">
            <v>56.5</v>
          </cell>
          <cell r="I92">
            <v>4068</v>
          </cell>
          <cell r="J92">
            <v>1.5534730659143656</v>
          </cell>
          <cell r="K92">
            <v>9.5140264924415483</v>
          </cell>
          <cell r="L92">
            <v>10.912152251764477</v>
          </cell>
          <cell r="M92">
            <v>6.1243588326017386</v>
          </cell>
          <cell r="O92">
            <v>56.5</v>
          </cell>
          <cell r="P92">
            <v>4068</v>
          </cell>
          <cell r="Q92">
            <v>1.533940051024931</v>
          </cell>
          <cell r="R92">
            <v>10.392216036859876</v>
          </cell>
          <cell r="S92">
            <v>11.772762082782315</v>
          </cell>
          <cell r="T92">
            <v>6.7748514877854067</v>
          </cell>
        </row>
        <row r="93">
          <cell r="A93">
            <v>57</v>
          </cell>
          <cell r="B93">
            <v>4104</v>
          </cell>
          <cell r="C93">
            <v>1.5929232993350353</v>
          </cell>
          <cell r="D93">
            <v>7.4691014727691503</v>
          </cell>
          <cell r="E93">
            <v>8.9027324421706826</v>
          </cell>
          <cell r="F93">
            <v>4.688927254618676</v>
          </cell>
          <cell r="H93">
            <v>57</v>
          </cell>
          <cell r="I93">
            <v>4104</v>
          </cell>
          <cell r="J93">
            <v>1.5710606865541006</v>
          </cell>
          <cell r="K93">
            <v>9.5942482344734934</v>
          </cell>
          <cell r="L93">
            <v>11.008202852372184</v>
          </cell>
          <cell r="M93">
            <v>6.1068603629291491</v>
          </cell>
          <cell r="O93">
            <v>57</v>
          </cell>
          <cell r="P93">
            <v>4104</v>
          </cell>
          <cell r="Q93">
            <v>1.5513779294025882</v>
          </cell>
          <cell r="R93">
            <v>10.479023103544838</v>
          </cell>
          <cell r="S93">
            <v>11.875263240007168</v>
          </cell>
          <cell r="T93">
            <v>6.7546552680301106</v>
          </cell>
        </row>
        <row r="94">
          <cell r="A94">
            <v>57.5</v>
          </cell>
          <cell r="B94">
            <v>4140</v>
          </cell>
          <cell r="C94">
            <v>1.6106942510512317</v>
          </cell>
          <cell r="D94">
            <v>7.5329543458579122</v>
          </cell>
          <cell r="E94">
            <v>8.9825791718040211</v>
          </cell>
          <cell r="F94">
            <v>4.6768369235449079</v>
          </cell>
          <cell r="H94">
            <v>57.5</v>
          </cell>
          <cell r="I94">
            <v>4140</v>
          </cell>
          <cell r="J94">
            <v>1.5886886885046807</v>
          </cell>
          <cell r="K94">
            <v>9.6744685147117977</v>
          </cell>
          <cell r="L94">
            <v>11.104288334366011</v>
          </cell>
          <cell r="M94">
            <v>6.0895936282001761</v>
          </cell>
          <cell r="O94">
            <v>57.5</v>
          </cell>
          <cell r="P94">
            <v>4140</v>
          </cell>
          <cell r="Q94">
            <v>1.5688557707688013</v>
          </cell>
          <cell r="R94">
            <v>10.565814270918361</v>
          </cell>
          <cell r="S94">
            <v>11.977784464610282</v>
          </cell>
          <cell r="T94">
            <v>6.7347263322623308</v>
          </cell>
        </row>
        <row r="95">
          <cell r="A95">
            <v>58</v>
          </cell>
          <cell r="B95">
            <v>4176</v>
          </cell>
          <cell r="C95">
            <v>1.6285057235228424</v>
          </cell>
          <cell r="D95">
            <v>7.596844163431224</v>
          </cell>
          <cell r="E95">
            <v>9.0624993146017818</v>
          </cell>
          <cell r="F95">
            <v>4.6649170793194736</v>
          </cell>
          <cell r="H95">
            <v>58</v>
          </cell>
          <cell r="I95">
            <v>4176</v>
          </cell>
          <cell r="J95">
            <v>1.606354899658115</v>
          </cell>
          <cell r="K95">
            <v>9.7546917854639741</v>
          </cell>
          <cell r="L95">
            <v>11.200411195156278</v>
          </cell>
          <cell r="M95">
            <v>6.072563284452329</v>
          </cell>
          <cell r="O95">
            <v>58</v>
          </cell>
          <cell r="P95">
            <v>4176</v>
          </cell>
          <cell r="Q95">
            <v>1.5863714127232125</v>
          </cell>
          <cell r="R95">
            <v>10.652594006481463</v>
          </cell>
          <cell r="S95">
            <v>12.080328277932354</v>
          </cell>
          <cell r="T95">
            <v>6.7150693217516464</v>
          </cell>
        </row>
        <row r="96">
          <cell r="A96">
            <v>58.5</v>
          </cell>
          <cell r="B96">
            <v>4212</v>
          </cell>
          <cell r="C96">
            <v>1.646355517989089</v>
          </cell>
          <cell r="D96">
            <v>7.6607753495456974</v>
          </cell>
          <cell r="E96">
            <v>9.1424953157358768</v>
          </cell>
          <cell r="F96">
            <v>4.6531719703547463</v>
          </cell>
          <cell r="H96">
            <v>58.5</v>
          </cell>
          <cell r="I96">
            <v>4212</v>
          </cell>
          <cell r="J96">
            <v>1.6240571493323466</v>
          </cell>
          <cell r="K96">
            <v>9.8349224894863649</v>
          </cell>
          <cell r="L96">
            <v>11.296573923885477</v>
          </cell>
          <cell r="M96">
            <v>6.055773649055098</v>
          </cell>
          <cell r="O96">
            <v>58.5</v>
          </cell>
          <cell r="P96">
            <v>4212</v>
          </cell>
          <cell r="Q96">
            <v>1.6039226943510974</v>
          </cell>
          <cell r="R96">
            <v>10.73936676770531</v>
          </cell>
          <cell r="S96">
            <v>12.182897192621297</v>
          </cell>
          <cell r="T96">
            <v>6.6956885176128518</v>
          </cell>
        </row>
        <row r="97">
          <cell r="A97">
            <v>59</v>
          </cell>
          <cell r="B97">
            <v>4248</v>
          </cell>
          <cell r="C97">
            <v>1.6642414369640615</v>
          </cell>
          <cell r="D97">
            <v>7.72475231998492</v>
          </cell>
          <cell r="E97">
            <v>9.2225696132525758</v>
          </cell>
          <cell r="F97">
            <v>4.6416055678054438</v>
          </cell>
          <cell r="H97">
            <v>59</v>
          </cell>
          <cell r="I97">
            <v>4248</v>
          </cell>
          <cell r="J97">
            <v>1.6417932682846603</v>
          </cell>
          <cell r="K97">
            <v>9.9151650600292598</v>
          </cell>
          <cell r="L97">
            <v>11.392779001485454</v>
          </cell>
          <cell r="M97">
            <v>6.0392287211584144</v>
          </cell>
          <cell r="O97">
            <v>59</v>
          </cell>
          <cell r="P97">
            <v>4248</v>
          </cell>
          <cell r="Q97">
            <v>1.6215074562361615</v>
          </cell>
          <cell r="R97">
            <v>10.826137002080015</v>
          </cell>
          <cell r="S97">
            <v>12.28549371269256</v>
          </cell>
          <cell r="T97">
            <v>6.6765878630059543</v>
          </cell>
        </row>
        <row r="98">
          <cell r="A98">
            <v>59.5</v>
          </cell>
          <cell r="B98">
            <v>4284</v>
          </cell>
          <cell r="C98">
            <v>1.6821612842516525</v>
          </cell>
          <cell r="D98">
            <v>7.788779482295296</v>
          </cell>
          <cell r="E98">
            <v>9.3027246381217825</v>
          </cell>
          <cell r="F98">
            <v>4.6302215817315702</v>
          </cell>
          <cell r="H98">
            <v>59.5</v>
          </cell>
          <cell r="I98">
            <v>4284</v>
          </cell>
          <cell r="J98">
            <v>1.6595610887250314</v>
          </cell>
          <cell r="K98">
            <v>9.995423920881823</v>
          </cell>
          <cell r="L98">
            <v>11.48902890073435</v>
          </cell>
          <cell r="M98">
            <v>6.0229322010441164</v>
          </cell>
          <cell r="O98">
            <v>59.5</v>
          </cell>
          <cell r="P98">
            <v>4284</v>
          </cell>
          <cell r="Q98">
            <v>1.6391235404732811</v>
          </cell>
          <cell r="R98">
            <v>10.912909147163246</v>
          </cell>
          <cell r="S98">
            <v>12.3881203335892</v>
          </cell>
          <cell r="T98">
            <v>6.6577709841274375</v>
          </cell>
        </row>
        <row r="99">
          <cell r="A99">
            <v>60</v>
          </cell>
          <cell r="B99">
            <v>4320</v>
          </cell>
          <cell r="C99">
            <v>1.7001128649604593</v>
          </cell>
          <cell r="D99">
            <v>7.8528612358218455</v>
          </cell>
          <cell r="E99">
            <v>9.3829628142862589</v>
          </cell>
          <cell r="F99">
            <v>4.6190234764234228</v>
          </cell>
          <cell r="H99">
            <v>60</v>
          </cell>
          <cell r="I99">
            <v>4320</v>
          </cell>
          <cell r="J99">
            <v>1.6773584443294449</v>
          </cell>
          <cell r="K99">
            <v>10.075703486416868</v>
          </cell>
          <cell r="L99">
            <v>11.585326086313369</v>
          </cell>
          <cell r="M99">
            <v>6.0068875084387958</v>
          </cell>
          <cell r="O99">
            <v>60</v>
          </cell>
          <cell r="P99">
            <v>4320</v>
          </cell>
          <cell r="Q99">
            <v>1.6567687906812125</v>
          </cell>
          <cell r="R99">
            <v>10.999687630628596</v>
          </cell>
          <cell r="S99">
            <v>12.490779542241688</v>
          </cell>
          <cell r="T99">
            <v>6.6392412100579596</v>
          </cell>
        </row>
        <row r="100">
          <cell r="A100">
            <v>60.5</v>
          </cell>
          <cell r="B100">
            <v>4356</v>
          </cell>
          <cell r="C100">
            <v>1.7180939855186159</v>
          </cell>
          <cell r="D100">
            <v>7.9170019717438969</v>
          </cell>
          <cell r="E100">
            <v>9.4632865587106512</v>
          </cell>
          <cell r="F100">
            <v>4.608014484931747</v>
          </cell>
          <cell r="H100">
            <v>60.5</v>
          </cell>
          <cell r="I100">
            <v>4356</v>
          </cell>
          <cell r="J100">
            <v>1.6951831702531583</v>
          </cell>
          <cell r="K100">
            <v>10.156008161635485</v>
          </cell>
          <cell r="L100">
            <v>11.681673014863328</v>
          </cell>
          <cell r="M100">
            <v>5.9910977998435353</v>
          </cell>
          <cell r="O100">
            <v>60.5</v>
          </cell>
          <cell r="P100">
            <v>4356</v>
          </cell>
        </row>
        <row r="101">
          <cell r="A101">
            <v>61</v>
          </cell>
          <cell r="B101">
            <v>4392</v>
          </cell>
          <cell r="C101">
            <v>1.7361024536885952</v>
          </cell>
          <cell r="D101">
            <v>7.9812060731107159</v>
          </cell>
          <cell r="E101">
            <v>9.5436982814304514</v>
          </cell>
          <cell r="F101">
            <v>4.5971976228439253</v>
          </cell>
          <cell r="H101">
            <v>61</v>
          </cell>
          <cell r="I101">
            <v>4392</v>
          </cell>
          <cell r="J101">
            <v>1.7130331031439254</v>
          </cell>
          <cell r="K101">
            <v>10.236342342211467</v>
          </cell>
          <cell r="L101">
            <v>11.778072135041</v>
          </cell>
          <cell r="M101">
            <v>5.975565984933235</v>
          </cell>
          <cell r="O101">
            <v>61</v>
          </cell>
          <cell r="P101">
            <v>4392</v>
          </cell>
        </row>
        <row r="102">
          <cell r="A102">
            <v>61.5</v>
          </cell>
          <cell r="B102">
            <v>4428</v>
          </cell>
          <cell r="C102">
            <v>1.7541360785819524</v>
          </cell>
          <cell r="D102">
            <v>8.0454779148770648</v>
          </cell>
          <cell r="E102">
            <v>9.6242003856008225</v>
          </cell>
          <cell r="F102">
            <v>4.5865757013452724</v>
          </cell>
          <cell r="H102">
            <v>61.5</v>
          </cell>
          <cell r="I102">
            <v>4428</v>
          </cell>
          <cell r="J102">
            <v>1.7309060811551753</v>
          </cell>
          <cell r="K102">
            <v>10.316710414535649</v>
          </cell>
          <cell r="L102">
            <v>11.874525887575306</v>
          </cell>
          <cell r="M102">
            <v>5.9602947420754706</v>
          </cell>
          <cell r="O102">
            <v>61.5</v>
          </cell>
          <cell r="P102">
            <v>4428</v>
          </cell>
        </row>
        <row r="103">
          <cell r="A103">
            <v>62</v>
          </cell>
          <cell r="B103">
            <v>4464</v>
          </cell>
          <cell r="C103">
            <v>1.7721926706740239</v>
          </cell>
          <cell r="D103">
            <v>8.1098218639386612</v>
          </cell>
          <cell r="E103">
            <v>9.7047952675452827</v>
          </cell>
          <cell r="F103">
            <v>4.5761513396024966</v>
          </cell>
          <cell r="H103">
            <v>62</v>
          </cell>
          <cell r="I103">
            <v>4464</v>
          </cell>
          <cell r="J103">
            <v>1.7487999439591364</v>
          </cell>
          <cell r="K103">
            <v>10.397116755760063</v>
          </cell>
          <cell r="L103">
            <v>11.971036705323286</v>
          </cell>
          <cell r="M103">
            <v>5.9452865330163851</v>
          </cell>
          <cell r="O103">
            <v>62</v>
          </cell>
          <cell r="P103">
            <v>4464</v>
          </cell>
        </row>
        <row r="104">
          <cell r="A104">
            <v>62.5</v>
          </cell>
          <cell r="B104">
            <v>4500</v>
          </cell>
          <cell r="C104">
            <v>1.7902700418185726</v>
          </cell>
          <cell r="D104">
            <v>8.1742422791676024</v>
          </cell>
          <cell r="E104">
            <v>9.7854853168043174</v>
          </cell>
          <cell r="F104">
            <v>4.5659269765046915</v>
          </cell>
          <cell r="H104">
            <v>62.5</v>
          </cell>
          <cell r="I104">
            <v>4500</v>
          </cell>
          <cell r="J104">
            <v>1.7667125327599333</v>
          </cell>
          <cell r="K104">
            <v>10.477565733841928</v>
          </cell>
          <cell r="L104">
            <v>12.067607013325867</v>
          </cell>
          <cell r="M104">
            <v>5.9305436167784595</v>
          </cell>
          <cell r="O104">
            <v>62.5</v>
          </cell>
          <cell r="P104">
            <v>4500</v>
          </cell>
        </row>
        <row r="105">
          <cell r="A105">
            <v>63</v>
          </cell>
          <cell r="B105">
            <v>4536</v>
          </cell>
          <cell r="C105">
            <v>1.8083660052623958</v>
          </cell>
          <cell r="D105">
            <v>8.2387435114477086</v>
          </cell>
          <cell r="E105">
            <v>9.8662729161838651</v>
          </cell>
          <cell r="F105">
            <v>4.5559048817953522</v>
          </cell>
          <cell r="H105">
            <v>63</v>
          </cell>
          <cell r="I105">
            <v>4536</v>
          </cell>
          <cell r="J105">
            <v>1.7846416903066222</v>
          </cell>
          <cell r="K105">
            <v>10.558061707587546</v>
          </cell>
          <cell r="L105">
            <v>12.164239228863506</v>
          </cell>
          <cell r="M105">
            <v>5.9160680628129603</v>
          </cell>
          <cell r="O105">
            <v>63</v>
          </cell>
          <cell r="P105">
            <v>4536</v>
          </cell>
        </row>
        <row r="106">
          <cell r="A106">
            <v>63.5</v>
          </cell>
          <cell r="B106">
            <v>4572</v>
          </cell>
          <cell r="C106">
            <v>1.8264783756598721</v>
          </cell>
          <cell r="D106">
            <v>8.3033299037098161</v>
          </cell>
          <cell r="E106">
            <v>9.9471604418037014</v>
          </cell>
          <cell r="F106">
            <v>4.546087166627407</v>
          </cell>
          <cell r="H106">
            <v>63.5</v>
          </cell>
          <cell r="I106">
            <v>4572</v>
          </cell>
          <cell r="J106">
            <v>1.8025852609061941</v>
          </cell>
          <cell r="K106">
            <v>10.638609026696018</v>
          </cell>
          <cell r="L106">
            <v>12.260935761511593</v>
          </cell>
          <cell r="M106">
            <v>5.9018617634473438</v>
          </cell>
          <cell r="O106">
            <v>63.5</v>
          </cell>
          <cell r="P106">
            <v>4572</v>
          </cell>
        </row>
        <row r="107">
          <cell r="A107">
            <v>64</v>
          </cell>
          <cell r="B107">
            <v>4608</v>
          </cell>
          <cell r="C107">
            <v>1.8446049690874677</v>
          </cell>
          <cell r="D107">
            <v>8.3680057909669756</v>
          </cell>
          <cell r="E107">
            <v>10.028150263145697</v>
          </cell>
          <cell r="F107">
            <v>4.5364757935714852</v>
          </cell>
          <cell r="H107">
            <v>64</v>
          </cell>
          <cell r="I107">
            <v>4608</v>
          </cell>
          <cell r="J107">
            <v>1.8205410904365211</v>
          </cell>
          <cell r="K107">
            <v>10.719212031802835</v>
          </cell>
          <cell r="L107">
            <v>12.357699013195704</v>
          </cell>
          <cell r="M107">
            <v>5.8879264456660136</v>
          </cell>
          <cell r="O107">
            <v>64</v>
          </cell>
          <cell r="P107">
            <v>4608</v>
          </cell>
        </row>
        <row r="108">
          <cell r="A108">
            <v>64.5</v>
          </cell>
          <cell r="B108">
            <v>4644</v>
          </cell>
          <cell r="C108">
            <v>1.8627436030581976</v>
          </cell>
          <cell r="D108">
            <v>8.4327755003496208</v>
          </cell>
          <cell r="E108">
            <v>10.109244743101998</v>
          </cell>
          <cell r="F108">
            <v>4.5270725861062884</v>
          </cell>
          <cell r="H108">
            <v>64.5</v>
          </cell>
          <cell r="I108">
            <v>4644</v>
          </cell>
          <cell r="J108">
            <v>1.8385070263592771</v>
          </cell>
          <cell r="K108">
            <v>10.799875054523353</v>
          </cell>
          <cell r="L108">
            <v>12.454531378246703</v>
          </cell>
          <cell r="M108">
            <v>5.8742636822606649</v>
          </cell>
          <cell r="O108">
            <v>64.5</v>
          </cell>
          <cell r="P108">
            <v>4644</v>
          </cell>
        </row>
        <row r="109">
          <cell r="A109">
            <v>65</v>
          </cell>
          <cell r="B109">
            <v>4680</v>
          </cell>
          <cell r="C109">
            <v>1.8808920965360292</v>
          </cell>
          <cell r="D109">
            <v>8.4976433511406881</v>
          </cell>
          <cell r="E109">
            <v>10.190446238023114</v>
          </cell>
          <cell r="F109">
            <v>4.51787923761841</v>
          </cell>
          <cell r="H109">
            <v>65</v>
          </cell>
          <cell r="I109">
            <v>4680</v>
          </cell>
          <cell r="J109">
            <v>1.8564809177327923</v>
          </cell>
          <cell r="K109">
            <v>10.880602417496108</v>
          </cell>
          <cell r="L109">
            <v>12.551435243455622</v>
          </cell>
          <cell r="M109">
            <v>5.86087490238463</v>
          </cell>
          <cell r="O109">
            <v>65</v>
          </cell>
          <cell r="P109">
            <v>4680</v>
          </cell>
        </row>
        <row r="110">
          <cell r="A110">
            <v>65.5</v>
          </cell>
          <cell r="B110">
            <v>4716</v>
          </cell>
          <cell r="C110">
            <v>1.8990482699502478</v>
          </cell>
          <cell r="D110">
            <v>8.5626136548106597</v>
          </cell>
          <cell r="E110">
            <v>10.271757097765883</v>
          </cell>
          <cell r="F110">
            <v>4.508897319937522</v>
          </cell>
          <cell r="H110">
            <v>65.5</v>
          </cell>
          <cell r="I110">
            <v>4716</v>
          </cell>
          <cell r="J110">
            <v>1.8744606152248826</v>
          </cell>
          <cell r="K110">
            <v>10.961398434426027</v>
          </cell>
          <cell r="L110">
            <v>12.64841298812842</v>
          </cell>
          <cell r="M110">
            <v>5.8477614015437531</v>
          </cell>
          <cell r="O110">
            <v>65.5</v>
          </cell>
          <cell r="P110">
            <v>4716</v>
          </cell>
        </row>
        <row r="111">
          <cell r="A111">
            <v>66</v>
          </cell>
          <cell r="B111">
            <v>4752</v>
          </cell>
          <cell r="C111">
            <v>1.9172099452097651</v>
          </cell>
          <cell r="D111">
            <v>8.6276907150525748</v>
          </cell>
          <cell r="E111">
            <v>10.353179665741363</v>
          </cell>
          <cell r="F111">
            <v>4.5001282914316434</v>
          </cell>
          <cell r="H111">
            <v>66</v>
          </cell>
          <cell r="I111">
            <v>4752</v>
          </cell>
          <cell r="O111">
            <v>66</v>
          </cell>
          <cell r="P111">
            <v>4752</v>
          </cell>
        </row>
        <row r="112">
          <cell r="A112">
            <v>66.5</v>
          </cell>
          <cell r="B112">
            <v>4788</v>
          </cell>
          <cell r="C112">
            <v>1.9353749457173959</v>
          </cell>
          <cell r="D112">
            <v>8.6928788278169744</v>
          </cell>
          <cell r="E112">
            <v>10.434716278962631</v>
          </cell>
          <cell r="F112">
            <v>4.4915735046858005</v>
          </cell>
          <cell r="H112">
            <v>66.5</v>
          </cell>
          <cell r="I112">
            <v>4788</v>
          </cell>
          <cell r="O112">
            <v>66.5</v>
          </cell>
          <cell r="P112">
            <v>4788</v>
          </cell>
        </row>
        <row r="113">
          <cell r="A113">
            <v>67</v>
          </cell>
          <cell r="B113">
            <v>4824</v>
          </cell>
          <cell r="C113">
            <v>1.9535410963840614</v>
          </cell>
          <cell r="D113">
            <v>8.7581822813468211</v>
          </cell>
          <cell r="E113">
            <v>10.516369268092475</v>
          </cell>
          <cell r="F113">
            <v>4.4832342137864005</v>
          </cell>
          <cell r="H113">
            <v>67</v>
          </cell>
          <cell r="I113">
            <v>4824</v>
          </cell>
          <cell r="O113">
            <v>67</v>
          </cell>
          <cell r="P113">
            <v>4824</v>
          </cell>
        </row>
        <row r="114">
          <cell r="A114">
            <v>67.5</v>
          </cell>
          <cell r="B114">
            <v>4860</v>
          </cell>
          <cell r="C114">
            <v>1.9717062236429772</v>
          </cell>
          <cell r="D114">
            <v>8.8236053562123633</v>
          </cell>
          <cell r="E114">
            <v>10.598140957491044</v>
          </cell>
          <cell r="F114">
            <v>4.4751115812322357</v>
          </cell>
          <cell r="H114">
            <v>67.5</v>
          </cell>
          <cell r="I114">
            <v>4860</v>
          </cell>
          <cell r="O114">
            <v>67.5</v>
          </cell>
          <cell r="P114">
            <v>4860</v>
          </cell>
        </row>
        <row r="115">
          <cell r="A115">
            <v>68</v>
          </cell>
          <cell r="B115">
            <v>4896</v>
          </cell>
          <cell r="C115">
            <v>1.9898681554637674</v>
          </cell>
          <cell r="D115">
            <v>8.8891523253459681</v>
          </cell>
          <cell r="E115">
            <v>10.680033665263359</v>
          </cell>
          <cell r="F115">
            <v>4.4672066844922309</v>
          </cell>
          <cell r="H115">
            <v>68</v>
          </cell>
          <cell r="I115">
            <v>4896</v>
          </cell>
          <cell r="O115">
            <v>68</v>
          </cell>
          <cell r="P115">
            <v>4896</v>
          </cell>
        </row>
        <row r="116">
          <cell r="A116">
            <v>68.5</v>
          </cell>
          <cell r="B116">
            <v>4932</v>
          </cell>
          <cell r="C116">
            <v>2.0080247213665423</v>
          </cell>
          <cell r="D116">
            <v>8.9548274540769004</v>
          </cell>
          <cell r="E116">
            <v>10.762049703306788</v>
          </cell>
          <cell r="F116">
            <v>4.4595205222288188</v>
          </cell>
          <cell r="H116">
            <v>68.5</v>
          </cell>
          <cell r="I116">
            <v>4932</v>
          </cell>
          <cell r="O116">
            <v>68.5</v>
          </cell>
          <cell r="P116">
            <v>4932</v>
          </cell>
        </row>
        <row r="117">
          <cell r="A117">
            <v>69</v>
          </cell>
          <cell r="B117">
            <v>4968</v>
          </cell>
          <cell r="C117">
            <v>2.0261737524359371</v>
          </cell>
          <cell r="D117">
            <v>9.0206350001660862</v>
          </cell>
          <cell r="E117">
            <v>10.844191377358429</v>
          </cell>
          <cell r="F117">
            <v>4.4520540202049119</v>
          </cell>
          <cell r="H117">
            <v>69</v>
          </cell>
          <cell r="I117">
            <v>4968</v>
          </cell>
          <cell r="O117">
            <v>69</v>
          </cell>
          <cell r="P117">
            <v>4968</v>
          </cell>
        </row>
        <row r="118">
          <cell r="A118">
            <v>69.5</v>
          </cell>
          <cell r="B118">
            <v>5004</v>
          </cell>
          <cell r="C118">
            <v>2.0443130813350869</v>
          </cell>
          <cell r="D118">
            <v>9.0865792138408157</v>
          </cell>
          <cell r="E118">
            <v>10.926460987042393</v>
          </cell>
          <cell r="F118">
            <v>4.4448080368915948</v>
          </cell>
          <cell r="H118">
            <v>69.5</v>
          </cell>
          <cell r="I118">
            <v>5004</v>
          </cell>
          <cell r="O118">
            <v>69.5</v>
          </cell>
          <cell r="P118">
            <v>5004</v>
          </cell>
        </row>
        <row r="119">
          <cell r="A119">
            <v>70</v>
          </cell>
          <cell r="B119">
            <v>5040</v>
          </cell>
          <cell r="C119">
            <v>2.062440542319568</v>
          </cell>
          <cell r="D119">
            <v>9.152664337829469</v>
          </cell>
          <cell r="E119">
            <v>11.008860825917081</v>
          </cell>
          <cell r="F119">
            <v>4.4377833687926485</v>
          </cell>
          <cell r="H119">
            <v>70</v>
          </cell>
          <cell r="I119">
            <v>5040</v>
          </cell>
          <cell r="O119">
            <v>70</v>
          </cell>
          <cell r="P119">
            <v>5040</v>
          </cell>
        </row>
        <row r="120">
          <cell r="A120">
            <v>70.5</v>
          </cell>
          <cell r="B120">
            <v>5076</v>
          </cell>
          <cell r="C120">
            <v>2.0805539712512897</v>
          </cell>
          <cell r="D120">
            <v>9.2188946073961269</v>
          </cell>
          <cell r="E120">
            <v>11.091393181522287</v>
          </cell>
          <cell r="F120">
            <v>4.4309807555012313</v>
          </cell>
          <cell r="H120">
            <v>70.5</v>
          </cell>
          <cell r="I120">
            <v>5076</v>
          </cell>
          <cell r="O120">
            <v>70.5</v>
          </cell>
          <cell r="P120">
            <v>5076</v>
          </cell>
        </row>
        <row r="121">
          <cell r="A121">
            <v>71</v>
          </cell>
          <cell r="B121">
            <v>5112</v>
          </cell>
          <cell r="C121">
            <v>2.0986512056123328</v>
          </cell>
          <cell r="D121">
            <v>9.2852742503752399</v>
          </cell>
          <cell r="E121">
            <v>11.17406033542634</v>
          </cell>
          <cell r="F121">
            <v>4.4244008845033562</v>
          </cell>
          <cell r="H121">
            <v>71</v>
          </cell>
          <cell r="I121">
            <v>5112</v>
          </cell>
          <cell r="O121">
            <v>71</v>
          </cell>
          <cell r="P121">
            <v>5112</v>
          </cell>
        </row>
        <row r="122">
          <cell r="A122">
            <v>71.5</v>
          </cell>
          <cell r="B122">
            <v>5148</v>
          </cell>
          <cell r="C122">
            <v>2.1167300845187591</v>
          </cell>
          <cell r="D122">
            <v>9.3518074872062353</v>
          </cell>
          <cell r="E122">
            <v>11.256864563273119</v>
          </cell>
          <cell r="F122">
            <v>4.4180443957418305</v>
          </cell>
          <cell r="H122">
            <v>71.5</v>
          </cell>
          <cell r="I122">
            <v>5148</v>
          </cell>
          <cell r="O122">
            <v>71.5</v>
          </cell>
          <cell r="P122">
            <v>5148</v>
          </cell>
        </row>
        <row r="123">
          <cell r="A123">
            <v>72</v>
          </cell>
          <cell r="B123">
            <v>5184</v>
          </cell>
          <cell r="C123">
            <v>2.1347884487343531</v>
          </cell>
          <cell r="D123">
            <v>9.4184985309680886</v>
          </cell>
          <cell r="E123">
            <v>11.339808134829006</v>
          </cell>
          <cell r="F123">
            <v>4.4119118859538569</v>
          </cell>
          <cell r="H123">
            <v>72</v>
          </cell>
          <cell r="I123">
            <v>5184</v>
          </cell>
          <cell r="O123">
            <v>72</v>
          </cell>
          <cell r="P123">
            <v>5184</v>
          </cell>
        </row>
        <row r="124">
          <cell r="A124">
            <v>72.5</v>
          </cell>
          <cell r="B124">
            <v>5220</v>
          </cell>
          <cell r="C124">
            <v>2.1528241406843343</v>
          </cell>
          <cell r="D124">
            <v>9.4853515874139003</v>
          </cell>
          <cell r="E124">
            <v>11.422893314029801</v>
          </cell>
          <cell r="F124">
            <v>4.406003912794624</v>
          </cell>
          <cell r="H124">
            <v>72.5</v>
          </cell>
          <cell r="I124">
            <v>5220</v>
          </cell>
          <cell r="O124">
            <v>72.5</v>
          </cell>
          <cell r="P124">
            <v>5220</v>
          </cell>
        </row>
        <row r="125">
          <cell r="A125">
            <v>73</v>
          </cell>
          <cell r="B125">
            <v>5256</v>
          </cell>
          <cell r="C125">
            <v>2.1708350044690179</v>
          </cell>
          <cell r="D125">
            <v>9.55237085500546</v>
          </cell>
          <cell r="E125">
            <v>11.506122359027575</v>
          </cell>
          <cell r="F125">
            <v>4.4003209987587022</v>
          </cell>
          <cell r="H125">
            <v>73</v>
          </cell>
          <cell r="I125">
            <v>5256</v>
          </cell>
          <cell r="O125">
            <v>73</v>
          </cell>
          <cell r="P125">
            <v>5256</v>
          </cell>
        </row>
        <row r="126">
          <cell r="A126">
            <v>73.5</v>
          </cell>
          <cell r="B126">
            <v>5292</v>
          </cell>
          <cell r="C126">
            <v>2.1888188858774247</v>
          </cell>
          <cell r="D126">
            <v>9.6195605249477545</v>
          </cell>
          <cell r="E126">
            <v>11.589497522237437</v>
          </cell>
          <cell r="F126">
            <v>4.3948636349103838</v>
          </cell>
          <cell r="H126">
            <v>73.5</v>
          </cell>
          <cell r="I126">
            <v>5292</v>
          </cell>
          <cell r="O126">
            <v>73.5</v>
          </cell>
          <cell r="P126">
            <v>5292</v>
          </cell>
        </row>
        <row r="127">
          <cell r="A127">
            <v>74</v>
          </cell>
          <cell r="B127">
            <v>5328</v>
          </cell>
          <cell r="C127">
            <v>2.2067736324008602</v>
          </cell>
          <cell r="D127">
            <v>9.6869247812235084</v>
          </cell>
          <cell r="E127">
            <v>11.673021050384282</v>
          </cell>
          <cell r="F127">
            <v>4.3896322844335485</v>
          </cell>
          <cell r="H127">
            <v>74</v>
          </cell>
          <cell r="I127">
            <v>5328</v>
          </cell>
          <cell r="O127">
            <v>74</v>
          </cell>
          <cell r="P127">
            <v>5328</v>
          </cell>
        </row>
        <row r="128">
          <cell r="A128">
            <v>74.5</v>
          </cell>
          <cell r="B128">
            <v>5364</v>
          </cell>
          <cell r="C128">
            <v>2.2246970932464327</v>
          </cell>
          <cell r="D128">
            <v>9.7544678006276992</v>
          </cell>
          <cell r="E128">
            <v>11.756695184549489</v>
          </cell>
          <cell r="F128">
            <v>4.3846273860111449</v>
          </cell>
          <cell r="H128">
            <v>74.5</v>
          </cell>
          <cell r="I128">
            <v>5364</v>
          </cell>
          <cell r="O128">
            <v>74.5</v>
          </cell>
          <cell r="P128">
            <v>5364</v>
          </cell>
        </row>
        <row r="129">
          <cell r="A129">
            <v>75</v>
          </cell>
          <cell r="B129">
            <v>5400</v>
          </cell>
          <cell r="C129">
            <v>2.2425871193505396</v>
          </cell>
          <cell r="D129">
            <v>9.8221937528020451</v>
          </cell>
          <cell r="E129">
            <v>11.840522160217532</v>
          </cell>
          <cell r="F129">
            <v>4.3798493570437449</v>
          </cell>
          <cell r="H129">
            <v>75</v>
          </cell>
          <cell r="I129">
            <v>5400</v>
          </cell>
          <cell r="O129">
            <v>75</v>
          </cell>
          <cell r="P129">
            <v>5400</v>
          </cell>
        </row>
        <row r="130">
          <cell r="A130">
            <v>75.5</v>
          </cell>
          <cell r="B130">
            <v>5436</v>
          </cell>
          <cell r="C130">
            <v>2.2604415633922921</v>
          </cell>
          <cell r="D130">
            <v>9.8901068002695087</v>
          </cell>
          <cell r="E130">
            <v>11.924504207322572</v>
          </cell>
          <cell r="F130">
            <v>4.3752985967163065</v>
          </cell>
          <cell r="H130">
            <v>75.5</v>
          </cell>
          <cell r="I130">
            <v>5436</v>
          </cell>
          <cell r="O130">
            <v>75.5</v>
          </cell>
          <cell r="P130">
            <v>5436</v>
          </cell>
        </row>
        <row r="131">
          <cell r="A131">
            <v>76</v>
          </cell>
          <cell r="B131">
            <v>5472</v>
          </cell>
          <cell r="C131">
            <v>2.2782582798069186</v>
          </cell>
          <cell r="D131">
            <v>9.9582110984687855</v>
          </cell>
          <cell r="E131">
            <v>12.008643550295012</v>
          </cell>
          <cell r="F131">
            <v>4.3709754889216246</v>
          </cell>
          <cell r="H131">
            <v>76</v>
          </cell>
          <cell r="I131">
            <v>5472</v>
          </cell>
          <cell r="O131">
            <v>76</v>
          </cell>
          <cell r="P131">
            <v>5472</v>
          </cell>
        </row>
        <row r="132">
          <cell r="A132">
            <v>76.5</v>
          </cell>
          <cell r="B132">
            <v>5508</v>
          </cell>
          <cell r="C132">
            <v>2.2960351247991047</v>
          </cell>
          <cell r="D132">
            <v>10.0265107957888</v>
          </cell>
          <cell r="E132">
            <v>12.092942408107994</v>
          </cell>
          <cell r="F132">
            <v>4.3668804050487191</v>
          </cell>
          <cell r="H132">
            <v>76.5</v>
          </cell>
          <cell r="I132">
            <v>5508</v>
          </cell>
          <cell r="O132">
            <v>76.5</v>
          </cell>
          <cell r="P132">
            <v>5508</v>
          </cell>
        </row>
        <row r="133">
          <cell r="A133">
            <v>77</v>
          </cell>
          <cell r="B133">
            <v>5544</v>
          </cell>
          <cell r="C133">
            <v>2.3137699563562939</v>
          </cell>
          <cell r="D133">
            <v>10.095010033603161</v>
          </cell>
          <cell r="E133">
            <v>12.177402994323826</v>
          </cell>
          <cell r="F133">
            <v>4.3630137066438106</v>
          </cell>
          <cell r="H133">
            <v>77</v>
          </cell>
          <cell r="I133">
            <v>5544</v>
          </cell>
          <cell r="O133">
            <v>77</v>
          </cell>
          <cell r="P133">
            <v>5544</v>
          </cell>
        </row>
        <row r="134">
          <cell r="A134">
            <v>77.5</v>
          </cell>
          <cell r="B134">
            <v>5580</v>
          </cell>
          <cell r="C134">
            <v>2.3314606342619482</v>
          </cell>
          <cell r="D134">
            <v>10.163712946304706</v>
          </cell>
          <cell r="E134">
            <v>12.26202751714046</v>
          </cell>
          <cell r="F134">
            <v>4.3593757479513053</v>
          </cell>
          <cell r="H134">
            <v>77.5</v>
          </cell>
          <cell r="I134">
            <v>5580</v>
          </cell>
          <cell r="O134">
            <v>77.5</v>
          </cell>
          <cell r="P134">
            <v>5580</v>
          </cell>
        </row>
        <row r="135">
          <cell r="A135">
            <v>78</v>
          </cell>
          <cell r="B135">
            <v>5616</v>
          </cell>
          <cell r="C135">
            <v>2.3491050201087647</v>
          </cell>
          <cell r="D135">
            <v>10.23262366133994</v>
          </cell>
          <cell r="E135">
            <v>12.346818179437827</v>
          </cell>
          <cell r="F135">
            <v>4.3559668783416781</v>
          </cell>
          <cell r="H135">
            <v>78</v>
          </cell>
          <cell r="I135">
            <v>5616</v>
          </cell>
          <cell r="O135">
            <v>78</v>
          </cell>
          <cell r="P135">
            <v>5616</v>
          </cell>
        </row>
        <row r="136">
          <cell r="A136">
            <v>78.5</v>
          </cell>
          <cell r="B136">
            <v>5652</v>
          </cell>
          <cell r="C136">
            <v>2.3667009773118415</v>
          </cell>
          <cell r="D136">
            <v>10.301746299243559</v>
          </cell>
          <cell r="E136">
            <v>12.431777178824216</v>
          </cell>
          <cell r="F136">
            <v>4.352787444632968</v>
          </cell>
          <cell r="H136">
            <v>78.5</v>
          </cell>
          <cell r="I136">
            <v>5652</v>
          </cell>
          <cell r="O136">
            <v>78.5</v>
          </cell>
          <cell r="P136">
            <v>5652</v>
          </cell>
        </row>
        <row r="137">
          <cell r="A137">
            <v>79</v>
          </cell>
          <cell r="B137">
            <v>5688</v>
          </cell>
          <cell r="C137">
            <v>2.3842463711218111</v>
          </cell>
          <cell r="D137">
            <v>10.371084973672946</v>
          </cell>
          <cell r="E137">
            <v>12.516906707682576</v>
          </cell>
          <cell r="F137">
            <v>4.3498377933121271</v>
          </cell>
          <cell r="H137">
            <v>79</v>
          </cell>
          <cell r="I137">
            <v>5688</v>
          </cell>
          <cell r="O137">
            <v>79</v>
          </cell>
          <cell r="P137">
            <v>5688</v>
          </cell>
        </row>
        <row r="138">
          <cell r="A138">
            <v>79.5</v>
          </cell>
          <cell r="B138">
            <v>5724</v>
          </cell>
          <cell r="C138">
            <v>2.4017390686379194</v>
          </cell>
          <cell r="D138">
            <v>10.440643791442694</v>
          </cell>
          <cell r="E138">
            <v>12.602208953216822</v>
          </cell>
          <cell r="F138">
            <v>4.3471182726622422</v>
          </cell>
          <cell r="H138">
            <v>79.5</v>
          </cell>
          <cell r="I138">
            <v>5724</v>
          </cell>
          <cell r="O138">
            <v>79.5</v>
          </cell>
          <cell r="P138">
            <v>5724</v>
          </cell>
        </row>
        <row r="139">
          <cell r="A139">
            <v>80</v>
          </cell>
          <cell r="B139">
            <v>5760</v>
          </cell>
          <cell r="C139">
            <v>2.4191769388210722</v>
          </cell>
          <cell r="D139">
            <v>10.510426852559103</v>
          </cell>
          <cell r="E139">
            <v>12.687686097498068</v>
          </cell>
          <cell r="F139">
            <v>4.3446292348012818</v>
          </cell>
          <cell r="H139">
            <v>80</v>
          </cell>
          <cell r="I139">
            <v>5760</v>
          </cell>
          <cell r="O139">
            <v>80</v>
          </cell>
          <cell r="P139">
            <v>5760</v>
          </cell>
        </row>
        <row r="140">
          <cell r="A140">
            <v>80.5</v>
          </cell>
          <cell r="B140">
            <v>5796</v>
          </cell>
          <cell r="C140">
            <v>2.4365578525068297</v>
          </cell>
          <cell r="D140">
            <v>10.58043825025476</v>
          </cell>
          <cell r="E140">
            <v>12.773340317510907</v>
          </cell>
          <cell r="F140">
            <v>4.3423710376378608</v>
          </cell>
          <cell r="H140">
            <v>80.5</v>
          </cell>
          <cell r="I140">
            <v>5796</v>
          </cell>
          <cell r="O140">
            <v>80.5</v>
          </cell>
          <cell r="P140">
            <v>5796</v>
          </cell>
        </row>
        <row r="141">
          <cell r="A141">
            <v>81</v>
          </cell>
          <cell r="B141">
            <v>5832</v>
          </cell>
          <cell r="C141">
            <v>2.4538796824183651</v>
          </cell>
          <cell r="D141">
            <v>10.650682071023049</v>
          </cell>
          <cell r="E141">
            <v>12.859173785199577</v>
          </cell>
          <cell r="F141">
            <v>4.3403440467490695</v>
          </cell>
          <cell r="H141">
            <v>81</v>
          </cell>
          <cell r="I141">
            <v>5832</v>
          </cell>
          <cell r="O141">
            <v>81</v>
          </cell>
          <cell r="P141">
            <v>5832</v>
          </cell>
        </row>
        <row r="142">
          <cell r="A142">
            <v>81.5</v>
          </cell>
          <cell r="B142">
            <v>5868</v>
          </cell>
          <cell r="C142">
            <v>2.471140303179383</v>
          </cell>
          <cell r="D142">
            <v>10.721162394652742</v>
          </cell>
          <cell r="E142">
            <v>12.945188667514188</v>
          </cell>
          <cell r="F142">
            <v>4.3385486371853652</v>
          </cell>
          <cell r="H142">
            <v>81.5</v>
          </cell>
          <cell r="I142">
            <v>5868</v>
          </cell>
          <cell r="O142">
            <v>81.5</v>
          </cell>
          <cell r="P142">
            <v>5868</v>
          </cell>
        </row>
        <row r="143">
          <cell r="A143">
            <v>82</v>
          </cell>
          <cell r="B143">
            <v>5904</v>
          </cell>
          <cell r="C143">
            <v>2.4883375913269838</v>
          </cell>
          <cell r="D143">
            <v>10.791883294262586</v>
          </cell>
          <cell r="E143">
            <v>13.031387126456872</v>
          </cell>
          <cell r="F143">
            <v>4.3369851952071654</v>
          </cell>
          <cell r="H143">
            <v>82</v>
          </cell>
          <cell r="I143">
            <v>5904</v>
          </cell>
          <cell r="O143">
            <v>82</v>
          </cell>
          <cell r="P143">
            <v>5904</v>
          </cell>
        </row>
        <row r="144">
          <cell r="A144">
            <v>82.5</v>
          </cell>
          <cell r="B144">
            <v>5940</v>
          </cell>
          <cell r="C144">
            <v>2.5054694253245002</v>
          </cell>
          <cell r="D144">
            <v>10.862848836335898</v>
          </cell>
          <cell r="E144">
            <v>13.117771319127948</v>
          </cell>
          <cell r="F144">
            <v>4.3356541199575709</v>
          </cell>
          <cell r="H144">
            <v>82.5</v>
          </cell>
          <cell r="I144">
            <v>5940</v>
          </cell>
          <cell r="O144">
            <v>82.5</v>
          </cell>
          <cell r="P144">
            <v>5940</v>
          </cell>
        </row>
        <row r="145">
          <cell r="A145">
            <v>83</v>
          </cell>
          <cell r="B145">
            <v>5976</v>
          </cell>
          <cell r="C145">
            <v>2.5225336855742824</v>
          </cell>
          <cell r="D145">
            <v>10.934063080755207</v>
          </cell>
          <cell r="E145">
            <v>13.20434339777206</v>
          </cell>
          <cell r="F145">
            <v>4.3345558250755127</v>
          </cell>
          <cell r="H145">
            <v>83</v>
          </cell>
          <cell r="I145">
            <v>5976</v>
          </cell>
          <cell r="O145">
            <v>83</v>
          </cell>
          <cell r="P145">
            <v>5976</v>
          </cell>
        </row>
        <row r="146">
          <cell r="A146">
            <v>83.5</v>
          </cell>
          <cell r="B146">
            <v>6012</v>
          </cell>
          <cell r="H146">
            <v>83.5</v>
          </cell>
          <cell r="I146">
            <v>6012</v>
          </cell>
          <cell r="O146">
            <v>83.5</v>
          </cell>
          <cell r="P146">
            <v>6012</v>
          </cell>
        </row>
        <row r="147">
          <cell r="A147">
            <v>84</v>
          </cell>
          <cell r="B147">
            <v>6048</v>
          </cell>
          <cell r="H147">
            <v>84</v>
          </cell>
          <cell r="I147">
            <v>6048</v>
          </cell>
          <cell r="O147">
            <v>84</v>
          </cell>
          <cell r="P147">
            <v>6048</v>
          </cell>
        </row>
        <row r="148">
          <cell r="A148">
            <v>84.5</v>
          </cell>
          <cell r="B148">
            <v>6084</v>
          </cell>
          <cell r="H148">
            <v>84.5</v>
          </cell>
          <cell r="I148">
            <v>6084</v>
          </cell>
          <cell r="O148">
            <v>84.5</v>
          </cell>
          <cell r="P148">
            <v>6084</v>
          </cell>
        </row>
        <row r="149">
          <cell r="A149">
            <v>85</v>
          </cell>
          <cell r="B149">
            <v>6120</v>
          </cell>
          <cell r="H149">
            <v>85</v>
          </cell>
          <cell r="I149">
            <v>6120</v>
          </cell>
          <cell r="O149">
            <v>85</v>
          </cell>
          <cell r="P149">
            <v>6120</v>
          </cell>
        </row>
        <row r="150">
          <cell r="A150">
            <v>85.5</v>
          </cell>
          <cell r="B150">
            <v>6156</v>
          </cell>
          <cell r="H150">
            <v>85.5</v>
          </cell>
          <cell r="I150">
            <v>6156</v>
          </cell>
          <cell r="O150">
            <v>85.5</v>
          </cell>
          <cell r="P150">
            <v>6156</v>
          </cell>
        </row>
        <row r="151">
          <cell r="A151">
            <v>86</v>
          </cell>
          <cell r="B151">
            <v>6192</v>
          </cell>
          <cell r="H151">
            <v>86</v>
          </cell>
          <cell r="I151">
            <v>6192</v>
          </cell>
          <cell r="O151">
            <v>86</v>
          </cell>
          <cell r="P151">
            <v>6192</v>
          </cell>
        </row>
        <row r="152">
          <cell r="A152">
            <v>86.5</v>
          </cell>
          <cell r="B152">
            <v>6228</v>
          </cell>
          <cell r="H152">
            <v>86.5</v>
          </cell>
          <cell r="I152">
            <v>6228</v>
          </cell>
          <cell r="O152">
            <v>86.5</v>
          </cell>
          <cell r="P152">
            <v>6228</v>
          </cell>
        </row>
        <row r="153">
          <cell r="A153">
            <v>87</v>
          </cell>
          <cell r="B153">
            <v>6264</v>
          </cell>
          <cell r="H153">
            <v>87</v>
          </cell>
          <cell r="I153">
            <v>6264</v>
          </cell>
          <cell r="O153">
            <v>87</v>
          </cell>
          <cell r="P153">
            <v>6264</v>
          </cell>
        </row>
        <row r="154">
          <cell r="A154">
            <v>87.5</v>
          </cell>
          <cell r="B154">
            <v>6300</v>
          </cell>
          <cell r="H154">
            <v>87.5</v>
          </cell>
          <cell r="I154">
            <v>6300</v>
          </cell>
          <cell r="O154">
            <v>87.5</v>
          </cell>
          <cell r="P154">
            <v>6300</v>
          </cell>
        </row>
        <row r="155">
          <cell r="A155">
            <v>88</v>
          </cell>
          <cell r="B155">
            <v>6336</v>
          </cell>
          <cell r="H155">
            <v>88</v>
          </cell>
          <cell r="I155">
            <v>6336</v>
          </cell>
          <cell r="O155">
            <v>88</v>
          </cell>
          <cell r="P155">
            <v>6336</v>
          </cell>
        </row>
        <row r="156">
          <cell r="A156">
            <v>88.5</v>
          </cell>
          <cell r="B156">
            <v>6372</v>
          </cell>
          <cell r="H156">
            <v>88.5</v>
          </cell>
          <cell r="I156">
            <v>6372</v>
          </cell>
          <cell r="O156">
            <v>88.5</v>
          </cell>
          <cell r="P156">
            <v>6372</v>
          </cell>
        </row>
        <row r="157">
          <cell r="A157">
            <v>89</v>
          </cell>
          <cell r="B157">
            <v>6408</v>
          </cell>
          <cell r="H157">
            <v>89</v>
          </cell>
          <cell r="I157">
            <v>6408</v>
          </cell>
          <cell r="O157">
            <v>89</v>
          </cell>
          <cell r="P157">
            <v>6408</v>
          </cell>
        </row>
        <row r="158">
          <cell r="A158">
            <v>89.5</v>
          </cell>
          <cell r="B158">
            <v>6444</v>
          </cell>
          <cell r="H158">
            <v>89.5</v>
          </cell>
          <cell r="I158">
            <v>6444</v>
          </cell>
          <cell r="O158">
            <v>89.5</v>
          </cell>
          <cell r="P158">
            <v>6444</v>
          </cell>
        </row>
        <row r="159">
          <cell r="A159">
            <v>90</v>
          </cell>
          <cell r="B159">
            <v>6480</v>
          </cell>
          <cell r="H159">
            <v>90</v>
          </cell>
          <cell r="I159">
            <v>6480</v>
          </cell>
          <cell r="O159">
            <v>90</v>
          </cell>
          <cell r="P159">
            <v>6480</v>
          </cell>
        </row>
        <row r="160">
          <cell r="A160">
            <v>90.5</v>
          </cell>
          <cell r="B160">
            <v>6516</v>
          </cell>
          <cell r="H160">
            <v>90.5</v>
          </cell>
          <cell r="I160">
            <v>6516</v>
          </cell>
          <cell r="O160">
            <v>90.5</v>
          </cell>
          <cell r="P160">
            <v>6516</v>
          </cell>
        </row>
        <row r="161">
          <cell r="A161">
            <v>91</v>
          </cell>
          <cell r="B161">
            <v>6552</v>
          </cell>
          <cell r="H161">
            <v>91</v>
          </cell>
          <cell r="I161">
            <v>6552</v>
          </cell>
          <cell r="O161">
            <v>91</v>
          </cell>
          <cell r="P161">
            <v>6552</v>
          </cell>
        </row>
        <row r="162">
          <cell r="A162">
            <v>91.5</v>
          </cell>
          <cell r="B162">
            <v>6588</v>
          </cell>
          <cell r="H162">
            <v>91.5</v>
          </cell>
          <cell r="I162">
            <v>6588</v>
          </cell>
          <cell r="O162">
            <v>91.5</v>
          </cell>
          <cell r="P162">
            <v>6588</v>
          </cell>
        </row>
        <row r="163">
          <cell r="A163">
            <v>92</v>
          </cell>
          <cell r="B163">
            <v>6624</v>
          </cell>
          <cell r="H163">
            <v>92</v>
          </cell>
          <cell r="I163">
            <v>6624</v>
          </cell>
          <cell r="O163">
            <v>92</v>
          </cell>
          <cell r="P163">
            <v>6624</v>
          </cell>
        </row>
        <row r="164">
          <cell r="A164">
            <v>92.5</v>
          </cell>
          <cell r="B164">
            <v>6660</v>
          </cell>
          <cell r="H164">
            <v>92.5</v>
          </cell>
          <cell r="I164">
            <v>6660</v>
          </cell>
          <cell r="O164">
            <v>92.5</v>
          </cell>
          <cell r="P164">
            <v>6660</v>
          </cell>
        </row>
        <row r="165">
          <cell r="A165">
            <v>93</v>
          </cell>
          <cell r="B165">
            <v>6696</v>
          </cell>
          <cell r="H165">
            <v>93</v>
          </cell>
          <cell r="I165">
            <v>6696</v>
          </cell>
          <cell r="O165">
            <v>93</v>
          </cell>
          <cell r="P165">
            <v>6696</v>
          </cell>
        </row>
        <row r="166">
          <cell r="A166">
            <v>93.5</v>
          </cell>
          <cell r="B166">
            <v>6732</v>
          </cell>
          <cell r="H166">
            <v>93.5</v>
          </cell>
          <cell r="I166">
            <v>6732</v>
          </cell>
          <cell r="O166">
            <v>93.5</v>
          </cell>
          <cell r="P166">
            <v>6732</v>
          </cell>
        </row>
        <row r="167">
          <cell r="A167">
            <v>94</v>
          </cell>
          <cell r="B167">
            <v>6768</v>
          </cell>
          <cell r="H167">
            <v>94</v>
          </cell>
          <cell r="I167">
            <v>6768</v>
          </cell>
          <cell r="O167">
            <v>94</v>
          </cell>
          <cell r="P167">
            <v>6768</v>
          </cell>
        </row>
        <row r="168">
          <cell r="A168">
            <v>94.5</v>
          </cell>
          <cell r="B168">
            <v>6804</v>
          </cell>
          <cell r="H168">
            <v>94.5</v>
          </cell>
          <cell r="I168">
            <v>6804</v>
          </cell>
          <cell r="O168">
            <v>94.5</v>
          </cell>
          <cell r="P168">
            <v>6804</v>
          </cell>
        </row>
        <row r="169">
          <cell r="A169">
            <v>95</v>
          </cell>
          <cell r="B169">
            <v>6840</v>
          </cell>
          <cell r="H169">
            <v>95</v>
          </cell>
          <cell r="I169">
            <v>6840</v>
          </cell>
          <cell r="O169">
            <v>95</v>
          </cell>
          <cell r="P169">
            <v>6840</v>
          </cell>
        </row>
        <row r="170">
          <cell r="A170">
            <v>95.5</v>
          </cell>
          <cell r="B170">
            <v>6876</v>
          </cell>
          <cell r="H170">
            <v>95.5</v>
          </cell>
          <cell r="I170">
            <v>6876</v>
          </cell>
          <cell r="O170">
            <v>95.5</v>
          </cell>
          <cell r="P170">
            <v>6876</v>
          </cell>
        </row>
        <row r="171">
          <cell r="A171">
            <v>96</v>
          </cell>
          <cell r="B171">
            <v>6912</v>
          </cell>
          <cell r="H171">
            <v>96</v>
          </cell>
          <cell r="I171">
            <v>6912</v>
          </cell>
          <cell r="O171">
            <v>96</v>
          </cell>
          <cell r="P171">
            <v>6912</v>
          </cell>
        </row>
        <row r="172">
          <cell r="A172">
            <v>96.5</v>
          </cell>
          <cell r="B172">
            <v>6948</v>
          </cell>
          <cell r="H172">
            <v>96.5</v>
          </cell>
          <cell r="I172">
            <v>6948</v>
          </cell>
          <cell r="O172">
            <v>96.5</v>
          </cell>
          <cell r="P172">
            <v>6948</v>
          </cell>
        </row>
        <row r="173">
          <cell r="A173">
            <v>97</v>
          </cell>
          <cell r="B173">
            <v>6984</v>
          </cell>
          <cell r="H173">
            <v>97</v>
          </cell>
          <cell r="I173">
            <v>6984</v>
          </cell>
          <cell r="O173">
            <v>97</v>
          </cell>
          <cell r="P173">
            <v>6984</v>
          </cell>
        </row>
        <row r="174">
          <cell r="A174">
            <v>97.5</v>
          </cell>
          <cell r="B174">
            <v>7020</v>
          </cell>
          <cell r="H174">
            <v>97.5</v>
          </cell>
          <cell r="I174">
            <v>7020</v>
          </cell>
          <cell r="O174">
            <v>97.5</v>
          </cell>
          <cell r="P174">
            <v>7020</v>
          </cell>
        </row>
        <row r="175">
          <cell r="A175">
            <v>98</v>
          </cell>
          <cell r="B175">
            <v>7056</v>
          </cell>
          <cell r="H175">
            <v>98</v>
          </cell>
          <cell r="I175">
            <v>7056</v>
          </cell>
          <cell r="O175">
            <v>98</v>
          </cell>
          <cell r="P175">
            <v>7056</v>
          </cell>
        </row>
        <row r="176">
          <cell r="A176">
            <v>98.5</v>
          </cell>
          <cell r="B176">
            <v>7092</v>
          </cell>
          <cell r="H176">
            <v>98.5</v>
          </cell>
          <cell r="I176">
            <v>7092</v>
          </cell>
          <cell r="O176">
            <v>98.5</v>
          </cell>
          <cell r="P176">
            <v>7092</v>
          </cell>
        </row>
        <row r="177">
          <cell r="A177">
            <v>99</v>
          </cell>
          <cell r="B177">
            <v>7128</v>
          </cell>
          <cell r="H177">
            <v>99</v>
          </cell>
          <cell r="I177">
            <v>7128</v>
          </cell>
          <cell r="O177">
            <v>99</v>
          </cell>
          <cell r="P177">
            <v>7128</v>
          </cell>
        </row>
        <row r="178">
          <cell r="A178">
            <v>99.5</v>
          </cell>
          <cell r="B178">
            <v>7164</v>
          </cell>
          <cell r="H178">
            <v>99.5</v>
          </cell>
          <cell r="I178">
            <v>7164</v>
          </cell>
          <cell r="O178">
            <v>99.5</v>
          </cell>
          <cell r="P178">
            <v>7164</v>
          </cell>
        </row>
        <row r="179">
          <cell r="A179">
            <v>100</v>
          </cell>
          <cell r="B179">
            <v>7200</v>
          </cell>
          <cell r="H179">
            <v>100</v>
          </cell>
          <cell r="I179">
            <v>7200</v>
          </cell>
          <cell r="O179">
            <v>100</v>
          </cell>
          <cell r="P179">
            <v>7200</v>
          </cell>
        </row>
      </sheetData>
      <sheetData sheetId="8">
        <row r="4">
          <cell r="A4">
            <v>12.5</v>
          </cell>
          <cell r="B4">
            <v>900</v>
          </cell>
          <cell r="C4">
            <v>0.52431832425071756</v>
          </cell>
          <cell r="D4">
            <v>1.3553625250587489</v>
          </cell>
          <cell r="E4">
            <v>1.8272490168843947</v>
          </cell>
          <cell r="F4">
            <v>2.5849993455705436</v>
          </cell>
          <cell r="H4">
            <v>12.5</v>
          </cell>
          <cell r="I4">
            <v>900</v>
          </cell>
          <cell r="J4">
            <v>0.50661240049952005</v>
          </cell>
          <cell r="K4">
            <v>1.8540606306821377</v>
          </cell>
          <cell r="L4">
            <v>2.3100117911317057</v>
          </cell>
          <cell r="M4">
            <v>3.6597221640331603</v>
          </cell>
          <cell r="O4">
            <v>12.5</v>
          </cell>
          <cell r="P4">
            <v>900</v>
          </cell>
          <cell r="Q4">
            <v>0.49883726422238633</v>
          </cell>
          <cell r="R4">
            <v>2.0800767794433299</v>
          </cell>
          <cell r="S4">
            <v>2.5290303172434774</v>
          </cell>
          <cell r="T4">
            <v>4.1698504274452359</v>
          </cell>
        </row>
        <row r="5">
          <cell r="A5">
            <v>13</v>
          </cell>
          <cell r="B5">
            <v>936</v>
          </cell>
          <cell r="C5">
            <v>0.53073394510611993</v>
          </cell>
          <cell r="D5">
            <v>1.4313737964798352</v>
          </cell>
          <cell r="E5">
            <v>1.9090343470753433</v>
          </cell>
          <cell r="F5">
            <v>2.6969705059917222</v>
          </cell>
          <cell r="H5">
            <v>13</v>
          </cell>
          <cell r="I5">
            <v>936</v>
          </cell>
          <cell r="J5">
            <v>0.51331106371561153</v>
          </cell>
          <cell r="K5">
            <v>1.9492328007053539</v>
          </cell>
          <cell r="L5">
            <v>2.4112127580494045</v>
          </cell>
          <cell r="M5">
            <v>3.7973714936042806</v>
          </cell>
          <cell r="O5">
            <v>13</v>
          </cell>
          <cell r="P5">
            <v>936</v>
          </cell>
          <cell r="Q5">
            <v>0.50550176306624583</v>
          </cell>
          <cell r="R5">
            <v>2.1830575487019672</v>
          </cell>
          <cell r="S5">
            <v>2.6380091354615884</v>
          </cell>
          <cell r="T5">
            <v>4.318595320934377</v>
          </cell>
        </row>
        <row r="6">
          <cell r="A6">
            <v>13.5</v>
          </cell>
          <cell r="B6">
            <v>972</v>
          </cell>
          <cell r="C6">
            <v>0.53739309991195239</v>
          </cell>
          <cell r="D6">
            <v>1.5069991008257893</v>
          </cell>
          <cell r="E6">
            <v>1.9906528907465464</v>
          </cell>
          <cell r="F6">
            <v>2.8042769828505412</v>
          </cell>
          <cell r="H6">
            <v>13.5</v>
          </cell>
          <cell r="I6">
            <v>972</v>
          </cell>
          <cell r="J6">
            <v>0.52024929025375632</v>
          </cell>
          <cell r="K6">
            <v>2.0439782918588922</v>
          </cell>
          <cell r="L6">
            <v>2.512202653087273</v>
          </cell>
          <cell r="M6">
            <v>3.9288439795120591</v>
          </cell>
          <cell r="O6">
            <v>13.5</v>
          </cell>
          <cell r="P6">
            <v>972</v>
          </cell>
          <cell r="Q6">
            <v>0.51240485331993291</v>
          </cell>
          <cell r="R6">
            <v>2.2855939255887807</v>
          </cell>
          <cell r="S6">
            <v>2.7467582935767205</v>
          </cell>
          <cell r="T6">
            <v>4.4605235699469699</v>
          </cell>
        </row>
        <row r="7">
          <cell r="A7">
            <v>14</v>
          </cell>
          <cell r="B7">
            <v>1008</v>
          </cell>
          <cell r="C7">
            <v>0.5442935395714128</v>
          </cell>
          <cell r="D7">
            <v>1.5822437319629536</v>
          </cell>
          <cell r="E7">
            <v>2.0721079175772252</v>
          </cell>
          <cell r="F7">
            <v>2.9069676873417287</v>
          </cell>
          <cell r="H7">
            <v>14</v>
          </cell>
          <cell r="I7">
            <v>1008</v>
          </cell>
          <cell r="J7">
            <v>0.52742483743713531</v>
          </cell>
          <cell r="K7">
            <v>2.1383025678327439</v>
          </cell>
          <cell r="L7">
            <v>2.6129849215261656</v>
          </cell>
          <cell r="M7">
            <v>4.054231837512984</v>
          </cell>
          <cell r="O7">
            <v>14</v>
          </cell>
          <cell r="P7">
            <v>1008</v>
          </cell>
          <cell r="Q7">
            <v>0.51954429403171176</v>
          </cell>
          <cell r="R7">
            <v>2.3876914476951074</v>
          </cell>
          <cell r="S7">
            <v>2.855281312323648</v>
          </cell>
          <cell r="T7">
            <v>4.5957418359200926</v>
          </cell>
        </row>
        <row r="8">
          <cell r="A8">
            <v>14.5</v>
          </cell>
          <cell r="B8">
            <v>1044</v>
          </cell>
          <cell r="C8">
            <v>0.55143301480801732</v>
          </cell>
          <cell r="D8">
            <v>1.6571129717643052</v>
          </cell>
          <cell r="E8">
            <v>2.1534026850915207</v>
          </cell>
          <cell r="F8">
            <v>3.0051029359227481</v>
          </cell>
          <cell r="H8">
            <v>14.5</v>
          </cell>
          <cell r="I8">
            <v>1044</v>
          </cell>
          <cell r="J8">
            <v>0.53483546272986515</v>
          </cell>
          <cell r="K8">
            <v>2.2322110779273272</v>
          </cell>
          <cell r="L8">
            <v>2.7135629943842057</v>
          </cell>
          <cell r="M8">
            <v>4.1736407427694697</v>
          </cell>
          <cell r="O8">
            <v>14.5</v>
          </cell>
          <cell r="P8">
            <v>1044</v>
          </cell>
          <cell r="Q8">
            <v>0.52691784451348844</v>
          </cell>
          <cell r="R8">
            <v>2.4893556372679164</v>
          </cell>
          <cell r="S8">
            <v>2.9635816973300559</v>
          </cell>
          <cell r="T8">
            <v>4.7243714806553525</v>
          </cell>
        </row>
        <row r="9">
          <cell r="A9">
            <v>15</v>
          </cell>
          <cell r="B9">
            <v>1080</v>
          </cell>
          <cell r="C9">
            <v>0.55880927618445531</v>
          </cell>
          <cell r="D9">
            <v>1.7316120901670351</v>
          </cell>
          <cell r="E9">
            <v>2.234540438733045</v>
          </cell>
          <cell r="F9">
            <v>3.0987533027197882</v>
          </cell>
          <cell r="H9">
            <v>15</v>
          </cell>
          <cell r="I9">
            <v>1080</v>
          </cell>
          <cell r="J9">
            <v>0.54247892375406126</v>
          </cell>
          <cell r="K9">
            <v>2.3257092571296196</v>
          </cell>
          <cell r="L9">
            <v>2.8139402885082747</v>
          </cell>
          <cell r="M9">
            <v>4.2871882303468167</v>
          </cell>
          <cell r="O9">
            <v>15</v>
          </cell>
          <cell r="P9">
            <v>1080</v>
          </cell>
          <cell r="Q9">
            <v>0.53452326435709485</v>
          </cell>
          <cell r="R9">
            <v>2.5905920012937655</v>
          </cell>
          <cell r="S9">
            <v>3.0716629392151509</v>
          </cell>
          <cell r="T9">
            <v>4.84654677174741</v>
          </cell>
        </row>
        <row r="10">
          <cell r="A10">
            <v>15.5</v>
          </cell>
          <cell r="B10">
            <v>1116</v>
          </cell>
          <cell r="C10">
            <v>0.56642007412140805</v>
          </cell>
          <cell r="D10">
            <v>1.805746345229631</v>
          </cell>
          <cell r="E10">
            <v>2.315524411938898</v>
          </cell>
          <cell r="F10">
            <v>3.187998497458941</v>
          </cell>
          <cell r="H10">
            <v>15.5</v>
          </cell>
          <cell r="I10">
            <v>1116</v>
          </cell>
          <cell r="J10">
            <v>0.55035297830686436</v>
          </cell>
          <cell r="K10">
            <v>2.4188025261886446</v>
          </cell>
          <cell r="L10">
            <v>2.9141202066648226</v>
          </cell>
          <cell r="M10">
            <v>4.3950021559435895</v>
          </cell>
          <cell r="O10">
            <v>15.5</v>
          </cell>
          <cell r="P10">
            <v>1116</v>
          </cell>
          <cell r="Q10">
            <v>0.54235831345053886</v>
          </cell>
          <cell r="R10">
            <v>2.6914060315820398</v>
          </cell>
          <cell r="S10">
            <v>3.1795285136875249</v>
          </cell>
          <cell r="T10">
            <v>4.9624131590406355</v>
          </cell>
        </row>
        <row r="11">
          <cell r="A11">
            <v>16</v>
          </cell>
          <cell r="B11">
            <v>1152</v>
          </cell>
          <cell r="C11">
            <v>0.57426315891632707</v>
          </cell>
          <cell r="D11">
            <v>1.8795209831884727</v>
          </cell>
          <cell r="E11">
            <v>2.3963578262131673</v>
          </cell>
          <cell r="F11">
            <v>3.2729262777978905</v>
          </cell>
          <cell r="H11">
            <v>16</v>
          </cell>
          <cell r="I11">
            <v>1152</v>
          </cell>
          <cell r="J11">
            <v>0.55845538437742759</v>
          </cell>
          <cell r="K11">
            <v>2.5114962916903041</v>
          </cell>
          <cell r="L11">
            <v>3.0141061376299891</v>
          </cell>
          <cell r="M11">
            <v>4.4972192263669344</v>
          </cell>
          <cell r="O11">
            <v>16</v>
          </cell>
          <cell r="P11">
            <v>1152</v>
          </cell>
          <cell r="Q11">
            <v>0.55042075199421747</v>
          </cell>
          <cell r="R11">
            <v>2.7918032048474717</v>
          </cell>
          <cell r="S11">
            <v>3.2871818816422675</v>
          </cell>
          <cell r="T11">
            <v>5.0721256324957773</v>
          </cell>
        </row>
        <row r="12">
          <cell r="A12">
            <v>16.5</v>
          </cell>
          <cell r="B12">
            <v>1188</v>
          </cell>
          <cell r="C12">
            <v>0.58233628076217381</v>
          </cell>
          <cell r="D12">
            <v>1.9529412385139349</v>
          </cell>
          <cell r="E12">
            <v>2.4770438911998913</v>
          </cell>
          <cell r="F12">
            <v>3.3536314034184591</v>
          </cell>
          <cell r="H12">
            <v>16.5</v>
          </cell>
          <cell r="I12">
            <v>1188</v>
          </cell>
          <cell r="J12">
            <v>0.56678390016386715</v>
          </cell>
          <cell r="K12">
            <v>2.6037959461315796</v>
          </cell>
          <cell r="L12">
            <v>3.1139014562790601</v>
          </cell>
          <cell r="M12">
            <v>4.5939836071186511</v>
          </cell>
          <cell r="O12">
            <v>16.5</v>
          </cell>
          <cell r="P12">
            <v>1188</v>
          </cell>
          <cell r="Q12">
            <v>0.55870834051709606</v>
          </cell>
          <cell r="R12">
            <v>2.8917889827919558</v>
          </cell>
          <cell r="S12">
            <v>3.3946264892573423</v>
          </cell>
          <cell r="T12">
            <v>5.1758471694114068</v>
          </cell>
        </row>
        <row r="13">
          <cell r="A13">
            <v>17</v>
          </cell>
          <cell r="B13">
            <v>1224</v>
          </cell>
          <cell r="C13">
            <v>0.59063718976612267</v>
          </cell>
          <cell r="D13">
            <v>2.026012333966027</v>
          </cell>
          <cell r="E13">
            <v>2.5575858047555373</v>
          </cell>
          <cell r="F13">
            <v>3.4302146378020599</v>
          </cell>
          <cell r="H13">
            <v>17</v>
          </cell>
          <cell r="I13">
            <v>1224</v>
          </cell>
          <cell r="J13">
            <v>0.57533628409017623</v>
          </cell>
          <cell r="K13">
            <v>2.6957068679941032</v>
          </cell>
          <cell r="L13">
            <v>3.2135095236752615</v>
          </cell>
          <cell r="M13">
            <v>4.6854456124856316</v>
          </cell>
          <cell r="O13">
            <v>17</v>
          </cell>
          <cell r="P13">
            <v>1224</v>
          </cell>
          <cell r="Q13">
            <v>0.56721883989284905</v>
          </cell>
          <cell r="R13">
            <v>2.9913688121856725</v>
          </cell>
          <cell r="S13">
            <v>3.5018657680892367</v>
          </cell>
          <cell r="T13">
            <v>5.2737472767137978</v>
          </cell>
        </row>
        <row r="14">
          <cell r="A14">
            <v>17.5</v>
          </cell>
          <cell r="B14">
            <v>1260</v>
          </cell>
          <cell r="C14">
            <v>0.59916363596822597</v>
          </cell>
          <cell r="D14">
            <v>2.0987394806495514</v>
          </cell>
          <cell r="E14">
            <v>2.6379867530209546</v>
          </cell>
          <cell r="F14">
            <v>3.5027818022668669</v>
          </cell>
          <cell r="H14">
            <v>17.5</v>
          </cell>
          <cell r="I14">
            <v>1260</v>
          </cell>
          <cell r="J14">
            <v>0.5841102948230994</v>
          </cell>
          <cell r="K14">
            <v>2.7872344218171077</v>
          </cell>
          <cell r="L14">
            <v>3.3129336871578969</v>
          </cell>
          <cell r="M14">
            <v>4.7717604817446935</v>
          </cell>
          <cell r="O14">
            <v>17.5</v>
          </cell>
          <cell r="P14">
            <v>1260</v>
          </cell>
          <cell r="Q14">
            <v>0.5759500113559658</v>
          </cell>
          <cell r="R14">
            <v>3.0905481249475084</v>
          </cell>
          <cell r="S14">
            <v>3.6089031351678775</v>
          </cell>
          <cell r="T14">
            <v>5.3660006320190794</v>
          </cell>
        </row>
        <row r="15">
          <cell r="A15">
            <v>18</v>
          </cell>
          <cell r="B15">
            <v>1296</v>
          </cell>
          <cell r="C15">
            <v>0.60791336936003648</v>
          </cell>
          <cell r="D15">
            <v>2.1711278780688077</v>
          </cell>
          <cell r="E15">
            <v>2.7182499104928404</v>
          </cell>
          <cell r="F15">
            <v>3.5714428856111535</v>
          </cell>
          <cell r="H15">
            <v>18</v>
          </cell>
          <cell r="I15">
            <v>1296</v>
          </cell>
          <cell r="J15">
            <v>0.59310369128896867</v>
          </cell>
          <cell r="K15">
            <v>2.8783839582697666</v>
          </cell>
          <cell r="L15">
            <v>3.4121772804298383</v>
          </cell>
          <cell r="M15">
            <v>4.8530872435042332</v>
          </cell>
          <cell r="O15">
            <v>18</v>
          </cell>
          <cell r="P15">
            <v>1296</v>
          </cell>
          <cell r="Q15">
            <v>0.58489961651782107</v>
          </cell>
          <cell r="R15">
            <v>3.189332338224824</v>
          </cell>
          <cell r="S15">
            <v>3.7157419930908628</v>
          </cell>
          <cell r="T15">
            <v>5.4527858253906878</v>
          </cell>
        </row>
        <row r="16">
          <cell r="A16">
            <v>18.5</v>
          </cell>
          <cell r="B16">
            <v>1332</v>
          </cell>
          <cell r="C16">
            <v>0.61688413990319468</v>
          </cell>
          <cell r="D16">
            <v>2.2431827141818381</v>
          </cell>
          <cell r="E16">
            <v>2.7983784400947131</v>
          </cell>
          <cell r="F16">
            <v>3.6363112115896712</v>
          </cell>
          <cell r="H16">
            <v>18.5</v>
          </cell>
          <cell r="I16">
            <v>1332</v>
          </cell>
          <cell r="J16">
            <v>0.6023142326905051</v>
          </cell>
          <cell r="K16">
            <v>2.9691608142229295</v>
          </cell>
          <cell r="L16">
            <v>3.5112436236443845</v>
          </cell>
          <cell r="M16">
            <v>4.9295876688150795</v>
          </cell>
          <cell r="O16">
            <v>18.5</v>
          </cell>
          <cell r="P16">
            <v>1332</v>
          </cell>
          <cell r="Q16">
            <v>0.59406541738270657</v>
          </cell>
          <cell r="R16">
            <v>3.2877268544725289</v>
          </cell>
          <cell r="S16">
            <v>3.8223857301169648</v>
          </cell>
          <cell r="T16">
            <v>5.5342842021630796</v>
          </cell>
        </row>
        <row r="17">
          <cell r="A17">
            <v>19</v>
          </cell>
          <cell r="B17">
            <v>1368</v>
          </cell>
          <cell r="C17">
            <v>0.62607369754797582</v>
          </cell>
          <cell r="D17">
            <v>2.3149091654542331</v>
          </cell>
          <cell r="E17">
            <v>2.8783754932474115</v>
          </cell>
          <cell r="F17">
            <v>3.6975026654539218</v>
          </cell>
          <cell r="H17">
            <v>19</v>
          </cell>
          <cell r="I17">
            <v>1368</v>
          </cell>
          <cell r="J17">
            <v>0.61173967852357725</v>
          </cell>
          <cell r="K17">
            <v>3.0595703128202794</v>
          </cell>
          <cell r="L17">
            <v>3.6101360234914988</v>
          </cell>
          <cell r="M17">
            <v>5.0014253124866732</v>
          </cell>
          <cell r="O17">
            <v>19</v>
          </cell>
          <cell r="P17">
            <v>1368</v>
          </cell>
          <cell r="Q17">
            <v>0.603445176363827</v>
          </cell>
          <cell r="R17">
            <v>3.385737061531513</v>
          </cell>
          <cell r="S17">
            <v>3.9288377202589571</v>
          </cell>
          <cell r="T17">
            <v>5.6106788058741506</v>
          </cell>
        </row>
        <row r="18">
          <cell r="A18">
            <v>19.5</v>
          </cell>
          <cell r="B18">
            <v>1404</v>
          </cell>
          <cell r="C18">
            <v>0.63547979225179552</v>
          </cell>
          <cell r="D18">
            <v>2.386312396912484</v>
          </cell>
          <cell r="E18">
            <v>2.9582442099391</v>
          </cell>
          <cell r="F18">
            <v>3.7551349799128748</v>
          </cell>
          <cell r="H18">
            <v>19.5</v>
          </cell>
          <cell r="I18">
            <v>1404</v>
          </cell>
          <cell r="J18">
            <v>0.62137778859392401</v>
          </cell>
          <cell r="K18">
            <v>3.1496177635488722</v>
          </cell>
          <cell r="L18">
            <v>3.7088577732834036</v>
          </cell>
          <cell r="M18">
            <v>5.0687646410341456</v>
          </cell>
          <cell r="O18">
            <v>19.5</v>
          </cell>
          <cell r="P18">
            <v>1404</v>
          </cell>
          <cell r="Q18">
            <v>0.61303665629925952</v>
          </cell>
          <cell r="R18">
            <v>3.4833683327064273</v>
          </cell>
          <cell r="S18">
            <v>4.0351013233757609</v>
          </cell>
          <cell r="T18">
            <v>5.6821534192336927</v>
          </cell>
        </row>
        <row r="19">
          <cell r="A19">
            <v>20</v>
          </cell>
          <cell r="B19">
            <v>1440</v>
          </cell>
          <cell r="C19">
            <v>0.64510017399767894</v>
          </cell>
          <cell r="D19">
            <v>2.4573975621969093</v>
          </cell>
          <cell r="E19">
            <v>3.0379877187948203</v>
          </cell>
          <cell r="F19">
            <v>3.8093270801160117</v>
          </cell>
          <cell r="H19">
            <v>20</v>
          </cell>
          <cell r="I19">
            <v>1440</v>
          </cell>
          <cell r="J19">
            <v>0.63122632303383763</v>
          </cell>
          <cell r="K19">
            <v>3.2393084623091362</v>
          </cell>
          <cell r="L19">
            <v>3.8074121530395901</v>
          </cell>
          <cell r="M19">
            <v>5.1317702448468534</v>
          </cell>
          <cell r="O19">
            <v>20</v>
          </cell>
          <cell r="P19">
            <v>1440</v>
          </cell>
          <cell r="Q19">
            <v>0.62283762046787683</v>
          </cell>
          <cell r="R19">
            <v>3.5806260268428143</v>
          </cell>
          <cell r="S19">
            <v>4.1411798852639032</v>
          </cell>
          <cell r="T19">
            <v>5.7488917001401445</v>
          </cell>
        </row>
        <row r="20">
          <cell r="A20">
            <v>20.5</v>
          </cell>
          <cell r="B20">
            <v>1476</v>
          </cell>
          <cell r="C20">
            <v>0.65493259281268879</v>
          </cell>
          <cell r="D20">
            <v>2.5281698036141549</v>
          </cell>
          <cell r="E20">
            <v>3.1176091371455747</v>
          </cell>
          <cell r="F20">
            <v>3.860198486620765</v>
          </cell>
          <cell r="H20">
            <v>20.5</v>
          </cell>
          <cell r="I20">
            <v>1476</v>
          </cell>
          <cell r="J20">
            <v>0.64128304231880906</v>
          </cell>
          <cell r="K20">
            <v>3.3286476914842753</v>
          </cell>
          <cell r="L20">
            <v>3.9058024295712035</v>
          </cell>
          <cell r="M20">
            <v>5.1906061314957759</v>
          </cell>
          <cell r="O20">
            <v>20.5</v>
          </cell>
          <cell r="P20">
            <v>1476</v>
          </cell>
          <cell r="Q20">
            <v>0.6328458326052282</v>
          </cell>
          <cell r="R20">
            <v>3.677515488403615</v>
          </cell>
          <cell r="S20">
            <v>4.2470767377483201</v>
          </cell>
          <cell r="T20">
            <v>5.8110764090275113</v>
          </cell>
        </row>
        <row r="21">
          <cell r="A21">
            <v>21</v>
          </cell>
          <cell r="B21">
            <v>1512</v>
          </cell>
          <cell r="C21">
            <v>0.66497479878631194</v>
          </cell>
          <cell r="D21">
            <v>2.5986342521892687</v>
          </cell>
          <cell r="E21">
            <v>3.1971115710969493</v>
          </cell>
          <cell r="F21">
            <v>3.9078687747749274</v>
          </cell>
          <cell r="H21">
            <v>21</v>
          </cell>
          <cell r="I21">
            <v>1512</v>
          </cell>
          <cell r="J21">
            <v>0.65154570728413341</v>
          </cell>
          <cell r="K21">
            <v>3.4176407200091292</v>
          </cell>
          <cell r="L21">
            <v>4.0040318565648496</v>
          </cell>
          <cell r="M21">
            <v>5.2454350965721668</v>
          </cell>
          <cell r="O21">
            <v>21</v>
          </cell>
          <cell r="P21">
            <v>1512</v>
          </cell>
          <cell r="Q21">
            <v>0.64305905691939191</v>
          </cell>
          <cell r="R21">
            <v>3.7740420475450462</v>
          </cell>
          <cell r="S21">
            <v>4.3527951987724993</v>
          </cell>
          <cell r="T21">
            <v>5.8688887232609606</v>
          </cell>
        </row>
        <row r="22">
          <cell r="A22">
            <v>21.5</v>
          </cell>
          <cell r="B22">
            <v>1548</v>
          </cell>
          <cell r="C22">
            <v>0.67522454208880867</v>
          </cell>
          <cell r="D22">
            <v>2.6687960277173666</v>
          </cell>
          <cell r="E22">
            <v>3.2764981155972945</v>
          </cell>
          <cell r="F22">
            <v>3.9524570885137558</v>
          </cell>
          <cell r="H22">
            <v>21.5</v>
          </cell>
          <cell r="I22">
            <v>1548</v>
          </cell>
          <cell r="J22">
            <v>0.66201207914147553</v>
          </cell>
          <cell r="K22">
            <v>3.5062928034384666</v>
          </cell>
          <cell r="L22">
            <v>4.1021036746657948</v>
          </cell>
          <cell r="M22">
            <v>5.2964181680575546</v>
          </cell>
          <cell r="O22">
            <v>21.5</v>
          </cell>
          <cell r="P22">
            <v>1548</v>
          </cell>
          <cell r="Q22">
            <v>0.65347505810678086</v>
          </cell>
          <cell r="R22">
            <v>3.8702110201918765</v>
          </cell>
          <cell r="S22">
            <v>4.4583385724879792</v>
          </cell>
          <cell r="T22">
            <v>5.922507633886565</v>
          </cell>
        </row>
        <row r="23">
          <cell r="A23">
            <v>22</v>
          </cell>
          <cell r="B23">
            <v>1584</v>
          </cell>
          <cell r="C23">
            <v>0.68567957298952098</v>
          </cell>
          <cell r="D23">
            <v>2.7386602388148864</v>
          </cell>
          <cell r="E23">
            <v>3.3557718545054556</v>
          </cell>
          <cell r="F23">
            <v>3.9940817062326874</v>
          </cell>
          <cell r="H23">
            <v>22</v>
          </cell>
          <cell r="I23">
            <v>1584</v>
          </cell>
          <cell r="J23">
            <v>0.67267991949539907</v>
          </cell>
          <cell r="K23">
            <v>3.5946091840147414</v>
          </cell>
          <cell r="L23">
            <v>4.2000211115606003</v>
          </cell>
          <cell r="M23">
            <v>5.3437141199505174</v>
          </cell>
          <cell r="O23">
            <v>22</v>
          </cell>
          <cell r="P23">
            <v>1584</v>
          </cell>
          <cell r="Q23">
            <v>0.66409160136791678</v>
          </cell>
          <cell r="R23">
            <v>3.9660277081120743</v>
          </cell>
          <cell r="S23">
            <v>4.5637101493431995</v>
          </cell>
          <cell r="T23">
            <v>5.9721094197588487</v>
          </cell>
        </row>
        <row r="24">
          <cell r="A24">
            <v>22.5</v>
          </cell>
          <cell r="B24">
            <v>1620</v>
          </cell>
          <cell r="C24">
            <v>0.69633764187513691</v>
          </cell>
          <cell r="D24">
            <v>2.8082319829704421</v>
          </cell>
          <cell r="E24">
            <v>3.4349358606580651</v>
          </cell>
          <cell r="F24">
            <v>4.0328596561407739</v>
          </cell>
          <cell r="H24">
            <v>22.5</v>
          </cell>
          <cell r="I24">
            <v>1620</v>
          </cell>
          <cell r="J24">
            <v>0.68354699035985145</v>
          </cell>
          <cell r="K24">
            <v>3.6825950907353189</v>
          </cell>
          <cell r="L24">
            <v>4.2977873820591856</v>
          </cell>
          <cell r="M24">
            <v>5.3874790507037806</v>
          </cell>
          <cell r="O24">
            <v>22.5</v>
          </cell>
          <cell r="P24">
            <v>1620</v>
          </cell>
          <cell r="Q24">
            <v>0.67490645242316438</v>
          </cell>
          <cell r="R24">
            <v>4.0614973989908787</v>
          </cell>
          <cell r="S24">
            <v>4.6689132061717267</v>
          </cell>
          <cell r="T24">
            <v>6.0178671939030917</v>
          </cell>
        </row>
        <row r="25">
          <cell r="A25">
            <v>23</v>
          </cell>
          <cell r="B25">
            <v>1656</v>
          </cell>
          <cell r="C25">
            <v>0.70719649926792061</v>
          </cell>
          <cell r="D25">
            <v>2.8775163465952871</v>
          </cell>
          <cell r="E25">
            <v>3.5139931959364157</v>
          </cell>
          <cell r="F25">
            <v>4.0689063783178359</v>
          </cell>
          <cell r="H25">
            <v>23</v>
          </cell>
          <cell r="I25">
            <v>1656</v>
          </cell>
          <cell r="J25">
            <v>0.69461105417461433</v>
          </cell>
          <cell r="K25">
            <v>3.7702557394191518</v>
          </cell>
          <cell r="L25">
            <v>4.3954056881763046</v>
          </cell>
          <cell r="M25">
            <v>5.4278660219412069</v>
          </cell>
          <cell r="O25">
            <v>23</v>
          </cell>
          <cell r="P25">
            <v>1656</v>
          </cell>
          <cell r="Q25">
            <v>0.68591737752842541</v>
          </cell>
          <cell r="R25">
            <v>4.1566253665042687</v>
          </cell>
          <cell r="S25">
            <v>4.7739510062798516</v>
          </cell>
          <cell r="T25">
            <v>6.0599505169002841</v>
          </cell>
        </row>
        <row r="26">
          <cell r="A26">
            <v>23.5</v>
          </cell>
          <cell r="B26">
            <v>1692</v>
          </cell>
          <cell r="C26">
            <v>0.7182538958438961</v>
          </cell>
          <cell r="D26">
            <v>2.9465184050733839</v>
          </cell>
          <cell r="E26">
            <v>3.5929469113328905</v>
          </cell>
          <cell r="F26">
            <v>4.1023354305811859</v>
          </cell>
          <cell r="H26">
            <v>23.5</v>
          </cell>
          <cell r="I26">
            <v>1692</v>
          </cell>
          <cell r="J26">
            <v>0.7058698738217114</v>
          </cell>
          <cell r="K26">
            <v>3.8575963327729581</v>
          </cell>
          <cell r="L26">
            <v>4.4928792192124982</v>
          </cell>
          <cell r="M26">
            <v>5.4650247529154496</v>
          </cell>
          <cell r="O26">
            <v>23.5</v>
          </cell>
          <cell r="P26">
            <v>1692</v>
          </cell>
          <cell r="Q26">
            <v>0.69712214349080115</v>
          </cell>
          <cell r="R26">
            <v>4.2514168703918518</v>
          </cell>
          <cell r="S26">
            <v>4.8788267995335728</v>
          </cell>
          <cell r="T26">
            <v>6.0985250720958506</v>
          </cell>
        </row>
        <row r="27">
          <cell r="A27">
            <v>24</v>
          </cell>
          <cell r="B27">
            <v>1728</v>
          </cell>
          <cell r="C27">
            <v>0.72950758245099201</v>
          </cell>
          <cell r="D27">
            <v>3.0152432228110939</v>
          </cell>
          <cell r="E27">
            <v>3.6718000470169869</v>
          </cell>
          <cell r="F27">
            <v>4.1332582352064264</v>
          </cell>
          <cell r="H27">
            <v>24</v>
          </cell>
          <cell r="I27">
            <v>1728</v>
          </cell>
          <cell r="J27">
            <v>0.71732121264177684</v>
          </cell>
          <cell r="K27">
            <v>3.9446220604568683</v>
          </cell>
          <cell r="L27">
            <v>4.5902111518344677</v>
          </cell>
          <cell r="M27">
            <v>5.4991013662198416</v>
          </cell>
          <cell r="O27">
            <v>24</v>
          </cell>
          <cell r="P27">
            <v>1728</v>
          </cell>
          <cell r="Q27">
            <v>0.70851851768420615</v>
          </cell>
          <cell r="R27">
            <v>4.3458771565291991</v>
          </cell>
          <cell r="S27">
            <v>4.9835438224449851</v>
          </cell>
          <cell r="T27">
            <v>6.1337523975148951</v>
          </cell>
        </row>
        <row r="28">
          <cell r="A28">
            <v>24.5</v>
          </cell>
          <cell r="B28">
            <v>1764</v>
          </cell>
          <cell r="C28">
            <v>0.74095531012714688</v>
          </cell>
          <cell r="D28">
            <v>3.0836958532864935</v>
          </cell>
          <cell r="E28">
            <v>3.7505556324009257</v>
          </cell>
          <cell r="F28">
            <v>4.1617838635333291</v>
          </cell>
          <cell r="H28">
            <v>24.5</v>
          </cell>
          <cell r="I28">
            <v>1764</v>
          </cell>
          <cell r="J28">
            <v>0.72896283445038224</v>
          </cell>
          <cell r="K28">
            <v>4.0313380991495729</v>
          </cell>
          <cell r="L28">
            <v>4.6874046501549174</v>
          </cell>
          <cell r="M28">
            <v>5.5302381803718292</v>
          </cell>
          <cell r="O28">
            <v>24.5</v>
          </cell>
          <cell r="P28">
            <v>1764</v>
          </cell>
          <cell r="Q28">
            <v>0.72010426806495453</v>
          </cell>
          <cell r="R28">
            <v>4.4400114569995752</v>
          </cell>
          <cell r="S28">
            <v>5.0881052982580339</v>
          </cell>
          <cell r="T28">
            <v>6.1657896695025274</v>
          </cell>
        </row>
        <row r="29">
          <cell r="A29">
            <v>25</v>
          </cell>
          <cell r="B29">
            <v>1800</v>
          </cell>
          <cell r="C29">
            <v>0.75259483011837003</v>
          </cell>
          <cell r="D29">
            <v>3.1518813390983209</v>
          </cell>
          <cell r="E29">
            <v>3.829216686204854</v>
          </cell>
          <cell r="F29">
            <v>4.1880188555143079</v>
          </cell>
          <cell r="H29">
            <v>25</v>
          </cell>
          <cell r="I29">
            <v>1800</v>
          </cell>
          <cell r="J29">
            <v>0.7407925035543268</v>
          </cell>
          <cell r="K29">
            <v>4.1177496126129745</v>
          </cell>
          <cell r="L29">
            <v>4.7844628658118689</v>
          </cell>
          <cell r="M29">
            <v>5.558573545029124</v>
          </cell>
          <cell r="O29">
            <v>25</v>
          </cell>
          <cell r="P29">
            <v>1800</v>
          </cell>
          <cell r="Q29">
            <v>0.73187716318730078</v>
          </cell>
          <cell r="R29">
            <v>4.5338249901651491</v>
          </cell>
          <cell r="S29">
            <v>5.1925144370337195</v>
          </cell>
          <cell r="T29">
            <v>6.1947895332879241</v>
          </cell>
        </row>
        <row r="30">
          <cell r="A30">
            <v>25.5</v>
          </cell>
          <cell r="B30">
            <v>1836</v>
          </cell>
          <cell r="C30">
            <v>0.76442389389676202</v>
          </cell>
          <cell r="D30">
            <v>3.2198047120145459</v>
          </cell>
          <cell r="E30">
            <v>3.9077862165216315</v>
          </cell>
          <cell r="F30">
            <v>4.2120670713223296</v>
          </cell>
          <cell r="H30">
            <v>25.5</v>
          </cell>
          <cell r="I30">
            <v>1836</v>
          </cell>
          <cell r="J30">
            <v>0.75280798476788535</v>
          </cell>
          <cell r="K30">
            <v>4.2038617517563237</v>
          </cell>
          <cell r="L30">
            <v>4.8813889380474205</v>
          </cell>
          <cell r="M30">
            <v>5.5842417147747287</v>
          </cell>
          <cell r="O30">
            <v>25.5</v>
          </cell>
          <cell r="P30">
            <v>1836</v>
          </cell>
          <cell r="Q30">
            <v>0.74383497221894324</v>
          </cell>
          <cell r="R30">
            <v>4.6273229607376445</v>
          </cell>
          <cell r="S30">
            <v>5.2967744357346938</v>
          </cell>
          <cell r="T30">
            <v>6.2208999758828503</v>
          </cell>
        </row>
        <row r="31">
          <cell r="A31">
            <v>26</v>
          </cell>
          <cell r="B31">
            <v>1872</v>
          </cell>
          <cell r="C31">
            <v>0.7764402531784963</v>
          </cell>
          <cell r="D31">
            <v>3.2874709930206096</v>
          </cell>
          <cell r="E31">
            <v>3.9862672208812562</v>
          </cell>
          <cell r="F31">
            <v>4.2340295722211234</v>
          </cell>
          <cell r="H31">
            <v>26</v>
          </cell>
          <cell r="I31">
            <v>1872</v>
          </cell>
          <cell r="J31">
            <v>0.76500704342901349</v>
          </cell>
          <cell r="K31">
            <v>4.2896796546999152</v>
          </cell>
          <cell r="L31">
            <v>4.9781859937860276</v>
          </cell>
          <cell r="M31">
            <v>5.6073727576051571</v>
          </cell>
          <cell r="O31">
            <v>26</v>
          </cell>
          <cell r="P31">
            <v>1872</v>
          </cell>
          <cell r="Q31">
            <v>0.75597546495648926</v>
          </cell>
          <cell r="R31">
            <v>4.7205105598484298</v>
          </cell>
          <cell r="S31">
            <v>5.4008884783092705</v>
          </cell>
          <cell r="T31">
            <v>6.2442642369618735</v>
          </cell>
        </row>
        <row r="32">
          <cell r="A32">
            <v>26.5</v>
          </cell>
          <cell r="B32">
            <v>1908</v>
          </cell>
          <cell r="C32">
            <v>0.78864165994175428</v>
          </cell>
          <cell r="D32">
            <v>3.3548851923672793</v>
          </cell>
          <cell r="E32">
            <v>4.0646626863148585</v>
          </cell>
          <cell r="F32">
            <v>4.254004528007127</v>
          </cell>
          <cell r="H32">
            <v>26.5</v>
          </cell>
          <cell r="I32">
            <v>1908</v>
          </cell>
          <cell r="J32">
            <v>0.77738744541551652</v>
          </cell>
          <cell r="K32">
            <v>4.375208446838263</v>
          </cell>
          <cell r="L32">
            <v>5.074857147712228</v>
          </cell>
          <cell r="M32">
            <v>5.6280924944699846</v>
          </cell>
          <cell r="O32">
            <v>26.5</v>
          </cell>
          <cell r="P32">
            <v>1908</v>
          </cell>
          <cell r="Q32">
            <v>0.76829641184088149</v>
          </cell>
          <cell r="R32">
            <v>4.8133929651181147</v>
          </cell>
          <cell r="S32">
            <v>5.5048597357749083</v>
          </cell>
          <cell r="T32">
            <v>6.2650207536241824</v>
          </cell>
        </row>
        <row r="33">
          <cell r="A33">
            <v>27</v>
          </cell>
          <cell r="B33">
            <v>1944</v>
          </cell>
          <cell r="C33">
            <v>0.80102586644462159</v>
          </cell>
          <cell r="D33">
            <v>3.4220523096181834</v>
          </cell>
          <cell r="E33">
            <v>4.1429755894183433</v>
          </cell>
          <cell r="F33">
            <v>4.2720871484551051</v>
          </cell>
          <cell r="H33">
            <v>27</v>
          </cell>
          <cell r="I33">
            <v>1944</v>
          </cell>
          <cell r="J33">
            <v>0.78994695716117425</v>
          </cell>
          <cell r="K33">
            <v>4.4604532409028197</v>
          </cell>
          <cell r="L33">
            <v>5.1714055023478762</v>
          </cell>
          <cell r="M33">
            <v>5.6465224664353579</v>
          </cell>
          <cell r="O33">
            <v>27</v>
          </cell>
          <cell r="P33">
            <v>1944</v>
          </cell>
          <cell r="Q33">
            <v>0.7807955839727857</v>
          </cell>
          <cell r="R33">
            <v>4.9059753407255764</v>
          </cell>
          <cell r="S33">
            <v>5.608691366301084</v>
          </cell>
          <cell r="T33">
            <v>6.2833031351987927</v>
          </cell>
        </row>
        <row r="34">
          <cell r="A34">
            <v>27.5</v>
          </cell>
          <cell r="B34">
            <v>1980</v>
          </cell>
          <cell r="C34">
            <v>0.81359062524294212</v>
          </cell>
          <cell r="D34">
            <v>3.4889773336969911</v>
          </cell>
          <cell r="E34">
            <v>4.2212088964156393</v>
          </cell>
          <cell r="F34">
            <v>4.2883696363329724</v>
          </cell>
          <cell r="H34">
            <v>27.5</v>
          </cell>
          <cell r="I34">
            <v>1980</v>
          </cell>
          <cell r="J34">
            <v>0.80268334567182842</v>
          </cell>
          <cell r="K34">
            <v>4.5454191370242487</v>
          </cell>
          <cell r="L34">
            <v>5.2678341481288946</v>
          </cell>
          <cell r="M34">
            <v>5.6627799262732079</v>
          </cell>
          <cell r="O34">
            <v>27.5</v>
          </cell>
          <cell r="P34">
            <v>1980</v>
          </cell>
          <cell r="Q34">
            <v>0.79347075312793702</v>
          </cell>
          <cell r="R34">
            <v>4.9982628374764868</v>
          </cell>
          <cell r="S34">
            <v>5.7123865152916302</v>
          </cell>
          <cell r="T34">
            <v>6.2992401645213274</v>
          </cell>
        </row>
        <row r="35">
          <cell r="A35">
            <v>28</v>
          </cell>
          <cell r="B35">
            <v>2016</v>
          </cell>
          <cell r="C35">
            <v>0.82633368920812811</v>
          </cell>
          <cell r="D35">
            <v>3.5556652429342717</v>
          </cell>
          <cell r="E35">
            <v>4.2993655632215866</v>
          </cell>
          <cell r="F35">
            <v>4.3029411596925815</v>
          </cell>
          <cell r="H35">
            <v>28</v>
          </cell>
          <cell r="I35">
            <v>2016</v>
          </cell>
          <cell r="J35">
            <v>0.81559437854142336</v>
          </cell>
          <cell r="K35">
            <v>4.630111222794203</v>
          </cell>
          <cell r="L35">
            <v>5.3641461634814842</v>
          </cell>
          <cell r="M35">
            <v>5.6769778515081359</v>
          </cell>
          <cell r="O35">
            <v>28</v>
          </cell>
          <cell r="P35">
            <v>2016</v>
          </cell>
          <cell r="Q35">
            <v>0.80631969177244811</v>
          </cell>
          <cell r="R35">
            <v>5.090260592871342</v>
          </cell>
          <cell r="S35">
            <v>5.815948315466545</v>
          </cell>
          <cell r="T35">
            <v>6.3129558223760549</v>
          </cell>
        </row>
        <row r="36">
          <cell r="A36">
            <v>28.5</v>
          </cell>
          <cell r="B36">
            <v>2052</v>
          </cell>
          <cell r="C36">
            <v>0.83925281154492959</v>
          </cell>
          <cell r="D36">
            <v>3.6221210051140029</v>
          </cell>
          <cell r="E36">
            <v>4.3774485355044392</v>
          </cell>
          <cell r="F36">
            <v>4.3158878412885624</v>
          </cell>
          <cell r="H36">
            <v>28.5</v>
          </cell>
          <cell r="I36">
            <v>2052</v>
          </cell>
          <cell r="J36">
            <v>0.82867782396801237</v>
          </cell>
          <cell r="K36">
            <v>4.7145345733266888</v>
          </cell>
          <cell r="L36">
            <v>5.4603446148978998</v>
          </cell>
          <cell r="M36">
            <v>5.6892249761816647</v>
          </cell>
          <cell r="O36">
            <v>28.5</v>
          </cell>
          <cell r="P36">
            <v>2052</v>
          </cell>
          <cell r="Q36">
            <v>0.81934017307807927</v>
          </cell>
          <cell r="R36">
            <v>5.1819737311729615</v>
          </cell>
          <cell r="S36">
            <v>5.9193798869432328</v>
          </cell>
          <cell r="T36">
            <v>6.3245693320583021</v>
          </cell>
        </row>
        <row r="37">
          <cell r="A37">
            <v>29</v>
          </cell>
          <cell r="B37">
            <v>2088</v>
          </cell>
          <cell r="C37">
            <v>0.85234574580916067</v>
          </cell>
          <cell r="D37">
            <v>3.6883495775197783</v>
          </cell>
          <cell r="E37">
            <v>4.4554607487480231</v>
          </cell>
          <cell r="F37">
            <v>4.3272927631243157</v>
          </cell>
          <cell r="H37">
            <v>29</v>
          </cell>
          <cell r="I37">
            <v>2088</v>
          </cell>
          <cell r="J37">
            <v>0.84193145076971765</v>
          </cell>
          <cell r="K37">
            <v>4.7986942513189712</v>
          </cell>
          <cell r="L37">
            <v>5.5564325570117168</v>
          </cell>
          <cell r="M37">
            <v>5.6996258388160568</v>
          </cell>
          <cell r="O37">
            <v>29</v>
          </cell>
          <cell r="P37">
            <v>2088</v>
          </cell>
          <cell r="Q37">
            <v>0.83252997093746672</v>
          </cell>
          <cell r="R37">
            <v>5.273407363473507</v>
          </cell>
          <cell r="S37">
            <v>6.0226843373172274</v>
          </cell>
          <cell r="T37">
            <v>6.3341952212668211</v>
          </cell>
        </row>
        <row r="38">
          <cell r="A38">
            <v>29.5</v>
          </cell>
          <cell r="B38">
            <v>2124</v>
          </cell>
          <cell r="C38">
            <v>0.86561024592538183</v>
          </cell>
          <cell r="D38">
            <v>3.7543559069806807</v>
          </cell>
          <cell r="E38">
            <v>4.5334051283135244</v>
          </cell>
          <cell r="F38">
            <v>4.3372359842703583</v>
          </cell>
          <cell r="H38">
            <v>29.5</v>
          </cell>
          <cell r="I38">
            <v>2124</v>
          </cell>
          <cell r="J38">
            <v>0.85535302840065131</v>
          </cell>
          <cell r="K38">
            <v>4.88259530711204</v>
          </cell>
          <cell r="L38">
            <v>5.6524130326726265</v>
          </cell>
          <cell r="M38">
            <v>5.7082808442749906</v>
          </cell>
          <cell r="O38">
            <v>29.5</v>
          </cell>
          <cell r="P38">
            <v>2124</v>
          </cell>
          <cell r="Q38">
            <v>0.84588685997931146</v>
          </cell>
          <cell r="R38">
            <v>5.3645665877610051</v>
          </cell>
          <cell r="S38">
            <v>6.1258647617423856</v>
          </cell>
          <cell r="T38">
            <v>6.341943398780554</v>
          </cell>
        </row>
        <row r="39">
          <cell r="A39">
            <v>30</v>
          </cell>
          <cell r="B39">
            <v>2160</v>
          </cell>
          <cell r="C39">
            <v>0.8790440662045409</v>
          </cell>
          <cell r="D39">
            <v>3.8201449299168595</v>
          </cell>
          <cell r="E39">
            <v>4.6112845895009462</v>
          </cell>
          <cell r="F39">
            <v>4.3457945702439531</v>
          </cell>
          <cell r="H39">
            <v>30</v>
          </cell>
          <cell r="I39">
            <v>2160</v>
          </cell>
          <cell r="J39">
            <v>0.86894032696679491</v>
          </cell>
          <cell r="K39">
            <v>4.9662427787506402</v>
          </cell>
          <cell r="L39">
            <v>5.7482890730207554</v>
          </cell>
          <cell r="M39">
            <v>5.7152863374246605</v>
          </cell>
          <cell r="O39">
            <v>30</v>
          </cell>
          <cell r="P39">
            <v>2160</v>
          </cell>
          <cell r="Q39">
            <v>0.85940861558353032</v>
          </cell>
          <cell r="R39">
            <v>5.4554564889853898</v>
          </cell>
          <cell r="S39">
            <v>6.2289242430105674</v>
          </cell>
          <cell r="T39">
            <v>6.3479192436082181</v>
          </cell>
        </row>
        <row r="40">
          <cell r="A40">
            <v>30.5</v>
          </cell>
          <cell r="B40">
            <v>2196</v>
          </cell>
          <cell r="C40">
            <v>0.89264496136157168</v>
          </cell>
          <cell r="D40">
            <v>3.8857215723847847</v>
          </cell>
          <cell r="E40">
            <v>4.6891020376101995</v>
          </cell>
          <cell r="F40">
            <v>4.3530426323785045</v>
          </cell>
          <cell r="H40">
            <v>30.5</v>
          </cell>
          <cell r="I40">
            <v>2196</v>
          </cell>
          <cell r="J40">
            <v>0.88269111724183669</v>
          </cell>
          <cell r="K40">
            <v>5.0496416920429006</v>
          </cell>
          <cell r="L40">
            <v>5.8440636975605535</v>
          </cell>
          <cell r="M40">
            <v>5.7207346866949571</v>
          </cell>
          <cell r="O40">
            <v>30.5</v>
          </cell>
          <cell r="P40">
            <v>2196</v>
          </cell>
          <cell r="Q40">
            <v>0.87309301389636262</v>
          </cell>
          <cell r="R40">
            <v>5.5460821391240751</v>
          </cell>
          <cell r="S40">
            <v>6.331865851630802</v>
          </cell>
          <cell r="T40">
            <v>6.352223704520906</v>
          </cell>
        </row>
        <row r="41">
          <cell r="A41">
            <v>31</v>
          </cell>
          <cell r="B41">
            <v>2232</v>
          </cell>
          <cell r="C41">
            <v>0.90641068653294599</v>
          </cell>
          <cell r="D41">
            <v>3.9510907501222077</v>
          </cell>
          <cell r="E41">
            <v>4.7668603680018595</v>
          </cell>
          <cell r="F41">
            <v>4.3590513757458824</v>
          </cell>
          <cell r="H41">
            <v>31</v>
          </cell>
          <cell r="I41">
            <v>2232</v>
          </cell>
          <cell r="J41">
            <v>0.89660317068296647</v>
          </cell>
          <cell r="K41">
            <v>5.132797060619521</v>
          </cell>
          <cell r="L41">
            <v>5.9397399142341909</v>
          </cell>
          <cell r="M41">
            <v>5.7247143758255206</v>
          </cell>
          <cell r="O41">
            <v>31</v>
          </cell>
          <cell r="P41">
            <v>2232</v>
          </cell>
          <cell r="Q41">
            <v>0.8869378318454435</v>
          </cell>
          <cell r="R41">
            <v>5.6364485972470328</v>
          </cell>
          <cell r="S41">
            <v>6.4346926459079317</v>
          </cell>
          <cell r="T41">
            <v>6.3549534080864785</v>
          </cell>
        </row>
        <row r="42">
          <cell r="A42">
            <v>31.5</v>
          </cell>
          <cell r="B42">
            <v>2268</v>
          </cell>
          <cell r="C42">
            <v>0.92033899729418722</v>
          </cell>
          <cell r="D42">
            <v>4.0162573685928225</v>
          </cell>
          <cell r="E42">
            <v>4.8445624661575906</v>
          </cell>
          <cell r="F42">
            <v>4.3638891543232328</v>
          </cell>
          <cell r="H42">
            <v>31.5</v>
          </cell>
          <cell r="I42">
            <v>2268</v>
          </cell>
          <cell r="J42">
            <v>0.91067425944663072</v>
          </cell>
          <cell r="K42">
            <v>5.2157138859925585</v>
          </cell>
          <cell r="L42">
            <v>6.0353207194945258</v>
          </cell>
          <cell r="M42">
            <v>5.7273101022553066</v>
          </cell>
          <cell r="O42">
            <v>31.5</v>
          </cell>
          <cell r="P42">
            <v>2268</v>
          </cell>
          <cell r="Q42">
            <v>0.90094084715482969</v>
          </cell>
          <cell r="R42">
            <v>5.7265609095814503</v>
          </cell>
          <cell r="S42">
            <v>6.5374076720207972</v>
          </cell>
          <cell r="T42">
            <v>6.3562007735201753</v>
          </cell>
        </row>
        <row r="43">
          <cell r="A43">
            <v>32</v>
          </cell>
          <cell r="B43">
            <v>2304</v>
          </cell>
          <cell r="C43">
            <v>0.93442764967733616</v>
          </cell>
          <cell r="D43">
            <v>4.0812263230306423</v>
          </cell>
          <cell r="E43">
            <v>4.9222112077402445</v>
          </cell>
          <cell r="F43">
            <v>4.3676215322180543</v>
          </cell>
          <cell r="H43">
            <v>32</v>
          </cell>
          <cell r="I43">
            <v>2304</v>
          </cell>
          <cell r="J43">
            <v>0.92490215640424345</v>
          </cell>
          <cell r="K43">
            <v>5.2983971576138078</v>
          </cell>
          <cell r="L43">
            <v>6.1308090983776271</v>
          </cell>
          <cell r="M43">
            <v>5.7286028807765668</v>
          </cell>
          <cell r="O43">
            <v>32</v>
          </cell>
          <cell r="P43">
            <v>2304</v>
          </cell>
          <cell r="Q43">
            <v>0.91509983835999009</v>
          </cell>
          <cell r="R43">
            <v>5.8164241095758893</v>
          </cell>
          <cell r="S43">
            <v>6.6400139640998805</v>
          </cell>
          <cell r="T43">
            <v>6.3560541328472784</v>
          </cell>
        </row>
        <row r="44">
          <cell r="A44">
            <v>32.5</v>
          </cell>
          <cell r="B44">
            <v>2340</v>
          </cell>
          <cell r="C44">
            <v>0.9486744001883749</v>
          </cell>
          <cell r="D44">
            <v>4.1460024984840809</v>
          </cell>
          <cell r="E44">
            <v>4.9998094586536181</v>
          </cell>
          <cell r="F44">
            <v>4.3703113498802368</v>
          </cell>
          <cell r="H44">
            <v>32.5</v>
          </cell>
          <cell r="I44">
            <v>2340</v>
          </cell>
          <cell r="J44">
            <v>0.93928463515785732</v>
          </cell>
          <cell r="K44">
            <v>5.3808518529327785</v>
          </cell>
          <cell r="L44">
            <v>6.2262080245748503</v>
          </cell>
          <cell r="M44">
            <v>5.7286701512246774</v>
          </cell>
          <cell r="O44">
            <v>32.5</v>
          </cell>
          <cell r="P44">
            <v>2340</v>
          </cell>
          <cell r="Q44">
            <v>0.92941258482275479</v>
          </cell>
          <cell r="R44">
            <v>5.9060432179640268</v>
          </cell>
          <cell r="S44">
            <v>6.7425145443045063</v>
          </cell>
          <cell r="T44">
            <v>6.3545978550423321</v>
          </cell>
        </row>
        <row r="45">
          <cell r="A45">
            <v>33</v>
          </cell>
          <cell r="B45">
            <v>2376</v>
          </cell>
          <cell r="C45">
            <v>0.96307700582460909</v>
          </cell>
          <cell r="D45">
            <v>4.2105907698597616</v>
          </cell>
          <cell r="E45">
            <v>5.0773600751019101</v>
          </cell>
          <cell r="F45">
            <v>4.3720187943377953</v>
          </cell>
          <cell r="H45">
            <v>33</v>
          </cell>
          <cell r="I45">
            <v>2376</v>
          </cell>
          <cell r="J45">
            <v>0.95381947005579093</v>
          </cell>
          <cell r="K45">
            <v>5.4630829374542929</v>
          </cell>
          <cell r="L45">
            <v>6.3215204605045043</v>
          </cell>
          <cell r="M45">
            <v>5.7275858891145779</v>
          </cell>
          <cell r="O45">
            <v>33</v>
          </cell>
          <cell r="P45">
            <v>2376</v>
          </cell>
          <cell r="Q45">
            <v>0.94387686674622107</v>
          </cell>
          <cell r="R45">
            <v>5.9954232428279406</v>
          </cell>
          <cell r="S45">
            <v>6.8449124228995393</v>
          </cell>
          <cell r="T45">
            <v>6.3519124729644654</v>
          </cell>
        </row>
        <row r="46">
          <cell r="A46">
            <v>33.5</v>
          </cell>
          <cell r="B46">
            <v>2412</v>
          </cell>
          <cell r="C46">
            <v>0.97763322409200115</v>
          </cell>
          <cell r="D46">
            <v>4.2749960019660485</v>
          </cell>
          <cell r="E46">
            <v>5.1548659036488491</v>
          </cell>
          <cell r="F46">
            <v>4.3728014725937197</v>
          </cell>
          <cell r="H46">
            <v>33.5</v>
          </cell>
          <cell r="I46">
            <v>2412</v>
          </cell>
          <cell r="J46">
            <v>0.96850443620821414</v>
          </cell>
          <cell r="K46">
            <v>5.5450953647956736</v>
          </cell>
          <cell r="L46">
            <v>6.4167493573830665</v>
          </cell>
          <cell r="M46">
            <v>5.725420718262523</v>
          </cell>
          <cell r="O46">
            <v>33.5</v>
          </cell>
          <cell r="P46">
            <v>2412</v>
          </cell>
          <cell r="Q46">
            <v>0.95849046518962389</v>
          </cell>
          <cell r="R46">
            <v>6.0845691796609556</v>
          </cell>
          <cell r="S46">
            <v>6.9472105983316172</v>
          </cell>
          <cell r="T46">
            <v>6.3480748120506432</v>
          </cell>
        </row>
        <row r="47">
          <cell r="A47">
            <v>34</v>
          </cell>
          <cell r="B47">
            <v>2448</v>
          </cell>
          <cell r="C47">
            <v>0.99234081302246702</v>
          </cell>
          <cell r="D47">
            <v>4.3392230495562947</v>
          </cell>
          <cell r="E47">
            <v>5.2323297812765155</v>
          </cell>
          <cell r="F47">
            <v>4.3727144874147719</v>
          </cell>
          <cell r="H47">
            <v>34</v>
          </cell>
          <cell r="I47">
            <v>2448</v>
          </cell>
          <cell r="J47">
            <v>0.98333730950269138</v>
          </cell>
          <cell r="K47">
            <v>5.6268940767435742</v>
          </cell>
          <cell r="L47">
            <v>6.5118976552959964</v>
          </cell>
          <cell r="M47">
            <v>5.7222420245493328</v>
          </cell>
          <cell r="O47">
            <v>34</v>
          </cell>
          <cell r="P47">
            <v>2448</v>
          </cell>
          <cell r="Q47">
            <v>0.97325116208315943</v>
          </cell>
          <cell r="R47">
            <v>6.173486011430076</v>
          </cell>
          <cell r="S47">
            <v>7.0494120573049193</v>
          </cell>
          <cell r="T47">
            <v>6.3431581198590781</v>
          </cell>
        </row>
        <row r="48">
          <cell r="A48">
            <v>34.5</v>
          </cell>
          <cell r="B48">
            <v>2484</v>
          </cell>
          <cell r="C48">
            <v>1.0071975311911197</v>
          </cell>
          <cell r="D48">
            <v>4.4032767573718496</v>
          </cell>
          <cell r="E48">
            <v>5.3097545354438571</v>
          </cell>
          <cell r="F48">
            <v>4.371810514829698</v>
          </cell>
          <cell r="H48">
            <v>34.5</v>
          </cell>
          <cell r="I48">
            <v>2484</v>
          </cell>
          <cell r="J48">
            <v>0.99831586661968352</v>
          </cell>
          <cell r="K48">
            <v>5.7084840033104118</v>
          </cell>
          <cell r="L48">
            <v>6.6069682832681274</v>
          </cell>
          <cell r="M48">
            <v>5.7181140700883049</v>
          </cell>
          <cell r="O48">
            <v>34.5</v>
          </cell>
          <cell r="P48">
            <v>2484</v>
          </cell>
          <cell r="Q48">
            <v>0.98815674024277411</v>
          </cell>
          <cell r="R48">
            <v>6.262178708637971</v>
          </cell>
          <cell r="S48">
            <v>7.1515197748564674</v>
          </cell>
          <cell r="T48">
            <v>6.3372321956731836</v>
          </cell>
        </row>
        <row r="49">
          <cell r="A49">
            <v>35</v>
          </cell>
          <cell r="B49">
            <v>2520</v>
          </cell>
          <cell r="C49">
            <v>1.0222011377334783</v>
          </cell>
          <cell r="D49">
            <v>4.4671619601847761</v>
          </cell>
          <cell r="E49">
            <v>5.3871429841449068</v>
          </cell>
          <cell r="F49">
            <v>4.37013988273364</v>
          </cell>
          <cell r="H49">
            <v>35</v>
          </cell>
          <cell r="I49">
            <v>2520</v>
          </cell>
          <cell r="J49">
            <v>1.0134378850480061</v>
          </cell>
          <cell r="K49">
            <v>5.7898700627904525</v>
          </cell>
          <cell r="L49">
            <v>6.7019641593336576</v>
          </cell>
          <cell r="M49">
            <v>5.7130981071584754</v>
          </cell>
          <cell r="O49">
            <v>35</v>
          </cell>
          <cell r="P49">
            <v>2520</v>
          </cell>
          <cell r="Q49">
            <v>1.0032049833849075</v>
          </cell>
          <cell r="R49">
            <v>6.3506522293845578</v>
          </cell>
          <cell r="S49">
            <v>7.2535367144309744</v>
          </cell>
          <cell r="T49">
            <v>6.3303635194841865</v>
          </cell>
        </row>
        <row r="50">
          <cell r="A50">
            <v>35.5</v>
          </cell>
          <cell r="B50">
            <v>2556</v>
          </cell>
          <cell r="C50">
            <v>1.0373493923626238</v>
          </cell>
          <cell r="D50">
            <v>4.5308834828403413</v>
          </cell>
          <cell r="E50">
            <v>5.464497935966703</v>
          </cell>
          <cell r="F50">
            <v>4.3677506500688157</v>
          </cell>
          <cell r="H50">
            <v>35.5</v>
          </cell>
          <cell r="I50">
            <v>2556</v>
          </cell>
          <cell r="J50">
            <v>1.0287011431002433</v>
          </cell>
          <cell r="K50">
            <v>5.8710571618155249</v>
          </cell>
          <cell r="L50">
            <v>6.7968881906057437</v>
          </cell>
          <cell r="M50">
            <v>5.7072524913520111</v>
          </cell>
          <cell r="O50">
            <v>35.5</v>
          </cell>
          <cell r="P50">
            <v>2556</v>
          </cell>
          <cell r="Q50">
            <v>1.0183936761411987</v>
          </cell>
          <cell r="R50">
            <v>6.4389115194281814</v>
          </cell>
          <cell r="S50">
            <v>7.3554658279552605</v>
          </cell>
          <cell r="T50">
            <v>6.3226153797673783</v>
          </cell>
        </row>
        <row r="51">
          <cell r="A51">
            <v>36</v>
          </cell>
          <cell r="B51">
            <v>2592</v>
          </cell>
          <cell r="C51">
            <v>1.0526400553863169</v>
          </cell>
          <cell r="D51">
            <v>4.5944461402992314</v>
          </cell>
          <cell r="E51">
            <v>5.5418221901469167</v>
          </cell>
          <cell r="F51">
            <v>4.3646886861179519</v>
          </cell>
          <cell r="H51">
            <v>36</v>
          </cell>
          <cell r="I51">
            <v>2592</v>
          </cell>
          <cell r="J51">
            <v>1.0441034199281227</v>
          </cell>
          <cell r="K51">
            <v>5.9520501954103535</v>
          </cell>
          <cell r="L51">
            <v>6.8917432733456643</v>
          </cell>
          <cell r="M51">
            <v>5.7006327934641758</v>
          </cell>
          <cell r="O51">
            <v>36</v>
          </cell>
          <cell r="P51">
            <v>2592</v>
          </cell>
          <cell r="Q51">
            <v>1.0337206040731481</v>
          </cell>
          <cell r="R51">
            <v>6.5269615122463698</v>
          </cell>
          <cell r="S51">
            <v>7.4573100559122034</v>
          </cell>
          <cell r="T51">
            <v>6.3140479995545382</v>
          </cell>
        </row>
        <row r="52">
          <cell r="A52">
            <v>36.5</v>
          </cell>
          <cell r="B52">
            <v>2628</v>
          </cell>
          <cell r="C52">
            <v>1.0680708877240679</v>
          </cell>
          <cell r="D52">
            <v>4.6578547376795285</v>
          </cell>
          <cell r="E52">
            <v>5.6191185366311895</v>
          </cell>
          <cell r="F52">
            <v>4.3609977495078658</v>
          </cell>
          <cell r="H52">
            <v>36.5</v>
          </cell>
          <cell r="I52">
            <v>2628</v>
          </cell>
          <cell r="J52">
            <v>1.0596424955378472</v>
          </cell>
          <cell r="K52">
            <v>6.0328540470475875</v>
          </cell>
          <cell r="L52">
            <v>6.98653229303165</v>
          </cell>
          <cell r="M52">
            <v>5.6932919097260877</v>
          </cell>
          <cell r="O52">
            <v>36.5</v>
          </cell>
          <cell r="P52">
            <v>2628</v>
          </cell>
          <cell r="Q52">
            <v>1.0491835536867387</v>
          </cell>
          <cell r="R52">
            <v>6.6148071290962118</v>
          </cell>
          <cell r="S52">
            <v>7.5590723274142766</v>
          </cell>
          <cell r="T52">
            <v>6.3047186603834611</v>
          </cell>
        </row>
        <row r="53">
          <cell r="A53">
            <v>37</v>
          </cell>
          <cell r="B53">
            <v>2664</v>
          </cell>
          <cell r="C53">
            <v>1.0836396509241639</v>
          </cell>
          <cell r="D53">
            <v>4.7211140702984569</v>
          </cell>
          <cell r="E53">
            <v>5.6963897561302046</v>
          </cell>
          <cell r="F53">
            <v>4.3567195665755989</v>
          </cell>
          <cell r="H53">
            <v>37</v>
          </cell>
          <cell r="I53">
            <v>2664</v>
          </cell>
          <cell r="J53">
            <v>1.0753161508053786</v>
          </cell>
          <cell r="K53">
            <v>6.1134735887024281</v>
          </cell>
          <cell r="L53">
            <v>7.0812581244272685</v>
          </cell>
          <cell r="M53">
            <v>5.6852801700445266</v>
          </cell>
          <cell r="O53">
            <v>37</v>
          </cell>
          <cell r="P53">
            <v>2664</v>
          </cell>
          <cell r="Q53">
            <v>1.064780312447021</v>
          </cell>
          <cell r="R53">
            <v>6.7024532790743105</v>
          </cell>
          <cell r="S53">
            <v>7.6607555602766295</v>
          </cell>
          <cell r="T53">
            <v>6.2946818237755471</v>
          </cell>
        </row>
        <row r="54">
          <cell r="A54">
            <v>37.5</v>
          </cell>
          <cell r="B54">
            <v>2700</v>
          </cell>
          <cell r="C54">
            <v>1.0993441071806491</v>
          </cell>
          <cell r="D54">
            <v>4.7842289237138713</v>
          </cell>
          <cell r="E54">
            <v>5.773638620176456</v>
          </cell>
          <cell r="F54">
            <v>4.3518939087992994</v>
          </cell>
          <cell r="H54">
            <v>37.5</v>
          </cell>
          <cell r="I54">
            <v>2700</v>
          </cell>
          <cell r="J54">
            <v>1.0911221674916873</v>
          </cell>
          <cell r="K54">
            <v>6.1939136809069666</v>
          </cell>
          <cell r="L54">
            <v>7.1759236316494857</v>
          </cell>
          <cell r="M54">
            <v>5.6766454439705578</v>
          </cell>
          <cell r="O54">
            <v>37.5</v>
          </cell>
          <cell r="P54">
            <v>2700</v>
          </cell>
          <cell r="Q54">
            <v>1.0805086687926484</v>
          </cell>
          <cell r="R54">
            <v>6.7899048591763922</v>
          </cell>
          <cell r="S54">
            <v>7.7623626610897762</v>
          </cell>
          <cell r="T54">
            <v>6.2839892499551873</v>
          </cell>
        </row>
        <row r="55">
          <cell r="A55">
            <v>38</v>
          </cell>
          <cell r="B55">
            <v>2736</v>
          </cell>
          <cell r="C55">
            <v>1.1151820193502611</v>
          </cell>
          <cell r="D55">
            <v>4.8472040737655178</v>
          </cell>
          <cell r="E55">
            <v>5.8508678911807532</v>
          </cell>
          <cell r="F55">
            <v>4.3465586690409932</v>
          </cell>
          <cell r="H55">
            <v>38</v>
          </cell>
          <cell r="I55">
            <v>2736</v>
          </cell>
          <cell r="J55">
            <v>1.1070583282579478</v>
          </cell>
          <cell r="K55">
            <v>6.2741791728041365</v>
          </cell>
          <cell r="L55">
            <v>7.2705316682362895</v>
          </cell>
          <cell r="M55">
            <v>5.6674332441698025</v>
          </cell>
          <cell r="O55">
            <v>38</v>
          </cell>
          <cell r="P55">
            <v>2736</v>
          </cell>
          <cell r="Q55">
            <v>1.0963664121503796</v>
          </cell>
          <cell r="R55">
            <v>6.8771667543564945</v>
          </cell>
          <cell r="S55">
            <v>7.8638965252918362</v>
          </cell>
          <cell r="T55">
            <v>6.2726901135796655</v>
          </cell>
        </row>
        <row r="56">
          <cell r="A56">
            <v>38.5</v>
          </cell>
          <cell r="B56">
            <v>2772</v>
          </cell>
          <cell r="C56">
            <v>1.1311511509693242</v>
          </cell>
          <cell r="D56">
            <v>4.910044286616098</v>
          </cell>
          <cell r="E56">
            <v>5.9280803224884897</v>
          </cell>
          <cell r="F56">
            <v>4.3407499363886997</v>
          </cell>
          <cell r="H56">
            <v>38.5</v>
          </cell>
          <cell r="I56">
            <v>2772</v>
          </cell>
          <cell r="J56">
            <v>1.1231224166807046</v>
          </cell>
          <cell r="K56">
            <v>6.3542749022013787</v>
          </cell>
          <cell r="L56">
            <v>7.3650850772140126</v>
          </cell>
          <cell r="M56">
            <v>5.6576868272123999</v>
          </cell>
          <cell r="O56">
            <v>38.5</v>
          </cell>
          <cell r="P56">
            <v>2772</v>
          </cell>
          <cell r="Q56">
            <v>1.1123513329495327</v>
          </cell>
          <cell r="R56">
            <v>6.9642438375858022</v>
          </cell>
          <cell r="S56">
            <v>7.9653600372403819</v>
          </cell>
          <cell r="T56">
            <v>6.2608311162978305</v>
          </cell>
        </row>
        <row r="57">
          <cell r="A57">
            <v>39</v>
          </cell>
          <cell r="B57">
            <v>2808</v>
          </cell>
          <cell r="C57">
            <v>1.1472492662705933</v>
          </cell>
          <cell r="D57">
            <v>4.972754318792048</v>
          </cell>
          <cell r="E57">
            <v>6.0052786584355822</v>
          </cell>
          <cell r="F57">
            <v>4.3345020694213812</v>
          </cell>
          <cell r="H57">
            <v>39</v>
          </cell>
          <cell r="I57">
            <v>2808</v>
          </cell>
          <cell r="J57">
            <v>1.1393122172669814</v>
          </cell>
          <cell r="K57">
            <v>6.4342056956239473</v>
          </cell>
          <cell r="L57">
            <v>7.4595866911642306</v>
          </cell>
          <cell r="M57">
            <v>5.6474472915409661</v>
          </cell>
          <cell r="O57">
            <v>39</v>
          </cell>
          <cell r="P57">
            <v>2808</v>
          </cell>
          <cell r="Q57">
            <v>1.1284612226364017</v>
          </cell>
          <cell r="R57">
            <v>7.0511409699111116</v>
          </cell>
          <cell r="S57">
            <v>8.0667560702838728</v>
          </cell>
          <cell r="T57">
            <v>6.248456595998638</v>
          </cell>
        </row>
        <row r="58">
          <cell r="A58">
            <v>39.5</v>
          </cell>
          <cell r="B58">
            <v>2844</v>
          </cell>
          <cell r="C58">
            <v>1.1634741302000589</v>
          </cell>
          <cell r="D58">
            <v>5.0353389172241609</v>
          </cell>
          <cell r="E58">
            <v>6.0824656344042136</v>
          </cell>
          <cell r="F58">
            <v>4.3278477677525471</v>
          </cell>
          <cell r="H58">
            <v>39.5</v>
          </cell>
          <cell r="I58">
            <v>2844</v>
          </cell>
          <cell r="J58">
            <v>1.1556255154693591</v>
          </cell>
          <cell r="K58">
            <v>6.5139763683679188</v>
          </cell>
          <cell r="L58">
            <v>7.5540393322903423</v>
          </cell>
          <cell r="M58">
            <v>5.6367536725097809</v>
          </cell>
          <cell r="O58">
            <v>39.5</v>
          </cell>
          <cell r="P58">
            <v>2844</v>
          </cell>
          <cell r="Q58">
            <v>1.1446938736886352</v>
          </cell>
          <cell r="R58">
            <v>7.1378630005129198</v>
          </cell>
          <cell r="S58">
            <v>8.1680874868326914</v>
          </cell>
          <cell r="T58">
            <v>6.2356086326486873</v>
          </cell>
        </row>
        <row r="59">
          <cell r="A59">
            <v>40</v>
          </cell>
          <cell r="B59">
            <v>2880</v>
          </cell>
          <cell r="C59">
            <v>1.1798235084336983</v>
          </cell>
          <cell r="D59">
            <v>5.0978028192879545</v>
          </cell>
          <cell r="E59">
            <v>6.1596439768782831</v>
          </cell>
          <cell r="F59">
            <v>4.3208181417368596</v>
          </cell>
          <cell r="H59">
            <v>40</v>
          </cell>
          <cell r="I59">
            <v>2880</v>
          </cell>
          <cell r="J59">
            <v>1.1720600977010003</v>
          </cell>
          <cell r="K59">
            <v>6.5935917245528746</v>
          </cell>
          <cell r="L59">
            <v>7.6484458124837751</v>
          </cell>
          <cell r="M59">
            <v>5.6256430344196735</v>
          </cell>
          <cell r="O59">
            <v>40</v>
          </cell>
          <cell r="P59">
            <v>2880</v>
          </cell>
          <cell r="Q59">
            <v>1.1610470796295613</v>
          </cell>
          <cell r="R59">
            <v>7.2244147667631555</v>
          </cell>
          <cell r="S59">
            <v>8.2693571384297613</v>
          </cell>
          <cell r="T59">
            <v>6.2223271506510711</v>
          </cell>
        </row>
        <row r="60">
          <cell r="A60">
            <v>40.5</v>
          </cell>
          <cell r="B60">
            <v>2916</v>
          </cell>
          <cell r="C60">
            <v>1.1962951673941904</v>
          </cell>
          <cell r="D60">
            <v>5.1601507528438342</v>
          </cell>
          <cell r="E60">
            <v>6.2368164034986053</v>
          </cell>
          <cell r="F60">
            <v>4.3134427802494972</v>
          </cell>
          <cell r="H60">
            <v>40.5</v>
          </cell>
          <cell r="I60">
            <v>2916</v>
          </cell>
          <cell r="J60">
            <v>1.1886137513506374</v>
          </cell>
          <cell r="K60">
            <v>6.673056557174279</v>
          </cell>
          <cell r="L60">
            <v>7.7428089333898527</v>
          </cell>
          <cell r="M60">
            <v>5.6141505594997509</v>
          </cell>
          <cell r="O60">
            <v>40.5</v>
          </cell>
          <cell r="P60">
            <v>2916</v>
          </cell>
          <cell r="Q60">
            <v>1.1775186350424867</v>
          </cell>
          <cell r="R60">
            <v>7.3108010942825778</v>
          </cell>
          <cell r="S60">
            <v>8.3705678658208154</v>
          </cell>
          <cell r="T60">
            <v>6.2086500176863808</v>
          </cell>
        </row>
        <row r="61">
          <cell r="A61">
            <v>41</v>
          </cell>
          <cell r="B61">
            <v>2952</v>
          </cell>
          <cell r="C61">
            <v>1.2128868742675798</v>
          </cell>
          <cell r="D61">
            <v>5.222387436277069</v>
          </cell>
          <cell r="E61">
            <v>6.3139856231178904</v>
          </cell>
          <cell r="F61">
            <v>4.305749816470466</v>
          </cell>
          <cell r="H61">
            <v>41</v>
          </cell>
          <cell r="I61">
            <v>2952</v>
          </cell>
          <cell r="J61">
            <v>1.2052842647975175</v>
          </cell>
          <cell r="K61">
            <v>6.752375648155537</v>
          </cell>
          <cell r="L61">
            <v>7.8371314864733028</v>
          </cell>
          <cell r="M61">
            <v>5.6023096338106653</v>
          </cell>
          <cell r="O61">
            <v>41</v>
          </cell>
          <cell r="P61">
            <v>2952</v>
          </cell>
          <cell r="Q61">
            <v>1.1941063355849426</v>
          </cell>
          <cell r="R61">
            <v>7.3970267969977908</v>
          </cell>
          <cell r="S61">
            <v>8.4717224990242386</v>
          </cell>
          <cell r="T61">
            <v>6.1946131400218203</v>
          </cell>
        </row>
        <row r="62">
          <cell r="A62">
            <v>41.5</v>
          </cell>
          <cell r="B62">
            <v>2988</v>
          </cell>
          <cell r="C62">
            <v>1.2295963970198949</v>
          </cell>
          <cell r="D62">
            <v>5.2845175785375522</v>
          </cell>
          <cell r="E62">
            <v>6.3911543358554574</v>
          </cell>
          <cell r="F62">
            <v>4.2977659916256643</v>
          </cell>
          <cell r="H62">
            <v>41.5</v>
          </cell>
          <cell r="I62">
            <v>2988</v>
          </cell>
          <cell r="J62">
            <v>1.2220694274262964</v>
          </cell>
          <cell r="K62">
            <v>6.8315537683997851</v>
          </cell>
          <cell r="L62">
            <v>7.9314162530834516</v>
          </cell>
          <cell r="M62">
            <v>5.5901519300643816</v>
          </cell>
          <cell r="O62">
            <v>41.5</v>
          </cell>
          <cell r="P62">
            <v>2988</v>
          </cell>
          <cell r="Q62">
            <v>1.2108079780028913</v>
          </cell>
          <cell r="R62">
            <v>7.4830966771979623</v>
          </cell>
          <cell r="S62">
            <v>8.5728238574005644</v>
          </cell>
          <cell r="T62">
            <v>6.1802505542956485</v>
          </cell>
        </row>
        <row r="63">
          <cell r="A63">
            <v>42</v>
          </cell>
          <cell r="B63">
            <v>3024</v>
          </cell>
          <cell r="C63">
            <v>1.2464215044137221</v>
          </cell>
          <cell r="D63">
            <v>5.3465458791793452</v>
          </cell>
          <cell r="E63">
            <v>6.4683252331516954</v>
          </cell>
          <cell r="F63">
            <v>4.2895167166537247</v>
          </cell>
          <cell r="H63">
            <v>42</v>
          </cell>
          <cell r="I63">
            <v>3024</v>
          </cell>
          <cell r="J63">
            <v>1.2389670296419006</v>
          </cell>
          <cell r="K63">
            <v>6.9105956778413482</v>
          </cell>
          <cell r="L63">
            <v>8.0256660045190582</v>
          </cell>
          <cell r="M63">
            <v>5.5777074873725425</v>
          </cell>
          <cell r="O63">
            <v>42</v>
          </cell>
          <cell r="P63">
            <v>3024</v>
          </cell>
          <cell r="Q63">
            <v>1.2276213601448975</v>
          </cell>
          <cell r="R63">
            <v>7.5690155255911433</v>
          </cell>
          <cell r="S63">
            <v>8.673874749721552</v>
          </cell>
          <cell r="T63">
            <v>6.1655945158023027</v>
          </cell>
        </row>
        <row r="64">
          <cell r="A64">
            <v>42.5</v>
          </cell>
          <cell r="B64">
            <v>3060</v>
          </cell>
          <cell r="C64">
            <v>1.2633599660247388</v>
          </cell>
          <cell r="D64">
            <v>5.4084770284000703</v>
          </cell>
          <cell r="E64">
            <v>6.5455009978223355</v>
          </cell>
          <cell r="F64">
            <v>4.2810261317827472</v>
          </cell>
          <cell r="H64">
            <v>42.5</v>
          </cell>
          <cell r="I64">
            <v>3060</v>
          </cell>
          <cell r="J64">
            <v>1.255974862884335</v>
          </cell>
          <cell r="K64">
            <v>6.9895061254969288</v>
          </cell>
          <cell r="L64">
            <v>8.1198835020928311</v>
          </cell>
          <cell r="M64">
            <v>5.5650047879506053</v>
          </cell>
          <cell r="O64">
            <v>42.5</v>
          </cell>
          <cell r="P64">
            <v>3060</v>
          </cell>
          <cell r="Q64">
            <v>1.2445442809762499</v>
          </cell>
          <cell r="R64">
            <v>7.6547881213603315</v>
          </cell>
          <cell r="S64">
            <v>8.7748779742389562</v>
          </cell>
          <cell r="T64">
            <v>6.1506755833193294</v>
          </cell>
        </row>
        <row r="65">
          <cell r="A65">
            <v>43</v>
          </cell>
          <cell r="B65">
            <v>3096</v>
          </cell>
          <cell r="C65">
            <v>1.28040955225819</v>
          </cell>
          <cell r="D65">
            <v>5.4703157070800765</v>
          </cell>
          <cell r="E65">
            <v>6.6226843041124477</v>
          </cell>
          <cell r="F65">
            <v>4.2723171640139457</v>
          </cell>
          <cell r="H65">
            <v>43</v>
          </cell>
          <cell r="I65">
            <v>3096</v>
          </cell>
          <cell r="J65">
            <v>1.2730907196434544</v>
          </cell>
          <cell r="K65">
            <v>7.0682898495165141</v>
          </cell>
          <cell r="L65">
            <v>8.2140714971956221</v>
          </cell>
          <cell r="M65">
            <v>5.5520708308172102</v>
          </cell>
          <cell r="O65">
            <v>43</v>
          </cell>
          <cell r="P65">
            <v>3096</v>
          </cell>
          <cell r="Q65">
            <v>1.2615745405930427</v>
          </cell>
          <cell r="R65">
            <v>7.7404192322191347</v>
          </cell>
          <cell r="S65">
            <v>8.8758363187528726</v>
          </cell>
          <cell r="T65">
            <v>6.1355227005298536</v>
          </cell>
        </row>
        <row r="66">
          <cell r="A66">
            <v>43.5</v>
          </cell>
          <cell r="B66">
            <v>3132</v>
          </cell>
          <cell r="C66">
            <v>1.2975680343653269</v>
          </cell>
          <cell r="D66">
            <v>5.5320665868214318</v>
          </cell>
          <cell r="E66">
            <v>6.6998778177502256</v>
          </cell>
          <cell r="F66">
            <v>4.2634115825204528</v>
          </cell>
          <cell r="H66">
            <v>43.5</v>
          </cell>
          <cell r="I66">
            <v>3132</v>
          </cell>
          <cell r="J66">
            <v>1.2903123934736882</v>
          </cell>
          <cell r="K66">
            <v>7.1469515772339856</v>
          </cell>
          <cell r="L66">
            <v>8.3082327313603059</v>
          </cell>
          <cell r="M66">
            <v>5.5389312025388406</v>
          </cell>
          <cell r="O66">
            <v>43.5</v>
          </cell>
          <cell r="P66">
            <v>3132</v>
          </cell>
          <cell r="Q66">
            <v>1.2787099402362205</v>
          </cell>
          <cell r="R66">
            <v>7.8259136144671579</v>
          </cell>
          <cell r="S66">
            <v>8.9767525606797562</v>
          </cell>
          <cell r="T66">
            <v>6.1201632741053453</v>
          </cell>
        </row>
        <row r="67">
          <cell r="A67">
            <v>44</v>
          </cell>
          <cell r="B67">
            <v>3168</v>
          </cell>
          <cell r="C67">
            <v>1.3148331844598011</v>
          </cell>
          <cell r="D67">
            <v>5.5937343299867477</v>
          </cell>
          <cell r="E67">
            <v>6.777084196000569</v>
          </cell>
          <cell r="F67">
            <v>4.2543300519791281</v>
          </cell>
          <cell r="H67">
            <v>44</v>
          </cell>
          <cell r="I67">
            <v>3168</v>
          </cell>
          <cell r="J67">
            <v>1.3076376790087232</v>
          </cell>
          <cell r="K67">
            <v>7.225496025217466</v>
          </cell>
          <cell r="L67">
            <v>8.4023699363253179</v>
          </cell>
          <cell r="M67">
            <v>5.5256101450784714</v>
          </cell>
          <cell r="O67">
            <v>44</v>
          </cell>
          <cell r="P67">
            <v>3168</v>
          </cell>
          <cell r="Q67">
            <v>1.2959482823055766</v>
          </cell>
          <cell r="R67">
            <v>7.911276013045053</v>
          </cell>
          <cell r="S67">
            <v>9.0776294671200723</v>
          </cell>
          <cell r="T67">
            <v>6.1046232485222145</v>
          </cell>
        </row>
        <row r="68">
          <cell r="A68">
            <v>44.5</v>
          </cell>
          <cell r="B68">
            <v>3204</v>
          </cell>
          <cell r="C68">
            <v>1.3322027755340051</v>
          </cell>
          <cell r="D68">
            <v>5.6553235897377991</v>
          </cell>
          <cell r="E68">
            <v>6.8543060877184043</v>
          </cell>
          <cell r="F68">
            <v>4.245092183861348</v>
          </cell>
          <cell r="H68">
            <v>44.5</v>
          </cell>
          <cell r="I68">
            <v>3204</v>
          </cell>
          <cell r="J68">
            <v>1.3250643719761397</v>
          </cell>
          <cell r="K68">
            <v>7.3039278993193992</v>
          </cell>
          <cell r="L68">
            <v>8.4964858340979248</v>
          </cell>
          <cell r="M68">
            <v>5.5121306208140357</v>
          </cell>
          <cell r="O68">
            <v>44.5</v>
          </cell>
          <cell r="P68">
            <v>3204</v>
          </cell>
          <cell r="Q68">
            <v>1.3132873703737091</v>
          </cell>
          <cell r="R68">
            <v>7.9965111615892921</v>
          </cell>
          <cell r="S68">
            <v>9.1784697949256309</v>
          </cell>
          <cell r="T68">
            <v>6.0889271776928799</v>
          </cell>
        </row>
        <row r="69">
          <cell r="A69">
            <v>45</v>
          </cell>
          <cell r="B69">
            <v>3240</v>
          </cell>
          <cell r="C69">
            <v>1.3496745814753739</v>
          </cell>
          <cell r="D69">
            <v>5.7168390100739925</v>
          </cell>
          <cell r="E69">
            <v>6.9315461334018291</v>
          </cell>
          <cell r="F69">
            <v>4.2357165857155925</v>
          </cell>
          <cell r="H69">
            <v>45</v>
          </cell>
          <cell r="I69">
            <v>3240</v>
          </cell>
          <cell r="J69">
            <v>1.3425902692120102</v>
          </cell>
          <cell r="K69">
            <v>7.3822518947263305</v>
          </cell>
          <cell r="L69">
            <v>8.5905831370171395</v>
          </cell>
          <cell r="M69">
            <v>5.4985143747981313</v>
          </cell>
          <cell r="O69">
            <v>45</v>
          </cell>
          <cell r="P69">
            <v>3240</v>
          </cell>
          <cell r="Q69">
            <v>1.3307250091999372</v>
          </cell>
          <cell r="R69">
            <v>8.0816237824865489</v>
          </cell>
          <cell r="S69">
            <v>9.279276290766493</v>
          </cell>
          <cell r="T69">
            <v>6.0730982934974742</v>
          </cell>
        </row>
        <row r="70">
          <cell r="A70">
            <v>45.5</v>
          </cell>
          <cell r="B70">
            <v>3276</v>
          </cell>
          <cell r="C70">
            <v>1.3672463770826375</v>
          </cell>
          <cell r="D70">
            <v>5.7782852258706567</v>
          </cell>
          <cell r="E70">
            <v>7.0088069652450304</v>
          </cell>
          <cell r="F70">
            <v>4.2262209084803537</v>
          </cell>
          <cell r="H70">
            <v>45.5</v>
          </cell>
          <cell r="I70">
            <v>3276</v>
          </cell>
          <cell r="J70">
            <v>1.3602131686754471</v>
          </cell>
          <cell r="K70">
            <v>7.4604726960084742</v>
          </cell>
          <cell r="L70">
            <v>8.6846645478163769</v>
          </cell>
          <cell r="M70">
            <v>5.4847819943350187</v>
          </cell>
          <cell r="O70">
            <v>45.5</v>
          </cell>
          <cell r="P70">
            <v>3276</v>
          </cell>
          <cell r="Q70">
            <v>1.3482590047441778</v>
          </cell>
          <cell r="R70">
            <v>8.1666185869278962</v>
          </cell>
          <cell r="S70">
            <v>9.3800516911976572</v>
          </cell>
          <cell r="T70">
            <v>6.0571585713068918</v>
          </cell>
        </row>
        <row r="71">
          <cell r="A71">
            <v>46</v>
          </cell>
          <cell r="B71">
            <v>3312</v>
          </cell>
          <cell r="C71">
            <v>1.3849159380820275</v>
          </cell>
          <cell r="D71">
            <v>5.8396668629171646</v>
          </cell>
          <cell r="E71">
            <v>7.0860912071909894</v>
          </cell>
          <cell r="F71">
            <v>4.2166218918705844</v>
          </cell>
          <cell r="H71">
            <v>46</v>
          </cell>
          <cell r="I71">
            <v>3312</v>
          </cell>
          <cell r="J71">
            <v>1.3779308694631105</v>
          </cell>
          <cell r="K71">
            <v>7.5385949771689891</v>
          </cell>
          <cell r="L71">
            <v>8.7787327596857878</v>
          </cell>
          <cell r="M71">
            <v>5.4709529659541527</v>
          </cell>
          <cell r="O71">
            <v>46</v>
          </cell>
          <cell r="P71">
            <v>3312</v>
          </cell>
          <cell r="Q71">
            <v>1.3658871641807746</v>
          </cell>
          <cell r="R71">
            <v>8.2515002749625985</v>
          </cell>
          <cell r="S71">
            <v>9.4807987227252966</v>
          </cell>
          <cell r="T71">
            <v>6.0411287925907446</v>
          </cell>
        </row>
        <row r="72">
          <cell r="A72">
            <v>46.5</v>
          </cell>
          <cell r="B72">
            <v>3348</v>
          </cell>
          <cell r="C72">
            <v>1.4026810411434365</v>
          </cell>
          <cell r="D72">
            <v>5.9009885379549001</v>
          </cell>
          <cell r="E72">
            <v>7.1634014749839929</v>
          </cell>
          <cell r="F72">
            <v>4.2069354078847008</v>
          </cell>
          <cell r="H72">
            <v>46.5</v>
          </cell>
          <cell r="I72">
            <v>3348</v>
          </cell>
          <cell r="J72">
            <v>1.3957411718236752</v>
          </cell>
          <cell r="K72">
            <v>7.6166234016930048</v>
          </cell>
          <cell r="L72">
            <v>8.8727904563343127</v>
          </cell>
          <cell r="M72">
            <v>5.4570457298620241</v>
          </cell>
          <cell r="O72">
            <v>46.5</v>
          </cell>
          <cell r="P72">
            <v>3348</v>
          </cell>
          <cell r="Q72">
            <v>1.3836072959122889</v>
          </cell>
          <cell r="R72">
            <v>8.3362735355516868</v>
          </cell>
          <cell r="S72">
            <v>9.5815201018727478</v>
          </cell>
          <cell r="T72">
            <v>6.0250286047061641</v>
          </cell>
        </row>
        <row r="73">
          <cell r="A73">
            <v>47</v>
          </cell>
          <cell r="B73">
            <v>3384</v>
          </cell>
          <cell r="C73">
            <v>1.4205394638965354</v>
          </cell>
          <cell r="D73">
            <v>5.9622548587150597</v>
          </cell>
          <cell r="E73">
            <v>7.2407403762219413</v>
          </cell>
          <cell r="F73">
            <v>4.1971765024821011</v>
          </cell>
          <cell r="H73">
            <v>47</v>
          </cell>
          <cell r="I73">
            <v>3384</v>
          </cell>
          <cell r="J73">
            <v>1.4136418771722477</v>
          </cell>
          <cell r="K73">
            <v>7.6945626225964086</v>
          </cell>
          <cell r="L73">
            <v>8.9668403120514313</v>
          </cell>
          <cell r="M73">
            <v>5.4430777319557651</v>
          </cell>
          <cell r="O73">
            <v>47</v>
          </cell>
          <cell r="P73">
            <v>3384</v>
          </cell>
          <cell r="Q73">
            <v>1.4014172095832491</v>
          </cell>
          <cell r="R73">
            <v>8.4209430466211916</v>
          </cell>
          <cell r="S73">
            <v>9.6822185352461165</v>
          </cell>
          <cell r="T73">
            <v>6.0088765779645277</v>
          </cell>
        </row>
        <row r="74">
          <cell r="A74">
            <v>47.5</v>
          </cell>
          <cell r="B74">
            <v>3420</v>
          </cell>
          <cell r="C74">
            <v>1.438488984946837</v>
          </cell>
          <cell r="D74">
            <v>6.0234704239562964</v>
          </cell>
          <cell r="E74">
            <v>7.3181105104084496</v>
          </cell>
          <cell r="F74">
            <v>4.187359435483553</v>
          </cell>
          <cell r="H74">
            <v>47.5</v>
          </cell>
          <cell r="I74">
            <v>3420</v>
          </cell>
          <cell r="J74">
            <v>1.4316307881047432</v>
          </cell>
          <cell r="K74">
            <v>7.7724172824743913</v>
          </cell>
          <cell r="L74">
            <v>9.0608849917686598</v>
          </cell>
          <cell r="M74">
            <v>5.4290654734827717</v>
          </cell>
          <cell r="O74">
            <v>47.5</v>
          </cell>
          <cell r="P74">
            <v>3420</v>
          </cell>
          <cell r="Q74">
            <v>1.4193147160938571</v>
          </cell>
          <cell r="R74">
            <v>8.5055134751151389</v>
          </cell>
          <cell r="S74">
            <v>9.782896719599611</v>
          </cell>
          <cell r="T74">
            <v>5.9926902600738501</v>
          </cell>
        </row>
        <row r="75">
          <cell r="A75">
            <v>48</v>
          </cell>
          <cell r="B75">
            <v>3456</v>
          </cell>
          <cell r="C75">
            <v>1.4565273838917245</v>
          </cell>
          <cell r="D75">
            <v>6.0846398235022283</v>
          </cell>
          <cell r="E75">
            <v>7.3955144690047803</v>
          </cell>
          <cell r="F75">
            <v>4.1774977187483824</v>
          </cell>
          <cell r="H75">
            <v>48</v>
          </cell>
          <cell r="I75">
            <v>3456</v>
          </cell>
          <cell r="J75">
            <v>1.4497057084122216</v>
          </cell>
          <cell r="K75">
            <v>7.8501920135497283</v>
          </cell>
          <cell r="L75">
            <v>9.1549271511207273</v>
          </cell>
          <cell r="M75">
            <v>5.4150245584309573</v>
          </cell>
          <cell r="O75">
            <v>48</v>
          </cell>
          <cell r="P75">
            <v>3456</v>
          </cell>
          <cell r="Q75">
            <v>1.4372976276136522</v>
          </cell>
          <cell r="R75">
            <v>8.5899894770482295</v>
          </cell>
          <cell r="S75">
            <v>9.8835573419005165</v>
          </cell>
          <cell r="T75">
            <v>5.9764862280543829</v>
          </cell>
        </row>
        <row r="76">
          <cell r="A76">
            <v>48.5</v>
          </cell>
          <cell r="B76">
            <v>3492</v>
          </cell>
          <cell r="C76">
            <v>1.4746524413364213</v>
          </cell>
          <cell r="D76">
            <v>6.1457676382787794</v>
          </cell>
          <cell r="E76">
            <v>7.4729548354815583</v>
          </cell>
          <cell r="F76">
            <v>4.1676041526836682</v>
          </cell>
          <cell r="H76">
            <v>48.5</v>
          </cell>
          <cell r="I76">
            <v>3492</v>
          </cell>
          <cell r="J76">
            <v>1.4678644430951724</v>
          </cell>
          <cell r="K76">
            <v>7.9278914377208469</v>
          </cell>
          <cell r="L76">
            <v>9.2489694365065027</v>
          </cell>
          <cell r="M76">
            <v>5.4009697387341262</v>
          </cell>
          <cell r="O76">
            <v>48.5</v>
          </cell>
          <cell r="P76">
            <v>3492</v>
          </cell>
          <cell r="Q76">
            <v>1.4553637575951359</v>
          </cell>
          <cell r="R76">
            <v>8.6743756975582631</v>
          </cell>
          <cell r="S76">
            <v>9.9842030793938861</v>
          </cell>
          <cell r="T76">
            <v>5.9602801377244177</v>
          </cell>
        </row>
        <row r="77">
          <cell r="A77">
            <v>49</v>
          </cell>
          <cell r="B77">
            <v>3528</v>
          </cell>
          <cell r="C77">
            <v>1.4928619389099198</v>
          </cell>
          <cell r="D77">
            <v>6.2068584403513913</v>
          </cell>
          <cell r="E77">
            <v>7.5504341853703192</v>
          </cell>
          <cell r="F77">
            <v>4.1576908611412575</v>
          </cell>
          <cell r="H77">
            <v>49</v>
          </cell>
          <cell r="I77">
            <v>3528</v>
          </cell>
          <cell r="J77">
            <v>1.4861047983777633</v>
          </cell>
          <cell r="K77">
            <v>8.0055201666096707</v>
          </cell>
          <cell r="L77">
            <v>9.3430144851496575</v>
          </cell>
          <cell r="M77">
            <v>5.3869149573761703</v>
          </cell>
          <cell r="O77">
            <v>49</v>
          </cell>
          <cell r="P77">
            <v>3528</v>
          </cell>
          <cell r="Q77">
            <v>1.4735109207873496</v>
          </cell>
          <cell r="R77">
            <v>8.7586767709583029</v>
          </cell>
          <cell r="S77">
            <v>10.084836599666918</v>
          </cell>
          <cell r="T77">
            <v>5.9440867708521825</v>
          </cell>
        </row>
        <row r="78">
          <cell r="A78">
            <v>49.5</v>
          </cell>
          <cell r="B78">
            <v>3564</v>
          </cell>
          <cell r="C78">
            <v>1.5111536592808708</v>
          </cell>
          <cell r="D78">
            <v>6.2679167929620947</v>
          </cell>
          <cell r="E78">
            <v>7.6279550863148788</v>
          </cell>
          <cell r="F78">
            <v>4.147769324758726</v>
          </cell>
          <cell r="H78">
            <v>49.5</v>
          </cell>
          <cell r="I78">
            <v>3564</v>
          </cell>
          <cell r="J78">
            <v>1.5044245817220421</v>
          </cell>
          <cell r="K78">
            <v>8.0830828016091907</v>
          </cell>
          <cell r="L78">
            <v>9.437064925159028</v>
          </cell>
          <cell r="M78">
            <v>5.3728733894768439</v>
          </cell>
          <cell r="O78">
            <v>49.5</v>
          </cell>
          <cell r="P78">
            <v>3564</v>
          </cell>
          <cell r="Q78">
            <v>1.4917369332494177</v>
          </cell>
          <cell r="R78">
            <v>8.8428973207885324</v>
          </cell>
          <cell r="S78">
            <v>10.185460560713008</v>
          </cell>
          <cell r="T78">
            <v>5.9279200800681684</v>
          </cell>
        </row>
        <row r="79">
          <cell r="A79">
            <v>50</v>
          </cell>
          <cell r="B79">
            <v>3600</v>
          </cell>
          <cell r="C79">
            <v>1.5295253861734097</v>
          </cell>
          <cell r="D79">
            <v>6.3289472505664213</v>
          </cell>
          <cell r="E79">
            <v>7.7055200981224896</v>
          </cell>
          <cell r="F79">
            <v>4.1378504128004563</v>
          </cell>
          <cell r="H79">
            <v>50</v>
          </cell>
          <cell r="I79">
            <v>3600</v>
          </cell>
          <cell r="J79">
            <v>1.5228216018420939</v>
          </cell>
          <cell r="K79">
            <v>8.1605839339308748</v>
          </cell>
          <cell r="L79">
            <v>9.5311233755887592</v>
          </cell>
          <cell r="M79">
            <v>5.3588574814406069</v>
          </cell>
          <cell r="O79">
            <v>50</v>
          </cell>
          <cell r="P79">
            <v>3600</v>
          </cell>
          <cell r="Q79">
            <v>1.5100396123640425</v>
          </cell>
          <cell r="R79">
            <v>8.9270419598679176</v>
          </cell>
          <cell r="S79">
            <v>10.286077610995555</v>
          </cell>
          <cell r="T79">
            <v>5.911793231630651</v>
          </cell>
        </row>
        <row r="80">
          <cell r="A80">
            <v>50.5</v>
          </cell>
          <cell r="B80">
            <v>3636</v>
          </cell>
          <cell r="C80">
            <v>1.5479749043829585</v>
          </cell>
          <cell r="D80">
            <v>6.389954358870221</v>
          </cell>
          <cell r="E80">
            <v>7.7831317728148832</v>
          </cell>
          <cell r="F80">
            <v>4.1279444135545171</v>
          </cell>
          <cell r="H80">
            <v>50.5</v>
          </cell>
          <cell r="I80">
            <v>3636</v>
          </cell>
          <cell r="J80">
            <v>1.5412936687181573</v>
          </cell>
          <cell r="K80">
            <v>8.238028144651798</v>
          </cell>
          <cell r="L80">
            <v>9.62519244649814</v>
          </cell>
          <cell r="M80">
            <v>5.344878988248289</v>
          </cell>
          <cell r="O80">
            <v>50.5</v>
          </cell>
          <cell r="P80">
            <v>3636</v>
          </cell>
          <cell r="Q80">
            <v>1.5284167768509611</v>
          </cell>
          <cell r="R80">
            <v>9.0111152903455256</v>
          </cell>
          <cell r="S80">
            <v>10.38669038951139</v>
          </cell>
          <cell r="T80">
            <v>5.8957186461348412</v>
          </cell>
        </row>
        <row r="81">
          <cell r="A81">
            <v>51</v>
          </cell>
          <cell r="B81">
            <v>3672</v>
          </cell>
          <cell r="C81">
            <v>1.5664999997919584</v>
          </cell>
          <cell r="D81">
            <v>6.4509426548663162</v>
          </cell>
          <cell r="E81">
            <v>7.860792654679079</v>
          </cell>
          <cell r="F81">
            <v>4.1180610633405967</v>
          </cell>
          <cell r="H81">
            <v>51</v>
          </cell>
          <cell r="I81">
            <v>3672</v>
          </cell>
          <cell r="J81">
            <v>1.5598385936106933</v>
          </cell>
          <cell r="K81">
            <v>8.3154200047616058</v>
          </cell>
          <cell r="L81">
            <v>9.7192747390112295</v>
          </cell>
          <cell r="M81">
            <v>5.3309490089696929</v>
          </cell>
          <cell r="O81">
            <v>51</v>
          </cell>
          <cell r="P81">
            <v>3672</v>
          </cell>
          <cell r="Q81">
            <v>1.5468662467803578</v>
          </cell>
          <cell r="R81">
            <v>9.0951219037516928</v>
          </cell>
          <cell r="S81">
            <v>10.487301525854015</v>
          </cell>
          <cell r="T81">
            <v>5.8797080372541899</v>
          </cell>
        </row>
        <row r="82">
          <cell r="A82">
            <v>51.5</v>
          </cell>
          <cell r="B82">
            <v>3708</v>
          </cell>
          <cell r="C82">
            <v>1.5850984593855719</v>
          </cell>
          <cell r="D82">
            <v>6.5119166668710422</v>
          </cell>
          <cell r="E82">
            <v>7.9385052803180569</v>
          </cell>
          <cell r="F82">
            <v>4.1082095741833236</v>
          </cell>
          <cell r="H82">
            <v>51.5</v>
          </cell>
          <cell r="I82">
            <v>3708</v>
          </cell>
          <cell r="J82">
            <v>1.5784541890744148</v>
          </cell>
          <cell r="K82">
            <v>8.3927640752092341</v>
          </cell>
          <cell r="L82">
            <v>9.8133728453762075</v>
          </cell>
          <cell r="M82">
            <v>5.31707802057318</v>
          </cell>
          <cell r="O82">
            <v>51.5</v>
          </cell>
          <cell r="P82">
            <v>3708</v>
          </cell>
          <cell r="Q82">
            <v>1.5653858435862389</v>
          </cell>
          <cell r="R82">
            <v>9.1790663810488535</v>
          </cell>
          <cell r="S82">
            <v>10.587913640276469</v>
          </cell>
          <cell r="T82">
            <v>5.8637724485996143</v>
          </cell>
        </row>
        <row r="83">
          <cell r="A83">
            <v>52</v>
          </cell>
          <cell r="B83">
            <v>3744</v>
          </cell>
          <cell r="C83">
            <v>1.6037680712673341</v>
          </cell>
          <cell r="D83">
            <v>6.5728809145606588</v>
          </cell>
          <cell r="E83">
            <v>8.016272178701259</v>
          </cell>
          <cell r="F83">
            <v>4.0983986602044133</v>
          </cell>
          <cell r="H83">
            <v>52</v>
          </cell>
          <cell r="I83">
            <v>3744</v>
          </cell>
          <cell r="J83">
            <v>1.5971382689722713</v>
          </cell>
          <cell r="K83">
            <v>8.4700649069494318</v>
          </cell>
          <cell r="L83">
            <v>9.9074893490244769</v>
          </cell>
          <cell r="M83">
            <v>5.303275910106243</v>
          </cell>
          <cell r="O83">
            <v>52</v>
          </cell>
          <cell r="P83">
            <v>3744</v>
          </cell>
          <cell r="Q83">
            <v>1.5839733900797623</v>
          </cell>
          <cell r="R83">
            <v>9.2629532926821732</v>
          </cell>
          <cell r="S83">
            <v>10.688529343753959</v>
          </cell>
          <cell r="T83">
            <v>5.8479222887801976</v>
          </cell>
        </row>
        <row r="84">
          <cell r="A84">
            <v>52.5</v>
          </cell>
          <cell r="B84">
            <v>3780</v>
          </cell>
          <cell r="C84">
            <v>1.6225066246747553</v>
          </cell>
          <cell r="D84">
            <v>6.6338399090076674</v>
          </cell>
          <cell r="E84">
            <v>8.0940958712149467</v>
          </cell>
          <cell r="F84">
            <v>4.0886365627859762</v>
          </cell>
          <cell r="H84">
            <v>52.5</v>
          </cell>
          <cell r="I84">
            <v>3780</v>
          </cell>
          <cell r="J84">
            <v>1.61588864848939</v>
          </cell>
          <cell r="K84">
            <v>8.5473270409890763</v>
          </cell>
          <cell r="L84">
            <v>10.001626824629527</v>
          </cell>
          <cell r="M84">
            <v>5.2895520053188854</v>
          </cell>
          <cell r="O84">
            <v>52.5</v>
          </cell>
          <cell r="P84">
            <v>3780</v>
          </cell>
          <cell r="Q84">
            <v>1.6026267104625256</v>
          </cell>
          <cell r="R84">
            <v>9.3467871986299382</v>
          </cell>
          <cell r="S84">
            <v>10.789151238046211</v>
          </cell>
          <cell r="T84">
            <v>5.8321673647460992</v>
          </cell>
        </row>
        <row r="85">
          <cell r="A85">
            <v>53</v>
          </cell>
          <cell r="B85">
            <v>3816</v>
          </cell>
          <cell r="C85">
            <v>1.6413119099948785</v>
          </cell>
          <cell r="D85">
            <v>6.6947981527169613</v>
          </cell>
          <cell r="E85">
            <v>8.1719788717123514</v>
          </cell>
          <cell r="F85">
            <v>4.0789310745559941</v>
          </cell>
          <cell r="H85">
            <v>53</v>
          </cell>
          <cell r="I85">
            <v>3816</v>
          </cell>
          <cell r="J85">
            <v>1.6347031441469675</v>
          </cell>
          <cell r="K85">
            <v>8.6245550084333047</v>
          </cell>
          <cell r="L85">
            <v>10.095787838165576</v>
          </cell>
          <cell r="M85">
            <v>5.2759151037993703</v>
          </cell>
          <cell r="O85">
            <v>53</v>
          </cell>
          <cell r="P85">
            <v>3816</v>
          </cell>
          <cell r="Q85">
            <v>1.6213436303398125</v>
          </cell>
          <cell r="R85">
            <v>9.4305726484536798</v>
          </cell>
          <cell r="S85">
            <v>10.88978191575951</v>
          </cell>
          <cell r="T85">
            <v>5.8165169134917774</v>
          </cell>
        </row>
        <row r="86">
          <cell r="A86">
            <v>53.5</v>
          </cell>
          <cell r="B86">
            <v>3852</v>
          </cell>
          <cell r="C86">
            <v>1.6601817187797885</v>
          </cell>
          <cell r="D86">
            <v>6.755760139661918</v>
          </cell>
          <cell r="E86">
            <v>8.2499236865637275</v>
          </cell>
          <cell r="F86">
            <v>4.0692895622458201</v>
          </cell>
          <cell r="H86">
            <v>53.5</v>
          </cell>
          <cell r="I86">
            <v>3852</v>
          </cell>
          <cell r="J86">
            <v>1.6535795738161312</v>
          </cell>
          <cell r="K86">
            <v>8.7017533305314121</v>
          </cell>
          <cell r="L86">
            <v>10.189974946965931</v>
          </cell>
          <cell r="M86">
            <v>5.2623735006894794</v>
          </cell>
          <cell r="O86">
            <v>53.5</v>
          </cell>
          <cell r="P86">
            <v>3852</v>
          </cell>
          <cell r="Q86">
            <v>1.6401219767338022</v>
          </cell>
          <cell r="R86">
            <v>9.5143141813481193</v>
          </cell>
          <cell r="S86">
            <v>10.990423960408542</v>
          </cell>
          <cell r="T86">
            <v>5.8009796321949576</v>
          </cell>
        </row>
        <row r="87">
          <cell r="A87">
            <v>54</v>
          </cell>
          <cell r="B87">
            <v>3888</v>
          </cell>
          <cell r="C87">
            <v>1.6791138437620821</v>
          </cell>
          <cell r="D87">
            <v>6.816730355320332</v>
          </cell>
          <cell r="E87">
            <v>8.3279328147062053</v>
          </cell>
          <cell r="F87">
            <v>4.0597189884679503</v>
          </cell>
          <cell r="H87">
            <v>54</v>
          </cell>
          <cell r="I87">
            <v>3888</v>
          </cell>
          <cell r="J87">
            <v>1.6725157567317441</v>
          </cell>
          <cell r="K87">
            <v>8.7789265187226047</v>
          </cell>
          <cell r="L87">
            <v>10.284190699781174</v>
          </cell>
          <cell r="M87">
            <v>5.2489350150443226</v>
          </cell>
          <cell r="O87">
            <v>54</v>
          </cell>
          <cell r="P87">
            <v>3888</v>
          </cell>
          <cell r="Q87">
            <v>1.6589595780967297</v>
          </cell>
          <cell r="R87">
            <v>9.5980163261908302</v>
          </cell>
          <cell r="S87">
            <v>11.091079946477887</v>
          </cell>
          <cell r="T87">
            <v>5.7855637068639867</v>
          </cell>
        </row>
        <row r="88">
          <cell r="A88">
            <v>54.5</v>
          </cell>
          <cell r="B88">
            <v>3924</v>
          </cell>
          <cell r="C88">
            <v>1.6981060788702811</v>
          </cell>
          <cell r="D88">
            <v>6.877713276710292</v>
          </cell>
          <cell r="E88">
            <v>8.4060087476935443</v>
          </cell>
          <cell r="F88">
            <v>4.0502259324611272</v>
          </cell>
          <cell r="H88">
            <v>54.5</v>
          </cell>
          <cell r="I88">
            <v>3924</v>
          </cell>
          <cell r="J88">
            <v>1.6915095135061742</v>
          </cell>
          <cell r="K88">
            <v>8.8560790746815243</v>
          </cell>
          <cell r="L88">
            <v>10.378437636837081</v>
          </cell>
          <cell r="M88">
            <v>5.2356070148991209</v>
          </cell>
          <cell r="O88">
            <v>54.5</v>
          </cell>
          <cell r="P88">
            <v>3924</v>
          </cell>
          <cell r="Q88">
            <v>1.6778542643240126</v>
          </cell>
          <cell r="R88">
            <v>9.681683601591704</v>
          </cell>
          <cell r="S88">
            <v>11.191752439483315</v>
          </cell>
          <cell r="T88">
            <v>5.7702768395634996</v>
          </cell>
        </row>
        <row r="89">
          <cell r="A89">
            <v>55</v>
          </cell>
          <cell r="B89">
            <v>3960</v>
          </cell>
          <cell r="C89">
            <v>1.7171562192442058</v>
          </cell>
          <cell r="D89">
            <v>6.9387133724259034</v>
          </cell>
          <cell r="E89">
            <v>8.4841539697456891</v>
          </cell>
          <cell r="F89">
            <v>4.0408166098480711</v>
          </cell>
          <cell r="H89">
            <v>55</v>
          </cell>
          <cell r="I89">
            <v>3960</v>
          </cell>
          <cell r="J89">
            <v>1.7105586661430181</v>
          </cell>
          <cell r="K89">
            <v>8.9332154903635956</v>
          </cell>
          <cell r="L89">
            <v>10.472718289892311</v>
          </cell>
          <cell r="M89">
            <v>5.2223964411032355</v>
          </cell>
          <cell r="O89">
            <v>55</v>
          </cell>
          <cell r="P89">
            <v>3960</v>
          </cell>
          <cell r="Q89">
            <v>1.6968038667673284</v>
          </cell>
          <cell r="R89">
            <v>9.7653205159422036</v>
          </cell>
          <cell r="S89">
            <v>11.2924439960328</v>
          </cell>
          <cell r="T89">
            <v>5.7551262742856881</v>
          </cell>
        </row>
        <row r="90">
          <cell r="A90">
            <v>55.5</v>
          </cell>
          <cell r="B90">
            <v>3996</v>
          </cell>
          <cell r="C90">
            <v>1.7362620612503019</v>
          </cell>
          <cell r="D90">
            <v>6.999735102672938</v>
          </cell>
          <cell r="E90">
            <v>8.5623709577982101</v>
          </cell>
          <cell r="F90">
            <v>4.031496891449871</v>
          </cell>
          <cell r="H90">
            <v>55.5</v>
          </cell>
          <cell r="I90">
            <v>3996</v>
          </cell>
          <cell r="J90">
            <v>1.7296610380507804</v>
          </cell>
          <cell r="K90">
            <v>9.0103402480502268</v>
          </cell>
          <cell r="L90">
            <v>10.567035182295928</v>
          </cell>
          <cell r="M90">
            <v>5.2093098299793557</v>
          </cell>
          <cell r="O90">
            <v>55.5</v>
          </cell>
          <cell r="P90">
            <v>3996</v>
          </cell>
          <cell r="Q90">
            <v>1.7158062182476579</v>
          </cell>
          <cell r="R90">
            <v>9.8489315674643692</v>
          </cell>
          <cell r="S90">
            <v>11.393157163887262</v>
          </cell>
          <cell r="T90">
            <v>5.7401188215316186</v>
          </cell>
        </row>
        <row r="91">
          <cell r="A91">
            <v>56</v>
          </cell>
          <cell r="B91">
            <v>4032</v>
          </cell>
          <cell r="C91">
            <v>1.7554214024969164</v>
          </cell>
          <cell r="D91">
            <v>7.0607829193044003</v>
          </cell>
          <cell r="E91">
            <v>8.640662181551626</v>
          </cell>
          <cell r="F91">
            <v>4.0222723211994129</v>
          </cell>
          <cell r="H91">
            <v>56</v>
          </cell>
          <cell r="I91">
            <v>4032</v>
          </cell>
          <cell r="J91">
            <v>1.7488144540565118</v>
          </cell>
          <cell r="K91">
            <v>9.087457820393773</v>
          </cell>
          <cell r="L91">
            <v>10.661390829044635</v>
          </cell>
          <cell r="M91">
            <v>5.1963533348633435</v>
          </cell>
          <cell r="O91">
            <v>56</v>
          </cell>
          <cell r="P91">
            <v>4032</v>
          </cell>
          <cell r="Q91">
            <v>1.7348591530682829</v>
          </cell>
          <cell r="R91">
            <v>9.9325212442596396</v>
          </cell>
          <cell r="S91">
            <v>11.493894482021094</v>
          </cell>
          <cell r="T91">
            <v>5.725260881664612</v>
          </cell>
        </row>
        <row r="92">
          <cell r="A92">
            <v>56.5</v>
          </cell>
          <cell r="B92">
            <v>4068</v>
          </cell>
          <cell r="C92">
            <v>1.7746320418495314</v>
          </cell>
          <cell r="D92">
            <v>7.1218612658559426</v>
          </cell>
          <cell r="E92">
            <v>8.7190301035205202</v>
          </cell>
          <cell r="F92">
            <v>4.0131481331946981</v>
          </cell>
          <cell r="H92">
            <v>56.5</v>
          </cell>
          <cell r="I92">
            <v>4068</v>
          </cell>
          <cell r="J92">
            <v>1.7680167404194029</v>
          </cell>
          <cell r="K92">
            <v>9.1645726704623645</v>
          </cell>
          <cell r="L92">
            <v>10.755787736839828</v>
          </cell>
          <cell r="M92">
            <v>5.183532746578166</v>
          </cell>
          <cell r="O92">
            <v>56.5</v>
          </cell>
          <cell r="P92">
            <v>4068</v>
          </cell>
          <cell r="Q92">
            <v>1.7539605070277409</v>
          </cell>
          <cell r="R92">
            <v>10.016094024357471</v>
          </cell>
          <cell r="S92">
            <v>11.594658480682439</v>
          </cell>
          <cell r="T92">
            <v>5.7105584670949812</v>
          </cell>
        </row>
        <row r="93">
          <cell r="A93">
            <v>57</v>
          </cell>
          <cell r="B93">
            <v>4104</v>
          </cell>
          <cell r="C93">
            <v>1.7938917794459526</v>
          </cell>
          <cell r="D93">
            <v>7.1829745775812626</v>
          </cell>
          <cell r="E93">
            <v>8.7974771790826196</v>
          </cell>
          <cell r="F93">
            <v>4.0041292679315026</v>
          </cell>
          <cell r="H93">
            <v>57</v>
          </cell>
          <cell r="I93">
            <v>4104</v>
          </cell>
          <cell r="J93">
            <v>1.7872657248443375</v>
          </cell>
          <cell r="K93">
            <v>9.241689251784555</v>
          </cell>
          <cell r="L93">
            <v>10.85022840414446</v>
          </cell>
          <cell r="M93">
            <v>5.1708535128929762</v>
          </cell>
          <cell r="O93">
            <v>57</v>
          </cell>
          <cell r="P93">
            <v>4104</v>
          </cell>
          <cell r="Q93">
            <v>1.7731081174327505</v>
          </cell>
          <cell r="R93">
            <v>10.0996543757637</v>
          </cell>
          <cell r="S93">
            <v>11.695451681453175</v>
          </cell>
          <cell r="T93">
            <v>5.696017223352853</v>
          </cell>
        </row>
        <row r="94">
          <cell r="A94">
            <v>57.5</v>
          </cell>
          <cell r="B94">
            <v>4140</v>
          </cell>
          <cell r="C94">
            <v>1.8131984167114457</v>
          </cell>
          <cell r="D94">
            <v>7.2441272814873594</v>
          </cell>
          <cell r="E94">
            <v>8.8760058565276605</v>
          </cell>
          <cell r="F94">
            <v>3.9952203877531831</v>
          </cell>
          <cell r="H94">
            <v>57.5</v>
          </cell>
          <cell r="I94">
            <v>4140</v>
          </cell>
          <cell r="J94">
            <v>1.8065592364953946</v>
          </cell>
          <cell r="K94">
            <v>9.3188120083937971</v>
          </cell>
          <cell r="L94">
            <v>10.944715321239652</v>
          </cell>
          <cell r="M94">
            <v>5.1583207570163463</v>
          </cell>
          <cell r="O94">
            <v>57.5</v>
          </cell>
          <cell r="P94">
            <v>4140</v>
          </cell>
          <cell r="Q94">
            <v>1.7922998231110756</v>
          </cell>
          <cell r="R94">
            <v>10.183206756508776</v>
          </cell>
          <cell r="S94">
            <v>11.796276597308744</v>
          </cell>
          <cell r="T94">
            <v>5.6816424491036086</v>
          </cell>
        </row>
        <row r="95">
          <cell r="A95">
            <v>58</v>
          </cell>
          <cell r="B95">
            <v>4176</v>
          </cell>
          <cell r="C95">
            <v>1.832549756373832</v>
          </cell>
          <cell r="D95">
            <v>7.3053237963697226</v>
          </cell>
          <cell r="E95">
            <v>8.9546185771061708</v>
          </cell>
          <cell r="F95">
            <v>3.9864258915540569</v>
          </cell>
          <cell r="H95">
            <v>58</v>
          </cell>
          <cell r="I95">
            <v>4176</v>
          </cell>
          <cell r="J95">
            <v>1.8258951060093225</v>
          </cell>
          <cell r="K95">
            <v>9.3959453748727793</v>
          </cell>
          <cell r="L95">
            <v>11.03925097028117</v>
          </cell>
          <cell r="M95">
            <v>5.1459392951704457</v>
          </cell>
          <cell r="O95">
            <v>58</v>
          </cell>
          <cell r="P95">
            <v>4176</v>
          </cell>
          <cell r="Q95">
            <v>1.8115334644243659</v>
          </cell>
          <cell r="R95">
            <v>10.266755614695734</v>
          </cell>
          <cell r="S95">
            <v>11.897135732677663</v>
          </cell>
          <cell r="T95">
            <v>5.6674391151576682</v>
          </cell>
        </row>
        <row r="96">
          <cell r="A96">
            <v>58.5</v>
          </cell>
          <cell r="B96">
            <v>4212</v>
          </cell>
          <cell r="C96">
            <v>1.8519436024785367</v>
          </cell>
          <cell r="D96">
            <v>7.3665685328474417</v>
          </cell>
          <cell r="E96">
            <v>9.0333177750781246</v>
          </cell>
          <cell r="F96">
            <v>3.9777499287712881</v>
          </cell>
          <cell r="H96">
            <v>58.5</v>
          </cell>
          <cell r="I96">
            <v>4212</v>
          </cell>
          <cell r="J96">
            <v>1.8452711655089538</v>
          </cell>
          <cell r="K96">
            <v>9.4730937763975405</v>
          </cell>
          <cell r="L96">
            <v>11.133837825355599</v>
          </cell>
          <cell r="M96">
            <v>5.1337136532910153</v>
          </cell>
          <cell r="O96">
            <v>58.5</v>
          </cell>
          <cell r="P96">
            <v>4212</v>
          </cell>
          <cell r="Q96">
            <v>1.8308068832809532</v>
          </cell>
          <cell r="R96">
            <v>10.350305388548005</v>
          </cell>
          <cell r="S96">
            <v>11.998031583500863</v>
          </cell>
          <cell r="T96">
            <v>5.6534118825244013</v>
          </cell>
        </row>
        <row r="97">
          <cell r="A97">
            <v>59</v>
          </cell>
          <cell r="B97">
            <v>4248</v>
          </cell>
          <cell r="C97">
            <v>1.8713777604035859</v>
          </cell>
          <cell r="D97">
            <v>7.427865893398212</v>
          </cell>
          <cell r="E97">
            <v>9.1121058777614401</v>
          </cell>
          <cell r="F97">
            <v>3.9691964126987918</v>
          </cell>
          <cell r="H97">
            <v>59</v>
          </cell>
          <cell r="I97">
            <v>4248</v>
          </cell>
          <cell r="J97">
            <v>1.8646852486165877</v>
          </cell>
          <cell r="K97">
            <v>9.5502616287814881</v>
          </cell>
          <cell r="L97">
            <v>11.228478352536417</v>
          </cell>
          <cell r="M97">
            <v>5.1216480828959412</v>
          </cell>
          <cell r="O97">
            <v>59</v>
          </cell>
          <cell r="P97">
            <v>4248</v>
          </cell>
          <cell r="Q97">
            <v>1.8501179231485971</v>
          </cell>
          <cell r="R97">
            <v>10.433860506457043</v>
          </cell>
          <cell r="S97">
            <v>12.098966637290779</v>
          </cell>
          <cell r="T97">
            <v>5.6395651195575276</v>
          </cell>
        </row>
        <row r="98">
          <cell r="A98">
            <v>59.5</v>
          </cell>
          <cell r="B98">
            <v>4284</v>
          </cell>
          <cell r="C98">
            <v>1.8908500368745667</v>
          </cell>
          <cell r="D98">
            <v>7.4892202723933137</v>
          </cell>
          <cell r="E98">
            <v>9.1909853055804227</v>
          </cell>
          <cell r="F98">
            <v>3.9607690331552856</v>
          </cell>
          <cell r="H98">
            <v>59.5</v>
          </cell>
          <cell r="I98">
            <v>4284</v>
          </cell>
          <cell r="J98">
            <v>1.8841351904673269</v>
          </cell>
          <cell r="K98">
            <v>9.6274533385192491</v>
          </cell>
          <cell r="L98">
            <v>11.323175009939844</v>
          </cell>
          <cell r="M98">
            <v>5.1097465761633201</v>
          </cell>
          <cell r="O98">
            <v>59.5</v>
          </cell>
          <cell r="P98">
            <v>4284</v>
          </cell>
          <cell r="Q98">
            <v>1.8694644290672027</v>
          </cell>
          <cell r="R98">
            <v>10.517425387029721</v>
          </cell>
          <cell r="S98">
            <v>12.199943373190203</v>
          </cell>
          <cell r="T98">
            <v>5.6259029182371494</v>
          </cell>
        </row>
        <row r="99">
          <cell r="A99">
            <v>60</v>
          </cell>
          <cell r="B99">
            <v>4320</v>
          </cell>
          <cell r="C99">
            <v>1.9103582399795329</v>
          </cell>
          <cell r="D99">
            <v>7.5506360561324541</v>
          </cell>
          <cell r="E99">
            <v>9.269958472114034</v>
          </cell>
          <cell r="F99">
            <v>3.9524712685372299</v>
          </cell>
          <cell r="H99">
            <v>60</v>
          </cell>
          <cell r="I99">
            <v>4320</v>
          </cell>
          <cell r="J99">
            <v>1.9036188277223745</v>
          </cell>
          <cell r="K99">
            <v>9.7046733028303347</v>
          </cell>
          <cell r="L99">
            <v>11.417930247780472</v>
          </cell>
          <cell r="M99">
            <v>5.0980128802580182</v>
          </cell>
          <cell r="O99">
            <v>60</v>
          </cell>
          <cell r="P99">
            <v>4320</v>
          </cell>
          <cell r="Q99">
            <v>1.8888442476614888</v>
          </cell>
          <cell r="R99">
            <v>10.601004439135615</v>
          </cell>
          <cell r="S99">
            <v>12.300964262030956</v>
          </cell>
          <cell r="T99">
            <v>5.6124291096316403</v>
          </cell>
        </row>
        <row r="100">
          <cell r="A100">
            <v>60.5</v>
          </cell>
          <cell r="B100">
            <v>4356</v>
          </cell>
          <cell r="C100">
            <v>1.9299001791838715</v>
          </cell>
          <cell r="D100">
            <v>7.6121176228785883</v>
          </cell>
          <cell r="E100">
            <v>9.3490277841440719</v>
          </cell>
          <cell r="F100">
            <v>3.9443063972861276</v>
          </cell>
          <cell r="H100">
            <v>60.5</v>
          </cell>
          <cell r="I100">
            <v>4356</v>
          </cell>
          <cell r="J100">
            <v>1.9231339985822811</v>
          </cell>
          <cell r="K100">
            <v>9.7819259097026894</v>
          </cell>
          <cell r="L100">
            <v>11.512746508426742</v>
          </cell>
          <cell r="M100">
            <v>5.0864505109440357</v>
          </cell>
          <cell r="O100">
            <v>60.5</v>
          </cell>
          <cell r="P100">
            <v>4356</v>
          </cell>
          <cell r="Q100">
            <v>1.9082552271536219</v>
          </cell>
          <cell r="R100">
            <v>10.684602061954019</v>
          </cell>
          <cell r="S100">
            <v>12.402031766392279</v>
          </cell>
          <cell r="T100">
            <v>5.5991472785803964</v>
          </cell>
        </row>
        <row r="101">
          <cell r="A101">
            <v>61</v>
          </cell>
          <cell r="B101">
            <v>4392</v>
          </cell>
          <cell r="C101">
            <v>1.9494736653451146</v>
          </cell>
          <cell r="D101">
            <v>7.6736693428926497</v>
          </cell>
          <cell r="E101">
            <v>9.4281956417032529</v>
          </cell>
          <cell r="F101">
            <v>3.936277508798347</v>
          </cell>
          <cell r="H101">
            <v>61</v>
          </cell>
          <cell r="I101">
            <v>4392</v>
          </cell>
          <cell r="J101">
            <v>1.9426785428001563</v>
          </cell>
          <cell r="K101">
            <v>9.8592155379360964</v>
          </cell>
          <cell r="L101">
            <v>11.607626226456237</v>
          </cell>
          <cell r="M101">
            <v>5.0750627655181324</v>
          </cell>
          <cell r="O101">
            <v>61</v>
          </cell>
          <cell r="P101">
            <v>4392</v>
          </cell>
          <cell r="Q101">
            <v>1.9276952173758042</v>
          </cell>
          <cell r="R101">
            <v>10.768222645020863</v>
          </cell>
          <cell r="S101">
            <v>12.503148340659086</v>
          </cell>
          <cell r="T101">
            <v>5.5860607776367157</v>
          </cell>
        </row>
        <row r="102">
          <cell r="A102">
            <v>61.5</v>
          </cell>
          <cell r="B102">
            <v>4428</v>
          </cell>
          <cell r="C102">
            <v>1.9690765107277142</v>
          </cell>
          <cell r="D102">
            <v>7.7352955784682074</v>
          </cell>
          <cell r="E102">
            <v>9.5074644381231508</v>
          </cell>
          <cell r="F102">
            <v>3.9283875138043589</v>
          </cell>
          <cell r="H102">
            <v>61.5</v>
          </cell>
          <cell r="I102">
            <v>4428</v>
          </cell>
          <cell r="J102">
            <v>1.9622503016948392</v>
          </cell>
          <cell r="K102">
            <v>9.9365465571854248</v>
          </cell>
          <cell r="L102">
            <v>11.702571828710781</v>
          </cell>
          <cell r="M102">
            <v>5.06385273509858</v>
          </cell>
          <cell r="O102">
            <v>61.5</v>
          </cell>
          <cell r="P102">
            <v>4428</v>
          </cell>
          <cell r="Q102">
            <v>1.9471620697828256</v>
          </cell>
          <cell r="R102">
            <v>10.851870568275405</v>
          </cell>
          <cell r="S102">
            <v>12.604316431079948</v>
          </cell>
          <cell r="T102">
            <v>5.5731727403080296</v>
          </cell>
        </row>
        <row r="103">
          <cell r="A103">
            <v>62</v>
          </cell>
          <cell r="B103">
            <v>4464</v>
          </cell>
          <cell r="C103">
            <v>1.9887065290177679</v>
          </cell>
          <cell r="D103">
            <v>7.7970006839660861</v>
          </cell>
          <cell r="E103">
            <v>9.5868365600820766</v>
          </cell>
          <cell r="F103">
            <v>3.9206391542431671</v>
          </cell>
          <cell r="H103">
            <v>62</v>
          </cell>
          <cell r="I103">
            <v>4464</v>
          </cell>
          <cell r="J103">
            <v>1.981847118164018</v>
          </cell>
          <cell r="K103">
            <v>10.013923328003751</v>
          </cell>
          <cell r="L103">
            <v>11.797585734351367</v>
          </cell>
          <cell r="M103">
            <v>5.0528233163013319</v>
          </cell>
          <cell r="O103">
            <v>62</v>
          </cell>
          <cell r="P103">
            <v>4464</v>
          </cell>
          <cell r="Q103">
            <v>1.9666536374645711</v>
          </cell>
          <cell r="R103">
            <v>10.935550202106773</v>
          </cell>
          <cell r="S103">
            <v>12.705538475824888</v>
          </cell>
          <cell r="T103">
            <v>5.5604860936290699</v>
          </cell>
        </row>
        <row r="104">
          <cell r="A104">
            <v>62.5</v>
          </cell>
          <cell r="B104">
            <v>4500</v>
          </cell>
          <cell r="C104">
            <v>2.0083615353376958</v>
          </cell>
          <cell r="D104">
            <v>7.8587890058488901</v>
          </cell>
          <cell r="E104">
            <v>9.6663143876528164</v>
          </cell>
          <cell r="F104">
            <v>3.913035012656461</v>
          </cell>
          <cell r="H104">
            <v>62.5</v>
          </cell>
          <cell r="I104">
            <v>4500</v>
          </cell>
          <cell r="J104">
            <v>2.001466836697317</v>
          </cell>
          <cell r="K104">
            <v>10.091350201885323</v>
          </cell>
          <cell r="L104">
            <v>11.892670354912909</v>
          </cell>
          <cell r="M104">
            <v>5.0419772223342836</v>
          </cell>
          <cell r="O104">
            <v>62.5</v>
          </cell>
          <cell r="P104">
            <v>4500</v>
          </cell>
        </row>
        <row r="105">
          <cell r="A105">
            <v>63</v>
          </cell>
          <cell r="B105">
            <v>4536</v>
          </cell>
          <cell r="C105">
            <v>2.0280393462608761</v>
          </cell>
          <cell r="D105">
            <v>7.9206648827155215</v>
          </cell>
          <cell r="E105">
            <v>9.7459002943503101</v>
          </cell>
          <cell r="F105">
            <v>3.9055775211259878</v>
          </cell>
          <cell r="H105">
            <v>63</v>
          </cell>
          <cell r="I105">
            <v>4536</v>
          </cell>
          <cell r="J105">
            <v>2.0211073033893356</v>
          </cell>
          <cell r="K105">
            <v>10.168831521308412</v>
          </cell>
          <cell r="L105">
            <v>11.987828094358814</v>
          </cell>
          <cell r="M105">
            <v>5.0313169935389332</v>
          </cell>
          <cell r="O105">
            <v>63</v>
          </cell>
          <cell r="P105">
            <v>4536</v>
          </cell>
        </row>
        <row r="106">
          <cell r="A106">
            <v>63.5</v>
          </cell>
          <cell r="B106">
            <v>4572</v>
          </cell>
          <cell r="C106">
            <v>2.0477377798262335</v>
          </cell>
          <cell r="D106">
            <v>7.9826326453355669</v>
          </cell>
          <cell r="E106">
            <v>9.8255966471791769</v>
          </cell>
          <cell r="F106">
            <v>3.8982689697764696</v>
          </cell>
          <cell r="H106">
            <v>63.5</v>
          </cell>
          <cell r="I106">
            <v>4572</v>
          </cell>
          <cell r="J106">
            <v>2.0407663659526483</v>
          </cell>
          <cell r="K106">
            <v>10.246371619778049</v>
          </cell>
          <cell r="L106">
            <v>12.083061349135432</v>
          </cell>
          <cell r="M106">
            <v>5.0208450074072788</v>
          </cell>
          <cell r="O106">
            <v>63.5</v>
          </cell>
          <cell r="P106">
            <v>4572</v>
          </cell>
        </row>
        <row r="107">
          <cell r="A107">
            <v>64</v>
          </cell>
          <cell r="B107">
            <v>4608</v>
          </cell>
          <cell r="C107">
            <v>2.0674546555527824</v>
          </cell>
          <cell r="D107">
            <v>8.0446966166837104</v>
          </cell>
          <cell r="E107">
            <v>9.9054058066812143</v>
          </cell>
          <cell r="F107">
            <v>3.8911115148654964</v>
          </cell>
          <cell r="H107">
            <v>64</v>
          </cell>
          <cell r="I107">
            <v>4608</v>
          </cell>
          <cell r="J107">
            <v>2.0604418737307619</v>
          </cell>
          <cell r="K107">
            <v>10.323974821868578</v>
          </cell>
          <cell r="L107">
            <v>12.178372508226264</v>
          </cell>
          <cell r="M107">
            <v>5.0105634881004235</v>
          </cell>
          <cell r="O107">
            <v>64</v>
          </cell>
          <cell r="P107">
            <v>4608</v>
          </cell>
        </row>
        <row r="108">
          <cell r="A108">
            <v>64.5</v>
          </cell>
          <cell r="B108">
            <v>4644</v>
          </cell>
          <cell r="C108">
            <v>2.0871877944541231</v>
          </cell>
          <cell r="D108">
            <v>8.1068611119740481</v>
          </cell>
          <cell r="E108">
            <v>9.9853301269827597</v>
          </cell>
          <cell r="F108">
            <v>3.8841071864806938</v>
          </cell>
          <cell r="H108">
            <v>64.5</v>
          </cell>
          <cell r="I108">
            <v>4644</v>
          </cell>
          <cell r="J108">
            <v>2.0801316777110315</v>
          </cell>
          <cell r="K108">
            <v>10.401645443266167</v>
          </cell>
          <cell r="L108">
            <v>12.273763953206096</v>
          </cell>
          <cell r="M108">
            <v>5.0004745154941812</v>
          </cell>
          <cell r="O108">
            <v>64.5</v>
          </cell>
          <cell r="P108">
            <v>4644</v>
          </cell>
        </row>
        <row r="109">
          <cell r="A109">
            <v>65</v>
          </cell>
          <cell r="B109">
            <v>4680</v>
          </cell>
          <cell r="C109">
            <v>2.1069350190528922</v>
          </cell>
          <cell r="D109">
            <v>8.1691304386943724</v>
          </cell>
          <cell r="E109">
            <v>10.065371955841975</v>
          </cell>
          <cell r="F109">
            <v>3.8772578958636101</v>
          </cell>
          <cell r="H109">
            <v>65</v>
          </cell>
          <cell r="I109">
            <v>4680</v>
          </cell>
          <cell r="J109">
            <v>2.0998336305375345</v>
          </cell>
          <cell r="K109">
            <v>10.479387790811119</v>
          </cell>
          <cell r="L109">
            <v>12.369238058294901</v>
          </cell>
          <cell r="M109">
            <v>4.9905800337755855</v>
          </cell>
          <cell r="O109">
            <v>65</v>
          </cell>
          <cell r="P109">
            <v>4680</v>
          </cell>
        </row>
        <row r="110">
          <cell r="A110">
            <v>65.5</v>
          </cell>
          <cell r="B110">
            <v>4716</v>
          </cell>
          <cell r="C110">
            <v>2.1266941533951749</v>
          </cell>
          <cell r="D110">
            <v>8.2315088966403938</v>
          </cell>
          <cell r="E110">
            <v>10.145533634696051</v>
          </cell>
          <cell r="F110">
            <v>3.8705654423787959</v>
          </cell>
          <cell r="H110">
            <v>65.5</v>
          </cell>
          <cell r="I110">
            <v>4716</v>
          </cell>
          <cell r="J110">
            <v>2.1195455865239032</v>
          </cell>
          <cell r="K110">
            <v>10.557206162540096</v>
          </cell>
          <cell r="L110">
            <v>12.464797190411609</v>
          </cell>
          <cell r="M110">
            <v>4.9808818596131843</v>
          </cell>
          <cell r="O110">
            <v>65.5</v>
          </cell>
          <cell r="P110">
            <v>4716</v>
          </cell>
        </row>
        <row r="111">
          <cell r="A111">
            <v>66</v>
          </cell>
          <cell r="B111">
            <v>4752</v>
          </cell>
          <cell r="C111">
            <v>2.1464630230648645</v>
          </cell>
          <cell r="D111">
            <v>8.2940007779499627</v>
          </cell>
          <cell r="E111">
            <v>10.225817498708341</v>
          </cell>
          <cell r="F111">
            <v>3.8640315201457462</v>
          </cell>
          <cell r="H111">
            <v>66</v>
          </cell>
          <cell r="I111">
            <v>4752</v>
          </cell>
          <cell r="J111">
            <v>2.1392654016661194</v>
          </cell>
          <cell r="K111">
            <v>10.635104847728261</v>
          </cell>
          <cell r="L111">
            <v>12.560443709227769</v>
          </cell>
          <cell r="M111">
            <v>4.9713816899227865</v>
          </cell>
          <cell r="O111">
            <v>66</v>
          </cell>
          <cell r="P111">
            <v>4752</v>
          </cell>
        </row>
        <row r="112">
          <cell r="A112">
            <v>66.5</v>
          </cell>
          <cell r="B112">
            <v>4788</v>
          </cell>
          <cell r="C112">
            <v>2.166239455197974</v>
          </cell>
          <cell r="D112">
            <v>8.3566103671371881</v>
          </cell>
          <cell r="E112">
            <v>10.306225876815365</v>
          </cell>
          <cell r="F112">
            <v>3.8576577243504562</v>
          </cell>
          <cell r="H112">
            <v>66.5</v>
          </cell>
          <cell r="I112">
            <v>4788</v>
          </cell>
          <cell r="J112">
            <v>2.1589909336552591</v>
          </cell>
          <cell r="K112">
            <v>10.713088126931249</v>
          </cell>
          <cell r="L112">
            <v>12.656179967220982</v>
          </cell>
          <cell r="M112">
            <v>4.96208110924929</v>
          </cell>
          <cell r="O112">
            <v>66.5</v>
          </cell>
          <cell r="P112">
            <v>4788</v>
          </cell>
        </row>
        <row r="113">
          <cell r="A113">
            <v>67</v>
          </cell>
          <cell r="B113">
            <v>4824</v>
          </cell>
          <cell r="C113">
            <v>2.1860212784969164</v>
          </cell>
          <cell r="D113">
            <v>8.419341941126568</v>
          </cell>
          <cell r="E113">
            <v>10.386761091773792</v>
          </cell>
          <cell r="F113">
            <v>3.8514455572525867</v>
          </cell>
          <cell r="H113">
            <v>67</v>
          </cell>
          <cell r="I113">
            <v>4824</v>
          </cell>
          <cell r="J113">
            <v>2.1787200418902084</v>
          </cell>
          <cell r="K113">
            <v>10.791160272027071</v>
          </cell>
          <cell r="L113">
            <v>12.752008309728259</v>
          </cell>
          <cell r="M113">
            <v>4.952981596784185</v>
          </cell>
          <cell r="O113">
            <v>67</v>
          </cell>
          <cell r="P113">
            <v>4824</v>
          </cell>
        </row>
        <row r="114">
          <cell r="A114">
            <v>67.5</v>
          </cell>
          <cell r="B114">
            <v>4860</v>
          </cell>
          <cell r="C114">
            <v>2.205806323244726</v>
          </cell>
          <cell r="D114">
            <v>8.4821997692870816</v>
          </cell>
          <cell r="E114">
            <v>10.467425460207336</v>
          </cell>
          <cell r="F114">
            <v>3.8453964339035096</v>
          </cell>
          <cell r="H114">
            <v>67.5</v>
          </cell>
          <cell r="I114">
            <v>4860</v>
          </cell>
          <cell r="J114">
            <v>2.1984505874903326</v>
          </cell>
          <cell r="K114">
            <v>10.869325546257897</v>
          </cell>
          <cell r="L114">
            <v>12.847931074999197</v>
          </cell>
          <cell r="M114">
            <v>4.9440845330373815</v>
          </cell>
          <cell r="O114">
            <v>67.5</v>
          </cell>
          <cell r="P114">
            <v>4860</v>
          </cell>
        </row>
        <row r="115">
          <cell r="A115">
            <v>68</v>
          </cell>
          <cell r="B115">
            <v>4896</v>
          </cell>
          <cell r="C115">
            <v>2.2255924213192428</v>
          </cell>
          <cell r="D115">
            <v>8.5451881134662084</v>
          </cell>
          <cell r="E115">
            <v>10.548221292653526</v>
          </cell>
          <cell r="F115">
            <v>3.839511687589662</v>
          </cell>
          <cell r="H115">
            <v>68</v>
          </cell>
          <cell r="I115">
            <v>4896</v>
          </cell>
          <cell r="J115">
            <v>2.2181804333080963</v>
          </cell>
          <cell r="K115">
            <v>10.947588204271712</v>
          </cell>
          <cell r="L115">
            <v>12.943950594248999</v>
          </cell>
          <cell r="M115">
            <v>4.9353912061810785</v>
          </cell>
          <cell r="O115">
            <v>68</v>
          </cell>
          <cell r="P115">
            <v>4896</v>
          </cell>
        </row>
        <row r="116">
          <cell r="A116">
            <v>68.5</v>
          </cell>
          <cell r="B116">
            <v>4932</v>
          </cell>
          <cell r="C116">
            <v>2.2453774062072522</v>
          </cell>
          <cell r="D116">
            <v>8.6083112280239753</v>
          </cell>
          <cell r="E116">
            <v>10.629150893610502</v>
          </cell>
          <cell r="F116">
            <v>3.8337925750150768</v>
          </cell>
          <cell r="H116">
            <v>68.5</v>
          </cell>
          <cell r="I116">
            <v>4932</v>
          </cell>
          <cell r="O116">
            <v>68.5</v>
          </cell>
          <cell r="P116">
            <v>4932</v>
          </cell>
        </row>
        <row r="117">
          <cell r="A117">
            <v>69</v>
          </cell>
          <cell r="B117">
            <v>4968</v>
          </cell>
          <cell r="C117">
            <v>2.2651591130185751</v>
          </cell>
          <cell r="D117">
            <v>8.67157335986691</v>
          </cell>
          <cell r="E117">
            <v>10.710216561583628</v>
          </cell>
          <cell r="F117">
            <v>3.8282402812361731</v>
          </cell>
          <cell r="H117">
            <v>69</v>
          </cell>
          <cell r="I117">
            <v>4968</v>
          </cell>
          <cell r="O117">
            <v>69</v>
          </cell>
          <cell r="P117">
            <v>4968</v>
          </cell>
        </row>
        <row r="118">
          <cell r="A118">
            <v>69.5</v>
          </cell>
          <cell r="B118">
            <v>5004</v>
          </cell>
          <cell r="C118">
            <v>2.2849353785001196</v>
          </cell>
          <cell r="D118">
            <v>8.7349787484820336</v>
          </cell>
          <cell r="E118">
            <v>10.791420589132141</v>
          </cell>
          <cell r="F118">
            <v>3.8228559243613534</v>
          </cell>
          <cell r="H118">
            <v>69.5</v>
          </cell>
          <cell r="I118">
            <v>5004</v>
          </cell>
          <cell r="O118">
            <v>69.5</v>
          </cell>
          <cell r="P118">
            <v>5004</v>
          </cell>
        </row>
        <row r="119">
          <cell r="A119">
            <v>70</v>
          </cell>
          <cell r="B119">
            <v>5040</v>
          </cell>
          <cell r="C119">
            <v>2.3047040410498867</v>
          </cell>
          <cell r="D119">
            <v>8.7985316259707798</v>
          </cell>
          <cell r="E119">
            <v>10.872765262915678</v>
          </cell>
          <cell r="F119">
            <v>3.8176405600272605</v>
          </cell>
          <cell r="H119">
            <v>70</v>
          </cell>
          <cell r="I119">
            <v>5040</v>
          </cell>
          <cell r="O119">
            <v>70</v>
          </cell>
          <cell r="P119">
            <v>5040</v>
          </cell>
        </row>
        <row r="120">
          <cell r="A120">
            <v>70.5</v>
          </cell>
          <cell r="B120">
            <v>5076</v>
          </cell>
          <cell r="C120">
            <v>2.3244629407309274</v>
          </cell>
          <cell r="D120">
            <v>8.8622362170829199</v>
          </cell>
          <cell r="E120">
            <v>10.954252863740756</v>
          </cell>
          <cell r="F120">
            <v>3.8125951856630547</v>
          </cell>
          <cell r="H120">
            <v>70.5</v>
          </cell>
          <cell r="I120">
            <v>5076</v>
          </cell>
          <cell r="O120">
            <v>70.5</v>
          </cell>
          <cell r="P120">
            <v>5076</v>
          </cell>
        </row>
        <row r="121">
          <cell r="A121">
            <v>71</v>
          </cell>
          <cell r="B121">
            <v>5112</v>
          </cell>
          <cell r="C121">
            <v>2.3442099192852703</v>
          </cell>
          <cell r="D121">
            <v>8.9260967392504611</v>
          </cell>
          <cell r="E121">
            <v>11.035885666607204</v>
          </cell>
          <cell r="F121">
            <v>3.8077207445534365</v>
          </cell>
          <cell r="H121">
            <v>71</v>
          </cell>
          <cell r="I121">
            <v>5112</v>
          </cell>
          <cell r="O121">
            <v>71</v>
          </cell>
          <cell r="P121">
            <v>5112</v>
          </cell>
        </row>
        <row r="122">
          <cell r="A122">
            <v>71.5</v>
          </cell>
          <cell r="B122">
            <v>5148</v>
          </cell>
          <cell r="C122">
            <v>2.3639428201477797</v>
          </cell>
          <cell r="D122">
            <v>8.9901174026215198</v>
          </cell>
          <cell r="E122">
            <v>11.117665940754522</v>
          </cell>
          <cell r="F122">
            <v>3.8030181297107308</v>
          </cell>
          <cell r="H122">
            <v>71.5</v>
          </cell>
          <cell r="I122">
            <v>5148</v>
          </cell>
          <cell r="O122">
            <v>71.5</v>
          </cell>
          <cell r="P122">
            <v>5148</v>
          </cell>
        </row>
        <row r="123">
          <cell r="A123">
            <v>72</v>
          </cell>
          <cell r="B123">
            <v>5184</v>
          </cell>
          <cell r="C123">
            <v>2.3836594884600006</v>
          </cell>
          <cell r="D123">
            <v>9.0543024100941878</v>
          </cell>
          <cell r="E123">
            <v>11.199595949708188</v>
          </cell>
          <cell r="F123">
            <v>3.79848818756569</v>
          </cell>
          <cell r="H123">
            <v>72</v>
          </cell>
          <cell r="I123">
            <v>5184</v>
          </cell>
          <cell r="O123">
            <v>72</v>
          </cell>
          <cell r="P123">
            <v>5184</v>
          </cell>
        </row>
        <row r="124">
          <cell r="A124">
            <v>72.5</v>
          </cell>
          <cell r="B124">
            <v>5220</v>
          </cell>
          <cell r="C124">
            <v>2.4033577710839382</v>
          </cell>
          <cell r="D124">
            <v>9.1186559573504038</v>
          </cell>
          <cell r="E124">
            <v>11.281677951325948</v>
          </cell>
          <cell r="F124">
            <v>3.7941317214863934</v>
          </cell>
          <cell r="H124">
            <v>72.5</v>
          </cell>
          <cell r="I124">
            <v>5220</v>
          </cell>
          <cell r="O124">
            <v>72.5</v>
          </cell>
          <cell r="P124">
            <v>5220</v>
          </cell>
        </row>
        <row r="125">
          <cell r="A125">
            <v>73</v>
          </cell>
          <cell r="B125">
            <v>5256</v>
          </cell>
          <cell r="C125">
            <v>2.4230355166158013</v>
          </cell>
          <cell r="D125">
            <v>9.1831822328897719</v>
          </cell>
          <cell r="E125">
            <v>11.363914197843993</v>
          </cell>
          <cell r="F125">
            <v>3.7899494951339854</v>
          </cell>
          <cell r="H125">
            <v>73</v>
          </cell>
          <cell r="I125">
            <v>5256</v>
          </cell>
          <cell r="O125">
            <v>73</v>
          </cell>
          <cell r="P125">
            <v>5256</v>
          </cell>
        </row>
        <row r="126">
          <cell r="A126">
            <v>73.5</v>
          </cell>
          <cell r="B126">
            <v>5292</v>
          </cell>
          <cell r="C126">
            <v>2.4426905753997072</v>
          </cell>
          <cell r="D126">
            <v>9.247885418063408</v>
          </cell>
          <cell r="E126">
            <v>11.446306935923145</v>
          </cell>
          <cell r="F126">
            <v>3.785942235663696</v>
          </cell>
          <cell r="H126">
            <v>73.5</v>
          </cell>
          <cell r="I126">
            <v>5292</v>
          </cell>
          <cell r="O126">
            <v>73.5</v>
          </cell>
          <cell r="P126">
            <v>5292</v>
          </cell>
        </row>
        <row r="127">
          <cell r="A127">
            <v>74</v>
          </cell>
          <cell r="B127">
            <v>5328</v>
          </cell>
          <cell r="C127">
            <v>2.462320799541335</v>
          </cell>
          <cell r="D127">
            <v>9.3127696871077674</v>
          </cell>
          <cell r="E127">
            <v>11.528858406694969</v>
          </cell>
          <cell r="F127">
            <v>3.7821106367791271</v>
          </cell>
          <cell r="H127">
            <v>74</v>
          </cell>
          <cell r="I127">
            <v>5328</v>
          </cell>
          <cell r="O127">
            <v>74</v>
          </cell>
          <cell r="P127">
            <v>5328</v>
          </cell>
        </row>
        <row r="128">
          <cell r="A128">
            <v>74.5</v>
          </cell>
          <cell r="B128">
            <v>5364</v>
          </cell>
          <cell r="C128">
            <v>2.4819240429215439</v>
          </cell>
          <cell r="D128">
            <v>9.3778392071784697</v>
          </cell>
          <cell r="E128">
            <v>11.61157084580786</v>
          </cell>
          <cell r="F128">
            <v>3.7784553616473882</v>
          </cell>
          <cell r="H128">
            <v>74.5</v>
          </cell>
          <cell r="I128">
            <v>5364</v>
          </cell>
          <cell r="O128">
            <v>74.5</v>
          </cell>
          <cell r="P128">
            <v>5364</v>
          </cell>
        </row>
        <row r="129">
          <cell r="A129">
            <v>75</v>
          </cell>
          <cell r="B129">
            <v>5400</v>
          </cell>
          <cell r="C129">
            <v>2.5014981612099447</v>
          </cell>
          <cell r="D129">
            <v>9.4430981383841104</v>
          </cell>
          <cell r="E129">
            <v>11.694446483473062</v>
          </cell>
          <cell r="F129">
            <v>3.7749770456823351</v>
          </cell>
          <cell r="H129">
            <v>75</v>
          </cell>
          <cell r="I129">
            <v>5400</v>
          </cell>
          <cell r="O129">
            <v>75</v>
          </cell>
          <cell r="P129">
            <v>5400</v>
          </cell>
        </row>
        <row r="130">
          <cell r="A130">
            <v>75.5</v>
          </cell>
          <cell r="B130">
            <v>5436</v>
          </cell>
          <cell r="C130">
            <v>2.5210410118784283</v>
          </cell>
          <cell r="D130">
            <v>9.5085506338201</v>
          </cell>
          <cell r="E130">
            <v>11.777487544510686</v>
          </cell>
          <cell r="F130">
            <v>3.7716762992027948</v>
          </cell>
          <cell r="H130">
            <v>75.5</v>
          </cell>
          <cell r="I130">
            <v>5436</v>
          </cell>
          <cell r="O130">
            <v>75.5</v>
          </cell>
          <cell r="P130">
            <v>5436</v>
          </cell>
        </row>
        <row r="131">
          <cell r="A131">
            <v>76</v>
          </cell>
          <cell r="B131">
            <v>5472</v>
          </cell>
          <cell r="C131">
            <v>2.5405504542146584</v>
          </cell>
          <cell r="D131">
            <v>9.5742008396024794</v>
          </cell>
          <cell r="E131">
            <v>11.860696248395673</v>
          </cell>
          <cell r="F131">
            <v>3.7685537099723065</v>
          </cell>
          <cell r="H131">
            <v>76</v>
          </cell>
          <cell r="I131">
            <v>5472</v>
          </cell>
          <cell r="O131">
            <v>76</v>
          </cell>
          <cell r="P131">
            <v>5472</v>
          </cell>
        </row>
        <row r="132">
          <cell r="A132">
            <v>76.5</v>
          </cell>
          <cell r="B132">
            <v>5508</v>
          </cell>
          <cell r="C132">
            <v>2.5600243493355119</v>
          </cell>
          <cell r="D132">
            <v>9.6400528949017392</v>
          </cell>
          <cell r="E132">
            <v>11.9440748093037</v>
          </cell>
          <cell r="F132">
            <v>3.7656098456266411</v>
          </cell>
          <cell r="H132">
            <v>76.5</v>
          </cell>
          <cell r="I132">
            <v>5508</v>
          </cell>
          <cell r="O132">
            <v>76.5</v>
          </cell>
          <cell r="P132">
            <v>5508</v>
          </cell>
        </row>
        <row r="133">
          <cell r="A133">
            <v>77</v>
          </cell>
          <cell r="B133">
            <v>5544</v>
          </cell>
          <cell r="C133">
            <v>2.5794605602004896</v>
          </cell>
          <cell r="D133">
            <v>9.7061109319766672</v>
          </cell>
          <cell r="E133">
            <v>12.027625436157107</v>
          </cell>
          <cell r="F133">
            <v>3.7628452559950194</v>
          </cell>
          <cell r="H133">
            <v>77</v>
          </cell>
          <cell r="I133">
            <v>5544</v>
          </cell>
          <cell r="O133">
            <v>77</v>
          </cell>
          <cell r="P133">
            <v>5544</v>
          </cell>
        </row>
        <row r="134">
          <cell r="A134">
            <v>77.5</v>
          </cell>
          <cell r="B134">
            <v>5580</v>
          </cell>
          <cell r="C134">
            <v>2.5988569516250752</v>
          </cell>
          <cell r="D134">
            <v>9.7723790762081872</v>
          </cell>
          <cell r="E134">
            <v>12.111350332670755</v>
          </cell>
          <cell r="F134">
            <v>3.760260475320691</v>
          </cell>
          <cell r="H134">
            <v>77.5</v>
          </cell>
          <cell r="I134">
            <v>5580</v>
          </cell>
          <cell r="O134">
            <v>77.5</v>
          </cell>
          <cell r="P134">
            <v>5580</v>
          </cell>
        </row>
        <row r="135">
          <cell r="A135">
            <v>78</v>
          </cell>
          <cell r="B135">
            <v>5616</v>
          </cell>
          <cell r="C135">
            <v>2.6182113902940611</v>
          </cell>
          <cell r="D135">
            <v>9.8388614461331994</v>
          </cell>
          <cell r="E135">
            <v>12.195251697397854</v>
          </cell>
          <cell r="F135">
            <v>3.7578560243862356</v>
          </cell>
          <cell r="H135">
            <v>78</v>
          </cell>
          <cell r="I135">
            <v>5616</v>
          </cell>
          <cell r="O135">
            <v>78</v>
          </cell>
          <cell r="P135">
            <v>5616</v>
          </cell>
        </row>
        <row r="136">
          <cell r="A136">
            <v>78.5</v>
          </cell>
          <cell r="B136">
            <v>5652</v>
          </cell>
          <cell r="C136">
            <v>2.6375217447748178</v>
          </cell>
          <cell r="D136">
            <v>9.9055621534784546</v>
          </cell>
          <cell r="E136">
            <v>12.27933172377579</v>
          </cell>
          <cell r="F136">
            <v>3.7556324125487563</v>
          </cell>
          <cell r="H136">
            <v>78.5</v>
          </cell>
          <cell r="I136">
            <v>5652</v>
          </cell>
          <cell r="O136">
            <v>78.5</v>
          </cell>
          <cell r="P136">
            <v>5652</v>
          </cell>
        </row>
        <row r="137">
          <cell r="A137">
            <v>79</v>
          </cell>
          <cell r="B137">
            <v>5688</v>
          </cell>
          <cell r="C137">
            <v>2.6567858855305531</v>
          </cell>
          <cell r="D137">
            <v>9.9724853031944285</v>
          </cell>
          <cell r="E137">
            <v>12.363592600171927</v>
          </cell>
          <cell r="F137">
            <v>3.7535901396897664</v>
          </cell>
          <cell r="H137">
            <v>79</v>
          </cell>
          <cell r="I137">
            <v>5688</v>
          </cell>
          <cell r="O137">
            <v>79</v>
          </cell>
          <cell r="P137">
            <v>5688</v>
          </cell>
        </row>
        <row r="138">
          <cell r="A138">
            <v>79.5</v>
          </cell>
          <cell r="B138">
            <v>5724</v>
          </cell>
          <cell r="C138">
            <v>2.6760016849334933</v>
          </cell>
          <cell r="D138">
            <v>10.039634993489214</v>
          </cell>
          <cell r="E138">
            <v>12.448036509929358</v>
          </cell>
          <cell r="F138">
            <v>3.7517296980845245</v>
          </cell>
          <cell r="H138">
            <v>79.5</v>
          </cell>
          <cell r="I138">
            <v>5724</v>
          </cell>
          <cell r="O138">
            <v>79.5</v>
          </cell>
          <cell r="P138">
            <v>5724</v>
          </cell>
        </row>
        <row r="139">
          <cell r="A139">
            <v>80</v>
          </cell>
          <cell r="B139">
            <v>5760</v>
          </cell>
          <cell r="C139">
            <v>2.6951670172780489</v>
          </cell>
          <cell r="D139">
            <v>10.107015315862428</v>
          </cell>
          <cell r="E139">
            <v>12.532665631412673</v>
          </cell>
          <cell r="F139">
            <v>3.7500515741951626</v>
          </cell>
          <cell r="H139">
            <v>80</v>
          </cell>
          <cell r="I139">
            <v>5760</v>
          </cell>
          <cell r="O139">
            <v>80</v>
          </cell>
          <cell r="P139">
            <v>5760</v>
          </cell>
        </row>
        <row r="140">
          <cell r="A140">
            <v>80.5</v>
          </cell>
          <cell r="B140">
            <v>5796</v>
          </cell>
          <cell r="C140">
            <v>2.7142797587939351</v>
          </cell>
          <cell r="D140">
            <v>10.174630355139147</v>
          </cell>
          <cell r="E140">
            <v>12.617482138053688</v>
          </cell>
          <cell r="F140">
            <v>3.7485562503918715</v>
          </cell>
          <cell r="H140">
            <v>80.5</v>
          </cell>
          <cell r="I140">
            <v>5796</v>
          </cell>
          <cell r="O140">
            <v>80.5</v>
          </cell>
          <cell r="P140">
            <v>5796</v>
          </cell>
        </row>
        <row r="141">
          <cell r="A141">
            <v>81</v>
          </cell>
          <cell r="B141">
            <v>5832</v>
          </cell>
          <cell r="C141">
            <v>2.7333377876592473</v>
          </cell>
          <cell r="D141">
            <v>10.242484189503841</v>
          </cell>
          <cell r="E141">
            <v>12.702488198397164</v>
          </cell>
          <cell r="F141">
            <v>3.7472442066061706</v>
          </cell>
          <cell r="H141">
            <v>81</v>
          </cell>
          <cell r="I141">
            <v>5832</v>
          </cell>
          <cell r="O141">
            <v>81</v>
          </cell>
          <cell r="P141">
            <v>5832</v>
          </cell>
        </row>
        <row r="142">
          <cell r="A142">
            <v>81.5</v>
          </cell>
          <cell r="B142">
            <v>5868</v>
          </cell>
          <cell r="C142">
            <v>2.7523389840135013</v>
          </cell>
          <cell r="D142">
            <v>10.310580890534373</v>
          </cell>
          <cell r="E142">
            <v>12.787685976146523</v>
          </cell>
          <cell r="F142">
            <v>3.7461159219201017</v>
          </cell>
          <cell r="H142">
            <v>81.5</v>
          </cell>
          <cell r="I142">
            <v>5868</v>
          </cell>
          <cell r="O142">
            <v>81.5</v>
          </cell>
          <cell r="P142">
            <v>5868</v>
          </cell>
        </row>
        <row r="143">
          <cell r="A143">
            <v>82</v>
          </cell>
          <cell r="B143">
            <v>5904</v>
          </cell>
          <cell r="C143">
            <v>2.7712812299706333</v>
          </cell>
          <cell r="D143">
            <v>10.378924523235971</v>
          </cell>
          <cell r="E143">
            <v>12.873077630209542</v>
          </cell>
          <cell r="F143">
            <v>3.7451718760949984</v>
          </cell>
          <cell r="H143">
            <v>82</v>
          </cell>
          <cell r="I143">
            <v>5904</v>
          </cell>
          <cell r="O143">
            <v>82</v>
          </cell>
          <cell r="P143">
            <v>5904</v>
          </cell>
        </row>
        <row r="144">
          <cell r="A144">
            <v>82.5</v>
          </cell>
          <cell r="B144">
            <v>5940</v>
          </cell>
          <cell r="C144">
            <v>2.7901624096319546</v>
          </cell>
          <cell r="D144">
            <v>10.447519146075262</v>
          </cell>
          <cell r="E144">
            <v>12.958665314744021</v>
          </cell>
          <cell r="F144">
            <v>3.744412551043355</v>
          </cell>
          <cell r="H144">
            <v>82.5</v>
          </cell>
          <cell r="I144">
            <v>5940</v>
          </cell>
          <cell r="O144">
            <v>82.5</v>
          </cell>
          <cell r="P144">
            <v>5940</v>
          </cell>
        </row>
        <row r="145">
          <cell r="A145">
            <v>83</v>
          </cell>
          <cell r="B145">
            <v>5976</v>
          </cell>
          <cell r="C145">
            <v>2.8089804090990818</v>
          </cell>
          <cell r="D145">
            <v>10.516368811014335</v>
          </cell>
          <cell r="E145">
            <v>13.044451179203509</v>
          </cell>
          <cell r="F145">
            <v>3.7438384322471037</v>
          </cell>
          <cell r="H145">
            <v>83</v>
          </cell>
          <cell r="I145">
            <v>5976</v>
          </cell>
          <cell r="O145">
            <v>83</v>
          </cell>
          <cell r="P145">
            <v>5976</v>
          </cell>
        </row>
        <row r="146">
          <cell r="A146">
            <v>83.5</v>
          </cell>
          <cell r="B146">
            <v>6012</v>
          </cell>
          <cell r="C146">
            <v>2.827733116486812</v>
          </cell>
          <cell r="D146">
            <v>10.585477563544798</v>
          </cell>
          <cell r="E146">
            <v>13.130437368382928</v>
          </cell>
          <cell r="F146">
            <v>3.7434500101255104</v>
          </cell>
          <cell r="H146">
            <v>83.5</v>
          </cell>
          <cell r="I146">
            <v>6012</v>
          </cell>
          <cell r="O146">
            <v>83.5</v>
          </cell>
          <cell r="P146">
            <v>6012</v>
          </cell>
        </row>
        <row r="147">
          <cell r="A147">
            <v>84</v>
          </cell>
          <cell r="B147">
            <v>6048</v>
          </cell>
          <cell r="C147">
            <v>2.8464184219359678</v>
          </cell>
          <cell r="D147">
            <v>10.654849442721915</v>
          </cell>
          <cell r="E147">
            <v>13.216626022464286</v>
          </cell>
          <cell r="F147">
            <v>3.7432477813557385</v>
          </cell>
          <cell r="H147">
            <v>84</v>
          </cell>
          <cell r="I147">
            <v>6048</v>
          </cell>
          <cell r="O147">
            <v>84</v>
          </cell>
          <cell r="P147">
            <v>6048</v>
          </cell>
        </row>
        <row r="148">
          <cell r="A148">
            <v>84.5</v>
          </cell>
          <cell r="B148">
            <v>6084</v>
          </cell>
          <cell r="C148">
            <v>2.8650342176262047</v>
          </cell>
          <cell r="D148">
            <v>10.724488481198749</v>
          </cell>
          <cell r="E148">
            <v>13.303019277062333</v>
          </cell>
          <cell r="F148">
            <v>3.7432322501489761</v>
          </cell>
          <cell r="H148">
            <v>84.5</v>
          </cell>
          <cell r="I148">
            <v>6084</v>
          </cell>
          <cell r="O148">
            <v>84.5</v>
          </cell>
          <cell r="P148">
            <v>6084</v>
          </cell>
        </row>
        <row r="149">
          <cell r="A149">
            <v>85</v>
          </cell>
          <cell r="B149">
            <v>6120</v>
          </cell>
          <cell r="C149">
            <v>2.8835783977887823</v>
          </cell>
          <cell r="D149">
            <v>10.794398705260322</v>
          </cell>
          <cell r="E149">
            <v>13.389619263270227</v>
          </cell>
          <cell r="F149">
            <v>3.743403929484908</v>
          </cell>
          <cell r="H149">
            <v>85</v>
          </cell>
          <cell r="I149">
            <v>6120</v>
          </cell>
          <cell r="O149">
            <v>85</v>
          </cell>
          <cell r="P149">
            <v>6120</v>
          </cell>
        </row>
        <row r="150">
          <cell r="A150">
            <v>85.5</v>
          </cell>
          <cell r="B150">
            <v>6156</v>
          </cell>
          <cell r="C150">
            <v>2.9020488587192839</v>
          </cell>
          <cell r="D150">
            <v>10.864584134857884</v>
          </cell>
          <cell r="E150">
            <v>13.476428107705239</v>
          </cell>
          <cell r="F150">
            <v>3.7437633423072629</v>
          </cell>
          <cell r="H150">
            <v>85.5</v>
          </cell>
          <cell r="I150">
            <v>6156</v>
          </cell>
          <cell r="O150">
            <v>85.5</v>
          </cell>
          <cell r="P150">
            <v>6156</v>
          </cell>
        </row>
        <row r="151">
          <cell r="A151">
            <v>86</v>
          </cell>
          <cell r="B151">
            <v>6192</v>
          </cell>
          <cell r="C151">
            <v>2.9204434987903207</v>
          </cell>
          <cell r="D151">
            <v>10.935048783643106</v>
          </cell>
          <cell r="E151">
            <v>13.563447932554395</v>
          </cell>
          <cell r="F151">
            <v>3.7443110226828638</v>
          </cell>
          <cell r="H151">
            <v>86</v>
          </cell>
          <cell r="I151">
            <v>6192</v>
          </cell>
          <cell r="O151">
            <v>86</v>
          </cell>
          <cell r="P151">
            <v>6192</v>
          </cell>
        </row>
        <row r="152">
          <cell r="A152">
            <v>86.5</v>
          </cell>
          <cell r="B152">
            <v>6228</v>
          </cell>
          <cell r="H152">
            <v>86.5</v>
          </cell>
          <cell r="I152">
            <v>6228</v>
          </cell>
          <cell r="O152">
            <v>86.5</v>
          </cell>
          <cell r="P152">
            <v>6228</v>
          </cell>
        </row>
        <row r="153">
          <cell r="A153">
            <v>87</v>
          </cell>
          <cell r="B153">
            <v>6264</v>
          </cell>
          <cell r="H153">
            <v>87</v>
          </cell>
          <cell r="I153">
            <v>6264</v>
          </cell>
          <cell r="O153">
            <v>87</v>
          </cell>
          <cell r="P153">
            <v>6264</v>
          </cell>
        </row>
        <row r="154">
          <cell r="A154">
            <v>87.5</v>
          </cell>
          <cell r="B154">
            <v>6300</v>
          </cell>
          <cell r="H154">
            <v>87.5</v>
          </cell>
          <cell r="I154">
            <v>6300</v>
          </cell>
          <cell r="O154">
            <v>87.5</v>
          </cell>
          <cell r="P154">
            <v>6300</v>
          </cell>
        </row>
        <row r="155">
          <cell r="A155">
            <v>88</v>
          </cell>
          <cell r="B155">
            <v>6336</v>
          </cell>
          <cell r="H155">
            <v>88</v>
          </cell>
          <cell r="I155">
            <v>6336</v>
          </cell>
          <cell r="O155">
            <v>88</v>
          </cell>
          <cell r="P155">
            <v>6336</v>
          </cell>
        </row>
        <row r="156">
          <cell r="A156">
            <v>88.5</v>
          </cell>
          <cell r="B156">
            <v>6372</v>
          </cell>
          <cell r="H156">
            <v>88.5</v>
          </cell>
          <cell r="I156">
            <v>6372</v>
          </cell>
          <cell r="O156">
            <v>88.5</v>
          </cell>
          <cell r="P156">
            <v>6372</v>
          </cell>
        </row>
        <row r="157">
          <cell r="A157">
            <v>89</v>
          </cell>
          <cell r="B157">
            <v>6408</v>
          </cell>
          <cell r="H157">
            <v>89</v>
          </cell>
          <cell r="I157">
            <v>6408</v>
          </cell>
          <cell r="O157">
            <v>89</v>
          </cell>
          <cell r="P157">
            <v>6408</v>
          </cell>
        </row>
        <row r="158">
          <cell r="A158">
            <v>89.5</v>
          </cell>
          <cell r="B158">
            <v>6444</v>
          </cell>
          <cell r="H158">
            <v>89.5</v>
          </cell>
          <cell r="I158">
            <v>6444</v>
          </cell>
          <cell r="O158">
            <v>89.5</v>
          </cell>
          <cell r="P158">
            <v>6444</v>
          </cell>
        </row>
        <row r="159">
          <cell r="A159">
            <v>90</v>
          </cell>
          <cell r="B159">
            <v>6480</v>
          </cell>
          <cell r="H159">
            <v>90</v>
          </cell>
          <cell r="I159">
            <v>6480</v>
          </cell>
          <cell r="O159">
            <v>90</v>
          </cell>
          <cell r="P159">
            <v>6480</v>
          </cell>
        </row>
        <row r="160">
          <cell r="A160">
            <v>90.5</v>
          </cell>
          <cell r="B160">
            <v>6516</v>
          </cell>
          <cell r="H160">
            <v>90.5</v>
          </cell>
          <cell r="I160">
            <v>6516</v>
          </cell>
          <cell r="O160">
            <v>90.5</v>
          </cell>
          <cell r="P160">
            <v>6516</v>
          </cell>
        </row>
        <row r="161">
          <cell r="A161">
            <v>91</v>
          </cell>
          <cell r="B161">
            <v>6552</v>
          </cell>
          <cell r="H161">
            <v>91</v>
          </cell>
          <cell r="I161">
            <v>6552</v>
          </cell>
          <cell r="O161">
            <v>91</v>
          </cell>
          <cell r="P161">
            <v>6552</v>
          </cell>
        </row>
        <row r="162">
          <cell r="A162">
            <v>91.5</v>
          </cell>
          <cell r="B162">
            <v>6588</v>
          </cell>
          <cell r="H162">
            <v>91.5</v>
          </cell>
          <cell r="I162">
            <v>6588</v>
          </cell>
          <cell r="O162">
            <v>91.5</v>
          </cell>
          <cell r="P162">
            <v>6588</v>
          </cell>
        </row>
        <row r="163">
          <cell r="A163">
            <v>92</v>
          </cell>
          <cell r="B163">
            <v>6624</v>
          </cell>
          <cell r="H163">
            <v>92</v>
          </cell>
          <cell r="I163">
            <v>6624</v>
          </cell>
          <cell r="O163">
            <v>92</v>
          </cell>
          <cell r="P163">
            <v>6624</v>
          </cell>
        </row>
        <row r="164">
          <cell r="A164">
            <v>92.5</v>
          </cell>
          <cell r="B164">
            <v>6660</v>
          </cell>
          <cell r="H164">
            <v>92.5</v>
          </cell>
          <cell r="I164">
            <v>6660</v>
          </cell>
          <cell r="O164">
            <v>92.5</v>
          </cell>
          <cell r="P164">
            <v>6660</v>
          </cell>
        </row>
        <row r="165">
          <cell r="A165">
            <v>93</v>
          </cell>
          <cell r="B165">
            <v>6696</v>
          </cell>
          <cell r="H165">
            <v>93</v>
          </cell>
          <cell r="I165">
            <v>6696</v>
          </cell>
          <cell r="O165">
            <v>93</v>
          </cell>
          <cell r="P165">
            <v>6696</v>
          </cell>
        </row>
        <row r="166">
          <cell r="A166">
            <v>93.5</v>
          </cell>
          <cell r="B166">
            <v>6732</v>
          </cell>
          <cell r="H166">
            <v>93.5</v>
          </cell>
          <cell r="I166">
            <v>6732</v>
          </cell>
          <cell r="O166">
            <v>93.5</v>
          </cell>
          <cell r="P166">
            <v>6732</v>
          </cell>
        </row>
        <row r="167">
          <cell r="A167">
            <v>94</v>
          </cell>
          <cell r="B167">
            <v>6768</v>
          </cell>
          <cell r="H167">
            <v>94</v>
          </cell>
          <cell r="I167">
            <v>6768</v>
          </cell>
          <cell r="O167">
            <v>94</v>
          </cell>
          <cell r="P167">
            <v>6768</v>
          </cell>
        </row>
        <row r="168">
          <cell r="A168">
            <v>94.5</v>
          </cell>
          <cell r="B168">
            <v>6804</v>
          </cell>
          <cell r="H168">
            <v>94.5</v>
          </cell>
          <cell r="I168">
            <v>6804</v>
          </cell>
          <cell r="O168">
            <v>94.5</v>
          </cell>
          <cell r="P168">
            <v>6804</v>
          </cell>
        </row>
        <row r="169">
          <cell r="A169">
            <v>95</v>
          </cell>
          <cell r="B169">
            <v>6840</v>
          </cell>
          <cell r="H169">
            <v>95</v>
          </cell>
          <cell r="I169">
            <v>6840</v>
          </cell>
          <cell r="O169">
            <v>95</v>
          </cell>
          <cell r="P169">
            <v>6840</v>
          </cell>
        </row>
        <row r="170">
          <cell r="A170">
            <v>95.5</v>
          </cell>
          <cell r="B170">
            <v>6876</v>
          </cell>
          <cell r="H170">
            <v>95.5</v>
          </cell>
          <cell r="I170">
            <v>6876</v>
          </cell>
          <cell r="O170">
            <v>95.5</v>
          </cell>
          <cell r="P170">
            <v>6876</v>
          </cell>
        </row>
        <row r="171">
          <cell r="A171">
            <v>96</v>
          </cell>
          <cell r="B171">
            <v>6912</v>
          </cell>
          <cell r="H171">
            <v>96</v>
          </cell>
          <cell r="I171">
            <v>6912</v>
          </cell>
          <cell r="O171">
            <v>96</v>
          </cell>
          <cell r="P171">
            <v>6912</v>
          </cell>
        </row>
        <row r="172">
          <cell r="A172">
            <v>96.5</v>
          </cell>
          <cell r="B172">
            <v>6948</v>
          </cell>
          <cell r="H172">
            <v>96.5</v>
          </cell>
          <cell r="I172">
            <v>6948</v>
          </cell>
          <cell r="O172">
            <v>96.5</v>
          </cell>
          <cell r="P172">
            <v>6948</v>
          </cell>
        </row>
        <row r="173">
          <cell r="A173">
            <v>97</v>
          </cell>
          <cell r="B173">
            <v>6984</v>
          </cell>
          <cell r="H173">
            <v>97</v>
          </cell>
          <cell r="I173">
            <v>6984</v>
          </cell>
          <cell r="O173">
            <v>97</v>
          </cell>
          <cell r="P173">
            <v>6984</v>
          </cell>
        </row>
        <row r="174">
          <cell r="A174">
            <v>97.5</v>
          </cell>
          <cell r="B174">
            <v>7020</v>
          </cell>
          <cell r="H174">
            <v>97.5</v>
          </cell>
          <cell r="I174">
            <v>7020</v>
          </cell>
          <cell r="O174">
            <v>97.5</v>
          </cell>
          <cell r="P174">
            <v>7020</v>
          </cell>
        </row>
        <row r="175">
          <cell r="A175">
            <v>98</v>
          </cell>
          <cell r="B175">
            <v>7056</v>
          </cell>
          <cell r="H175">
            <v>98</v>
          </cell>
          <cell r="I175">
            <v>7056</v>
          </cell>
          <cell r="O175">
            <v>98</v>
          </cell>
          <cell r="P175">
            <v>7056</v>
          </cell>
        </row>
        <row r="176">
          <cell r="A176">
            <v>98.5</v>
          </cell>
          <cell r="B176">
            <v>7092</v>
          </cell>
          <cell r="H176">
            <v>98.5</v>
          </cell>
          <cell r="I176">
            <v>7092</v>
          </cell>
          <cell r="O176">
            <v>98.5</v>
          </cell>
          <cell r="P176">
            <v>7092</v>
          </cell>
        </row>
        <row r="177">
          <cell r="A177">
            <v>99</v>
          </cell>
          <cell r="B177">
            <v>7128</v>
          </cell>
          <cell r="H177">
            <v>99</v>
          </cell>
          <cell r="I177">
            <v>7128</v>
          </cell>
          <cell r="O177">
            <v>99</v>
          </cell>
          <cell r="P177">
            <v>7128</v>
          </cell>
        </row>
        <row r="178">
          <cell r="A178">
            <v>99.5</v>
          </cell>
          <cell r="B178">
            <v>7164</v>
          </cell>
          <cell r="H178">
            <v>99.5</v>
          </cell>
          <cell r="I178">
            <v>7164</v>
          </cell>
          <cell r="O178">
            <v>99.5</v>
          </cell>
          <cell r="P178">
            <v>7164</v>
          </cell>
        </row>
        <row r="179">
          <cell r="A179">
            <v>100</v>
          </cell>
          <cell r="B179">
            <v>7200</v>
          </cell>
          <cell r="H179">
            <v>100</v>
          </cell>
          <cell r="I179">
            <v>7200</v>
          </cell>
          <cell r="O179">
            <v>100</v>
          </cell>
          <cell r="P179">
            <v>7200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0_-3"/>
      <sheetName val="5_2"/>
      <sheetName val="10_7"/>
      <sheetName val="15_12"/>
      <sheetName val="R25_20"/>
      <sheetName val="R35_30"/>
      <sheetName val="R40_35"/>
    </sheetNames>
    <sheetDataSet>
      <sheetData sheetId="0" refreshError="1"/>
      <sheetData sheetId="1">
        <row r="3">
          <cell r="B3" t="str">
            <v>ES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agua glicolada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brine-to-water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eau glycolée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acqua glicolata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Sole-Wasser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Brine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água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11</v>
          </cell>
          <cell r="I5">
            <v>792</v>
          </cell>
          <cell r="V5">
            <v>11</v>
          </cell>
          <cell r="W5">
            <v>792</v>
          </cell>
          <cell r="AJ5">
            <v>11</v>
          </cell>
          <cell r="AK5">
            <v>792</v>
          </cell>
        </row>
        <row r="6">
          <cell r="H6">
            <v>12</v>
          </cell>
          <cell r="I6">
            <v>864</v>
          </cell>
          <cell r="V6">
            <v>12</v>
          </cell>
          <cell r="W6">
            <v>864</v>
          </cell>
          <cell r="AJ6">
            <v>12</v>
          </cell>
          <cell r="AK6">
            <v>864</v>
          </cell>
        </row>
        <row r="7">
          <cell r="H7">
            <v>13</v>
          </cell>
          <cell r="I7">
            <v>936</v>
          </cell>
          <cell r="J7">
            <v>0.13760925021096448</v>
          </cell>
          <cell r="K7">
            <v>0.65654131119065284</v>
          </cell>
          <cell r="L7">
            <v>0.24330090822390882</v>
          </cell>
          <cell r="M7">
            <v>1.7680563468728427</v>
          </cell>
          <cell r="V7">
            <v>13</v>
          </cell>
          <cell r="W7">
            <v>936</v>
          </cell>
          <cell r="AJ7">
            <v>13</v>
          </cell>
          <cell r="AK7">
            <v>936</v>
          </cell>
        </row>
        <row r="8">
          <cell r="H8">
            <v>14</v>
          </cell>
          <cell r="I8">
            <v>1008</v>
          </cell>
          <cell r="J8">
            <v>0.14923091504289498</v>
          </cell>
          <cell r="K8">
            <v>0.71084857364055731</v>
          </cell>
          <cell r="L8">
            <v>0.31504141827116239</v>
          </cell>
          <cell r="M8">
            <v>2.111100224645857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15</v>
          </cell>
          <cell r="I9">
            <v>1080</v>
          </cell>
          <cell r="J9">
            <v>0.16087256374673875</v>
          </cell>
          <cell r="K9">
            <v>0.76490045284922226</v>
          </cell>
          <cell r="L9">
            <v>0.38653534167196624</v>
          </cell>
          <cell r="M9">
            <v>2.4027424731073959</v>
          </cell>
          <cell r="V9">
            <v>15</v>
          </cell>
          <cell r="W9">
            <v>1080</v>
          </cell>
          <cell r="AJ9">
            <v>15</v>
          </cell>
          <cell r="AK9">
            <v>1080</v>
          </cell>
        </row>
        <row r="10">
          <cell r="H10">
            <v>16</v>
          </cell>
          <cell r="I10">
            <v>1152</v>
          </cell>
          <cell r="J10">
            <v>0.1725345453067047</v>
          </cell>
          <cell r="K10">
            <v>0.81869942107649807</v>
          </cell>
          <cell r="L10">
            <v>0.45778494031457895</v>
          </cell>
          <cell r="M10">
            <v>2.653294385195736</v>
          </cell>
          <cell r="V10">
            <v>16</v>
          </cell>
          <cell r="W10">
            <v>1152</v>
          </cell>
          <cell r="X10">
            <v>0.20273495812316858</v>
          </cell>
          <cell r="Y10">
            <v>0.68343055518252682</v>
          </cell>
          <cell r="Z10">
            <v>0.33651012023735771</v>
          </cell>
          <cell r="AA10">
            <v>1.6598524662575265</v>
          </cell>
          <cell r="AJ10">
            <v>16</v>
          </cell>
          <cell r="AK10">
            <v>1152</v>
          </cell>
        </row>
        <row r="11">
          <cell r="H11">
            <v>17</v>
          </cell>
          <cell r="I11">
            <v>1224</v>
          </cell>
          <cell r="J11">
            <v>0.18452355898519332</v>
          </cell>
          <cell r="K11">
            <v>0.87224791370062071</v>
          </cell>
          <cell r="L11">
            <v>0.52879244278511017</v>
          </cell>
          <cell r="M11">
            <v>2.8657177744308626</v>
          </cell>
          <cell r="V11">
            <v>17</v>
          </cell>
          <cell r="W11">
            <v>1224</v>
          </cell>
          <cell r="X11">
            <v>0.21726595594130449</v>
          </cell>
          <cell r="Y11">
            <v>0.73207376728754547</v>
          </cell>
          <cell r="Z11">
            <v>0.40475964492281946</v>
          </cell>
          <cell r="AA11">
            <v>1.8629685592903813</v>
          </cell>
          <cell r="AJ11">
            <v>17</v>
          </cell>
          <cell r="AK11">
            <v>1224</v>
          </cell>
        </row>
        <row r="12">
          <cell r="H12">
            <v>18</v>
          </cell>
          <cell r="I12">
            <v>1296</v>
          </cell>
          <cell r="J12">
            <v>0.1971450997821883</v>
          </cell>
          <cell r="K12">
            <v>0.92554832996155967</v>
          </cell>
          <cell r="L12">
            <v>0.5995600450353028</v>
          </cell>
          <cell r="M12">
            <v>3.0412120093155464</v>
          </cell>
          <cell r="V12">
            <v>18</v>
          </cell>
          <cell r="W12">
            <v>1296</v>
          </cell>
          <cell r="X12">
            <v>0.23235920275841443</v>
          </cell>
          <cell r="Y12">
            <v>0.78050619791702525</v>
          </cell>
          <cell r="Z12">
            <v>0.47280129633066881</v>
          </cell>
          <cell r="AA12">
            <v>2.0347861875832125</v>
          </cell>
          <cell r="AJ12">
            <v>18</v>
          </cell>
          <cell r="AK12">
            <v>1296</v>
          </cell>
        </row>
        <row r="13">
          <cell r="H13">
            <v>19</v>
          </cell>
          <cell r="I13">
            <v>1368</v>
          </cell>
          <cell r="J13">
            <v>0.20978611850846293</v>
          </cell>
          <cell r="K13">
            <v>0.97860303368548385</v>
          </cell>
          <cell r="L13">
            <v>0.67008991103341564</v>
          </cell>
          <cell r="M13">
            <v>3.1941575343384017</v>
          </cell>
          <cell r="V13">
            <v>19</v>
          </cell>
          <cell r="W13">
            <v>1368</v>
          </cell>
          <cell r="X13">
            <v>0.2474617478791058</v>
          </cell>
          <cell r="Y13">
            <v>0.82872970084106834</v>
          </cell>
          <cell r="Z13">
            <v>0.54063679179001689</v>
          </cell>
          <cell r="AA13">
            <v>2.1847287365566412</v>
          </cell>
          <cell r="AJ13">
            <v>19</v>
          </cell>
          <cell r="AK13">
            <v>1368</v>
          </cell>
        </row>
        <row r="14">
          <cell r="H14">
            <v>20</v>
          </cell>
          <cell r="I14">
            <v>1440</v>
          </cell>
          <cell r="J14">
            <v>0.22244688494973969</v>
          </cell>
          <cell r="K14">
            <v>1.0314143539909459</v>
          </cell>
          <cell r="L14">
            <v>0.74038417339868168</v>
          </cell>
          <cell r="M14">
            <v>3.328363863427291</v>
          </cell>
          <cell r="V14">
            <v>20</v>
          </cell>
          <cell r="W14">
            <v>1440</v>
          </cell>
          <cell r="X14">
            <v>0.26257391750827663</v>
          </cell>
          <cell r="Y14">
            <v>0.87674610463034131</v>
          </cell>
          <cell r="Z14">
            <v>0.60826782568283722</v>
          </cell>
          <cell r="AA14">
            <v>2.3165584436377382</v>
          </cell>
          <cell r="AJ14">
            <v>20</v>
          </cell>
          <cell r="AK14">
            <v>1440</v>
          </cell>
          <cell r="AL14">
            <v>0.3055899086704843</v>
          </cell>
          <cell r="AM14">
            <v>0.71587368250041394</v>
          </cell>
          <cell r="AN14">
            <v>0.46309947480991076</v>
          </cell>
          <cell r="AO14">
            <v>1.515427904097671</v>
          </cell>
        </row>
        <row r="15">
          <cell r="H15">
            <v>21</v>
          </cell>
          <cell r="I15">
            <v>1512</v>
          </cell>
          <cell r="J15">
            <v>0.2351276413314457</v>
          </cell>
          <cell r="K15">
            <v>1.0839845859773203</v>
          </cell>
          <cell r="L15">
            <v>0.81044493401989859</v>
          </cell>
          <cell r="M15">
            <v>3.4468296854875593</v>
          </cell>
          <cell r="V15">
            <v>21</v>
          </cell>
          <cell r="W15">
            <v>1512</v>
          </cell>
          <cell r="X15">
            <v>0.27769601912824987</v>
          </cell>
          <cell r="Y15">
            <v>0.92455721311939232</v>
          </cell>
          <cell r="Z15">
            <v>0.67569606986303199</v>
          </cell>
          <cell r="AA15">
            <v>2.4332220245151284</v>
          </cell>
          <cell r="AJ15">
            <v>21</v>
          </cell>
          <cell r="AK15">
            <v>1512</v>
          </cell>
          <cell r="AL15">
            <v>0.32307172948510171</v>
          </cell>
          <cell r="AM15">
            <v>0.75860841626649367</v>
          </cell>
          <cell r="AN15">
            <v>0.52762988644618158</v>
          </cell>
          <cell r="AO15">
            <v>1.6331663785224915</v>
          </cell>
        </row>
        <row r="16">
          <cell r="H16">
            <v>22</v>
          </cell>
          <cell r="I16">
            <v>1584</v>
          </cell>
          <cell r="J16">
            <v>0.24782860193535544</v>
          </cell>
          <cell r="K16">
            <v>1.1363159913960437</v>
          </cell>
          <cell r="L16">
            <v>0.88027426465860292</v>
          </cell>
          <cell r="M16">
            <v>3.5519478292026077</v>
          </cell>
          <cell r="V16">
            <v>22</v>
          </cell>
          <cell r="W16">
            <v>1584</v>
          </cell>
          <cell r="X16">
            <v>0.29282834121768836</v>
          </cell>
          <cell r="Y16">
            <v>0.9721648058592417</v>
          </cell>
          <cell r="Z16">
            <v>0.74292317406581032</v>
          </cell>
          <cell r="AA16">
            <v>2.5370603507039702</v>
          </cell>
          <cell r="AJ16">
            <v>22</v>
          </cell>
          <cell r="AK16">
            <v>1584</v>
          </cell>
          <cell r="AL16">
            <v>0.34055780573608718</v>
          </cell>
          <cell r="AM16">
            <v>0.80117379792222954</v>
          </cell>
          <cell r="AN16">
            <v>0.59198853597439338</v>
          </cell>
          <cell r="AO16">
            <v>1.738290903932916</v>
          </cell>
        </row>
        <row r="17">
          <cell r="H17">
            <v>23</v>
          </cell>
          <cell r="I17">
            <v>1656</v>
          </cell>
          <cell r="J17">
            <v>0.26054995275654924</v>
          </cell>
          <cell r="K17">
            <v>1.1884107993051709</v>
          </cell>
          <cell r="L17">
            <v>0.9498742075372858</v>
          </cell>
          <cell r="M17">
            <v>3.6456510449833868</v>
          </cell>
          <cell r="V17">
            <v>23</v>
          </cell>
          <cell r="W17">
            <v>1656</v>
          </cell>
          <cell r="X17">
            <v>0.30797115298084315</v>
          </cell>
          <cell r="Y17">
            <v>1.0195706385595273</v>
          </cell>
          <cell r="Z17">
            <v>0.8099507663076676</v>
          </cell>
          <cell r="AA17">
            <v>2.6299565997275378</v>
          </cell>
          <cell r="AJ17">
            <v>23</v>
          </cell>
          <cell r="AK17">
            <v>1656</v>
          </cell>
          <cell r="AL17">
            <v>0.35804842621180111</v>
          </cell>
          <cell r="AM17">
            <v>0.84357116436652757</v>
          </cell>
          <cell r="AN17">
            <v>0.65617668347108571</v>
          </cell>
          <cell r="AO17">
            <v>1.8326478639035515</v>
          </cell>
        </row>
        <row r="18">
          <cell r="H18">
            <v>24</v>
          </cell>
          <cell r="I18">
            <v>1728</v>
          </cell>
          <cell r="J18">
            <v>0.27329185120610422</v>
          </cell>
          <cell r="K18">
            <v>1.240271206707749</v>
          </cell>
          <cell r="L18">
            <v>1.019246775913111</v>
          </cell>
          <cell r="M18">
            <v>3.7295176252600437</v>
          </cell>
          <cell r="V18">
            <v>24</v>
          </cell>
          <cell r="W18">
            <v>1728</v>
          </cell>
          <cell r="X18">
            <v>0.32312470409045274</v>
          </cell>
          <cell r="Y18">
            <v>1.0667764435205056</v>
          </cell>
          <cell r="Z18">
            <v>0.876780453277206</v>
          </cell>
          <cell r="AA18">
            <v>2.713442959259988</v>
          </cell>
          <cell r="AJ18">
            <v>24</v>
          </cell>
          <cell r="AK18">
            <v>1728</v>
          </cell>
          <cell r="AL18">
            <v>0.37554386715527288</v>
          </cell>
          <cell r="AM18">
            <v>0.88580183613730212</v>
          </cell>
          <cell r="AN18">
            <v>0.72019557393392619</v>
          </cell>
          <cell r="AO18">
            <v>1.9177402080597767</v>
          </cell>
        </row>
        <row r="19">
          <cell r="H19">
            <v>25</v>
          </cell>
          <cell r="I19">
            <v>1800</v>
          </cell>
          <cell r="J19">
            <v>0.28605442586450436</v>
          </cell>
          <cell r="K19">
            <v>1.2918993791744935</v>
          </cell>
          <cell r="L19">
            <v>1.0883939546375632</v>
          </cell>
          <cell r="M19">
            <v>3.8048492043017843</v>
          </cell>
          <cell r="V19">
            <v>25</v>
          </cell>
          <cell r="W19">
            <v>1800</v>
          </cell>
          <cell r="X19">
            <v>0.33828922444744347</v>
          </cell>
          <cell r="Y19">
            <v>1.1137839300551866</v>
          </cell>
          <cell r="Z19">
            <v>0.94341382071708135</v>
          </cell>
          <cell r="AA19">
            <v>2.7887788097833717</v>
          </cell>
          <cell r="AJ19">
            <v>25</v>
          </cell>
          <cell r="AK19">
            <v>1800</v>
          </cell>
          <cell r="AL19">
            <v>0.39304439209478698</v>
          </cell>
          <cell r="AM19">
            <v>0.9278671176826736</v>
          </cell>
          <cell r="AN19">
            <v>0.78404643752943126</v>
          </cell>
          <cell r="AO19">
            <v>1.9948037761097221</v>
          </cell>
        </row>
        <row r="20">
          <cell r="H20">
            <v>26</v>
          </cell>
          <cell r="I20">
            <v>1872</v>
          </cell>
          <cell r="J20">
            <v>0.29974924410217085</v>
          </cell>
          <cell r="K20">
            <v>1.3432974514512064</v>
          </cell>
          <cell r="L20">
            <v>1.1573177007024604</v>
          </cell>
          <cell r="M20">
            <v>3.8609528580094885</v>
          </cell>
          <cell r="V20">
            <v>26</v>
          </cell>
          <cell r="W20">
            <v>1872</v>
          </cell>
          <cell r="X20">
            <v>0.35428934203194207</v>
          </cell>
          <cell r="Y20">
            <v>1.1605947849018636</v>
          </cell>
          <cell r="Z20">
            <v>1.0098524337972972</v>
          </cell>
          <cell r="AA20">
            <v>2.8503607475334403</v>
          </cell>
          <cell r="AJ20">
            <v>26</v>
          </cell>
          <cell r="AK20">
            <v>1872</v>
          </cell>
          <cell r="AL20">
            <v>0.41133721418839631</v>
          </cell>
          <cell r="AM20">
            <v>0.96976829762648598</v>
          </cell>
          <cell r="AN20">
            <v>0.84773048983552168</v>
          </cell>
          <cell r="AO20">
            <v>2.0609136751902373</v>
          </cell>
        </row>
        <row r="21">
          <cell r="H21">
            <v>27</v>
          </cell>
          <cell r="I21">
            <v>1944</v>
          </cell>
          <cell r="J21">
            <v>0.31346328579436095</v>
          </cell>
          <cell r="K21">
            <v>1.3944675280514771</v>
          </cell>
          <cell r="L21">
            <v>1.226019943772616</v>
          </cell>
          <cell r="M21">
            <v>3.9112074661812644</v>
          </cell>
          <cell r="V21">
            <v>27</v>
          </cell>
          <cell r="W21">
            <v>1944</v>
          </cell>
          <cell r="X21">
            <v>0.37029977791542523</v>
          </cell>
          <cell r="Y21">
            <v>1.2072106726273515</v>
          </cell>
          <cell r="Z21">
            <v>1.0760978374800398</v>
          </cell>
          <cell r="AA21">
            <v>2.9060180471558792</v>
          </cell>
          <cell r="AJ21">
            <v>27</v>
          </cell>
          <cell r="AK21">
            <v>1944</v>
          </cell>
          <cell r="AL21">
            <v>0.42963457898063467</v>
          </cell>
          <cell r="AM21">
            <v>1.0115066490282967</v>
          </cell>
          <cell r="AN21">
            <v>0.91124893207909208</v>
          </cell>
          <cell r="AO21">
            <v>2.1209860115104133</v>
          </cell>
        </row>
        <row r="22">
          <cell r="H22">
            <v>28</v>
          </cell>
          <cell r="I22">
            <v>2016</v>
          </cell>
          <cell r="J22">
            <v>0.32719661491656588</v>
          </cell>
          <cell r="K22">
            <v>1.445411683834938</v>
          </cell>
          <cell r="L22">
            <v>1.2945025867057871</v>
          </cell>
          <cell r="M22">
            <v>3.9563446798979913</v>
          </cell>
          <cell r="V22">
            <v>28</v>
          </cell>
          <cell r="W22">
            <v>2016</v>
          </cell>
          <cell r="X22">
            <v>0.38632071564173615</v>
          </cell>
          <cell r="Y22">
            <v>1.2536332360210887</v>
          </cell>
          <cell r="Z22">
            <v>1.1421515568764127</v>
          </cell>
          <cell r="AA22">
            <v>2.9564854035309214</v>
          </cell>
          <cell r="AJ22">
            <v>28</v>
          </cell>
          <cell r="AK22">
            <v>2016</v>
          </cell>
          <cell r="AL22">
            <v>0.44793672086879194</v>
          </cell>
          <cell r="AM22">
            <v>1.0530834296379898</v>
          </cell>
          <cell r="AN22">
            <v>0.97460295136862463</v>
          </cell>
          <cell r="AO22">
            <v>2.1757603383762367</v>
          </cell>
        </row>
        <row r="23">
          <cell r="H23">
            <v>29</v>
          </cell>
          <cell r="I23">
            <v>2088</v>
          </cell>
          <cell r="J23">
            <v>0.34094926587513485</v>
          </cell>
          <cell r="K23">
            <v>1.496131964571642</v>
          </cell>
          <cell r="L23">
            <v>1.3627675060600302</v>
          </cell>
          <cell r="M23">
            <v>3.9969803207000121</v>
          </cell>
          <cell r="V23">
            <v>29</v>
          </cell>
          <cell r="W23">
            <v>2088</v>
          </cell>
          <cell r="X23">
            <v>0.40235231803990429</v>
          </cell>
          <cell r="Y23">
            <v>1.2998640964804449</v>
          </cell>
          <cell r="Z23">
            <v>1.2080150975951502</v>
          </cell>
          <cell r="AA23">
            <v>3.0023813544311242</v>
          </cell>
          <cell r="AJ23">
            <v>29</v>
          </cell>
          <cell r="AK23">
            <v>2088</v>
          </cell>
          <cell r="AL23">
            <v>0.46624386076618851</v>
          </cell>
          <cell r="AM23">
            <v>1.0944998821451253</v>
          </cell>
          <cell r="AN23">
            <v>1.0377937209220662</v>
          </cell>
          <cell r="AO23">
            <v>2.2258603453065047</v>
          </cell>
        </row>
        <row r="24">
          <cell r="H24">
            <v>30</v>
          </cell>
          <cell r="I24">
            <v>2160</v>
          </cell>
          <cell r="J24">
            <v>0.35472124357981039</v>
          </cell>
          <cell r="K24">
            <v>1.5466303874929053</v>
          </cell>
          <cell r="L24">
            <v>1.4308165525889582</v>
          </cell>
          <cell r="M24">
            <v>4.0336364919938381</v>
          </cell>
          <cell r="V24">
            <v>30</v>
          </cell>
          <cell r="W24">
            <v>2160</v>
          </cell>
          <cell r="X24">
            <v>0.41839472711256781</v>
          </cell>
          <cell r="Y24">
            <v>1.345904854387435</v>
          </cell>
          <cell r="Z24">
            <v>1.2736899460836075</v>
          </cell>
          <cell r="AA24">
            <v>3.0442303966725786</v>
          </cell>
          <cell r="AJ24">
            <v>30</v>
          </cell>
          <cell r="AK24">
            <v>2160</v>
          </cell>
          <cell r="AL24">
            <v>0.48455620596395671</v>
          </cell>
          <cell r="AM24">
            <v>1.1357572344231726</v>
          </cell>
          <cell r="AN24">
            <v>1.1008224002900393</v>
          </cell>
          <cell r="AO24">
            <v>2.2718157083554575</v>
          </cell>
        </row>
        <row r="25">
          <cell r="H25">
            <v>31</v>
          </cell>
          <cell r="I25">
            <v>2232</v>
          </cell>
          <cell r="J25">
            <v>0.36851252358703179</v>
          </cell>
          <cell r="K25">
            <v>1.5969089418290023</v>
          </cell>
          <cell r="L25">
            <v>1.4986515517252128</v>
          </cell>
          <cell r="M25">
            <v>4.0667588095449769</v>
          </cell>
          <cell r="V25">
            <v>31</v>
          </cell>
          <cell r="W25">
            <v>2232</v>
          </cell>
          <cell r="X25">
            <v>0.43444806395616475</v>
          </cell>
          <cell r="Y25">
            <v>1.3917570894770623</v>
          </cell>
          <cell r="Z25">
            <v>1.3391775699611959</v>
          </cell>
          <cell r="AA25">
            <v>3.0824802342687323</v>
          </cell>
          <cell r="AJ25">
            <v>31</v>
          </cell>
          <cell r="AK25">
            <v>2232</v>
          </cell>
          <cell r="AL25">
            <v>0.50287395000286927</v>
          </cell>
          <cell r="AM25">
            <v>1.1768566997687415</v>
          </cell>
          <cell r="AN25">
            <v>1.1636901355745017</v>
          </cell>
          <cell r="AO25">
            <v>2.3140791754431942</v>
          </cell>
        </row>
        <row r="26">
          <cell r="H26">
            <v>32</v>
          </cell>
          <cell r="I26">
            <v>2304</v>
          </cell>
          <cell r="J26">
            <v>0.38232305231567376</v>
          </cell>
          <cell r="K26">
            <v>1.6469695893341121</v>
          </cell>
          <cell r="L26">
            <v>1.5662743040525018</v>
          </cell>
          <cell r="M26">
            <v>4.0967299632230167</v>
          </cell>
          <cell r="V26">
            <v>32</v>
          </cell>
          <cell r="W26">
            <v>2304</v>
          </cell>
          <cell r="X26">
            <v>0.45051242871471797</v>
          </cell>
          <cell r="Y26">
            <v>1.4374223611975283</v>
          </cell>
          <cell r="Z26">
            <v>1.4044794183454972</v>
          </cell>
          <cell r="AA26">
            <v>3.1175153643427409</v>
          </cell>
          <cell r="AJ26">
            <v>32</v>
          </cell>
          <cell r="AK26">
            <v>2304</v>
          </cell>
          <cell r="AL26">
            <v>0.5211972725565015</v>
          </cell>
          <cell r="AM26">
            <v>1.2177994771359479</v>
          </cell>
          <cell r="AN26">
            <v>1.2263980596429862</v>
          </cell>
          <cell r="AO26">
            <v>2.3530400564596889</v>
          </cell>
        </row>
        <row r="27">
          <cell r="H27">
            <v>33</v>
          </cell>
          <cell r="I27">
            <v>2376</v>
          </cell>
          <cell r="J27">
            <v>0.39615274733638328</v>
          </cell>
          <cell r="K27">
            <v>1.6968142647988558</v>
          </cell>
          <cell r="L27">
            <v>1.6336865857665259</v>
          </cell>
          <cell r="M27">
            <v>4.1238804899144661</v>
          </cell>
          <cell r="V27">
            <v>33</v>
          </cell>
          <cell r="W27">
            <v>2376</v>
          </cell>
          <cell r="X27">
            <v>0.46658790056883537</v>
          </cell>
          <cell r="Y27">
            <v>1.4829022090625246</v>
          </cell>
          <cell r="Z27">
            <v>1.4695969221712231</v>
          </cell>
          <cell r="AA27">
            <v>3.1496678768986093</v>
          </cell>
          <cell r="AJ27">
            <v>33</v>
          </cell>
          <cell r="AK27">
            <v>2376</v>
          </cell>
          <cell r="AL27">
            <v>0.53952633932692695</v>
          </cell>
          <cell r="AM27">
            <v>1.2585867513660225</v>
          </cell>
          <cell r="AN27">
            <v>1.2889472923385097</v>
          </cell>
          <cell r="AO27">
            <v>2.3890349708347971</v>
          </cell>
        </row>
        <row r="28">
          <cell r="H28">
            <v>34</v>
          </cell>
          <cell r="I28">
            <v>2448</v>
          </cell>
          <cell r="J28">
            <v>0.41060495437974004</v>
          </cell>
          <cell r="K28">
            <v>1.7464448765508138</v>
          </cell>
          <cell r="L28">
            <v>1.7008901491250774</v>
          </cell>
          <cell r="M28">
            <v>4.1424004532396417</v>
          </cell>
          <cell r="V28">
            <v>34</v>
          </cell>
          <cell r="W28">
            <v>2448</v>
          </cell>
          <cell r="X28">
            <v>0.48322143466599737</v>
          </cell>
          <cell r="Y28">
            <v>1.5281981529958195</v>
          </cell>
          <cell r="Z28">
            <v>1.5345314945022168</v>
          </cell>
          <cell r="AA28">
            <v>3.1756279511128991</v>
          </cell>
          <cell r="AJ28">
            <v>34</v>
          </cell>
          <cell r="AK28">
            <v>2448</v>
          </cell>
          <cell r="AL28">
            <v>0.55838325912611286</v>
          </cell>
          <cell r="AM28">
            <v>1.2992196934122864</v>
          </cell>
          <cell r="AN28">
            <v>1.3513389406852765</v>
          </cell>
          <cell r="AO28">
            <v>2.4200921474618777</v>
          </cell>
        </row>
        <row r="29">
          <cell r="H29">
            <v>35</v>
          </cell>
          <cell r="I29">
            <v>2520</v>
          </cell>
          <cell r="J29">
            <v>0.42537655131825031</v>
          </cell>
          <cell r="K29">
            <v>1.7958633069433048</v>
          </cell>
          <cell r="L29">
            <v>1.7678867228877269</v>
          </cell>
          <cell r="M29">
            <v>4.1560511913715299</v>
          </cell>
          <cell r="V29">
            <v>35</v>
          </cell>
          <cell r="W29">
            <v>2520</v>
          </cell>
          <cell r="X29">
            <v>0.50013880516179554</v>
          </cell>
          <cell r="Y29">
            <v>1.5733116936683145</v>
          </cell>
          <cell r="Z29">
            <v>1.5992845308367158</v>
          </cell>
          <cell r="AA29">
            <v>3.1976813523184733</v>
          </cell>
          <cell r="AJ29">
            <v>35</v>
          </cell>
          <cell r="AK29">
            <v>2520</v>
          </cell>
          <cell r="AL29">
            <v>0.57750637580950703</v>
          </cell>
          <cell r="AM29">
            <v>1.3396994605605999</v>
          </cell>
          <cell r="AN29">
            <v>1.4135740990902437</v>
          </cell>
          <cell r="AO29">
            <v>2.4477203340115454</v>
          </cell>
        </row>
        <row r="30">
          <cell r="H30">
            <v>36</v>
          </cell>
          <cell r="I30">
            <v>2592</v>
          </cell>
          <cell r="J30">
            <v>0.44016541089051631</v>
          </cell>
          <cell r="K30">
            <v>1.8450714128328265</v>
          </cell>
          <cell r="L30">
            <v>1.8346780127452211</v>
          </cell>
          <cell r="M30">
            <v>4.1681558054128116</v>
          </cell>
          <cell r="V30">
            <v>36</v>
          </cell>
          <cell r="W30">
            <v>2592</v>
          </cell>
          <cell r="X30">
            <v>0.51706642881252241</v>
          </cell>
          <cell r="Y30">
            <v>1.618244312827815</v>
          </cell>
          <cell r="Z30">
            <v>1.663857409405983</v>
          </cell>
          <cell r="AA30">
            <v>3.2178793994170976</v>
          </cell>
          <cell r="AJ30">
            <v>36</v>
          </cell>
          <cell r="AK30">
            <v>2592</v>
          </cell>
          <cell r="AL30">
            <v>0.59663467928316105</v>
          </cell>
          <cell r="AM30">
            <v>1.3800271966454001</v>
          </cell>
          <cell r="AN30">
            <v>1.4756538495406875</v>
          </cell>
          <cell r="AO30">
            <v>2.47329547004147</v>
          </cell>
        </row>
        <row r="31">
          <cell r="H31">
            <v>37</v>
          </cell>
          <cell r="I31">
            <v>2664</v>
          </cell>
          <cell r="J31">
            <v>0.45497136021436757</v>
          </cell>
          <cell r="K31">
            <v>1.8940710260454372</v>
          </cell>
          <cell r="L31">
            <v>1.9012657017390091</v>
          </cell>
          <cell r="M31">
            <v>4.1788689750563535</v>
          </cell>
          <cell r="V31">
            <v>37</v>
          </cell>
          <cell r="W31">
            <v>2664</v>
          </cell>
          <cell r="X31">
            <v>0.53400431442542051</v>
          </cell>
          <cell r="Y31">
            <v>1.6629974736216786</v>
          </cell>
          <cell r="Z31">
            <v>1.7282514914665286</v>
          </cell>
          <cell r="AA31">
            <v>3.2363998656566988</v>
          </cell>
          <cell r="AJ31">
            <v>37</v>
          </cell>
          <cell r="AK31">
            <v>2664</v>
          </cell>
          <cell r="AL31">
            <v>0.61576828772383996</v>
          </cell>
          <cell r="AM31">
            <v>1.4202040322614349</v>
          </cell>
          <cell r="AN31">
            <v>1.5375792617978661</v>
          </cell>
          <cell r="AO31">
            <v>2.4970094960256226</v>
          </cell>
        </row>
        <row r="32">
          <cell r="H32">
            <v>38</v>
          </cell>
          <cell r="I32">
            <v>2736</v>
          </cell>
          <cell r="J32">
            <v>0.46979419981736203</v>
          </cell>
          <cell r="K32">
            <v>1.9428639538323864</v>
          </cell>
          <cell r="L32">
            <v>1.9676514506711293</v>
          </cell>
          <cell r="M32">
            <v>4.1883264021481681</v>
          </cell>
          <cell r="V32">
            <v>38</v>
          </cell>
          <cell r="W32">
            <v>2736</v>
          </cell>
          <cell r="X32">
            <v>0.55095245017826799</v>
          </cell>
          <cell r="Y32">
            <v>1.7075726209125253</v>
          </cell>
          <cell r="Z32">
            <v>1.7924681215860834</v>
          </cell>
          <cell r="AA32">
            <v>3.2533989475972138</v>
          </cell>
          <cell r="AJ32">
            <v>38</v>
          </cell>
          <cell r="AK32">
            <v>2736</v>
          </cell>
          <cell r="AL32">
            <v>0.63490730492151759</v>
          </cell>
          <cell r="AM32">
            <v>1.460231084971285</v>
          </cell>
          <cell r="AN32">
            <v>1.5993513935868298</v>
          </cell>
          <cell r="AO32">
            <v>2.5190313313287982</v>
          </cell>
        </row>
        <row r="33">
          <cell r="H33">
            <v>39</v>
          </cell>
          <cell r="I33">
            <v>2808</v>
          </cell>
          <cell r="J33">
            <v>0.48463370436991632</v>
          </cell>
          <cell r="K33">
            <v>1.9914519793152956</v>
          </cell>
          <cell r="L33">
            <v>2.0338368985047346</v>
          </cell>
          <cell r="M33">
            <v>4.196647654023514</v>
          </cell>
          <cell r="V33">
            <v>39</v>
          </cell>
          <cell r="W33">
            <v>2808</v>
          </cell>
          <cell r="X33">
            <v>0.56791080384487858</v>
          </cell>
          <cell r="Y33">
            <v>1.7519711815871912</v>
          </cell>
          <cell r="Z33">
            <v>1.856508627923477</v>
          </cell>
          <cell r="AA33">
            <v>3.2690144567677062</v>
          </cell>
          <cell r="AJ33">
            <v>39</v>
          </cell>
          <cell r="AK33">
            <v>2808</v>
          </cell>
          <cell r="AL33">
            <v>0.65405182027338138</v>
          </cell>
          <cell r="AM33">
            <v>1.5001094595087896</v>
          </cell>
          <cell r="AN33">
            <v>1.6609712907825123</v>
          </cell>
          <cell r="AO33">
            <v>2.539510233437249</v>
          </cell>
        </row>
        <row r="34">
          <cell r="H34">
            <v>40</v>
          </cell>
          <cell r="I34">
            <v>2880</v>
          </cell>
          <cell r="J34">
            <v>0.49948962348636927</v>
          </cell>
          <cell r="K34">
            <v>2.0398368619211964</v>
          </cell>
          <cell r="L34">
            <v>2.0998236627555005</v>
          </cell>
          <cell r="M34">
            <v>4.2039385084699425</v>
          </cell>
          <cell r="V34">
            <v>40</v>
          </cell>
          <cell r="W34">
            <v>2880</v>
          </cell>
          <cell r="X34">
            <v>0.58487932306109436</v>
          </cell>
          <cell r="Y34">
            <v>1.79619456485911</v>
          </cell>
          <cell r="Z34">
            <v>1.9203743225025804</v>
          </cell>
          <cell r="AA34">
            <v>3.2833684604404882</v>
          </cell>
          <cell r="AJ34">
            <v>40</v>
          </cell>
          <cell r="AK34">
            <v>2880</v>
          </cell>
          <cell r="AL34">
            <v>0.67320190879666386</v>
          </cell>
          <cell r="AM34">
            <v>1.5398402479784667</v>
          </cell>
          <cell r="AN34">
            <v>1.7224399875921734</v>
          </cell>
          <cell r="AO34">
            <v>2.5585785855405603</v>
          </cell>
        </row>
        <row r="35">
          <cell r="H35">
            <v>41</v>
          </cell>
          <cell r="I35">
            <v>2952</v>
          </cell>
          <cell r="J35">
            <v>0.51436168259137705</v>
          </cell>
          <cell r="K35">
            <v>2.0880203378076749</v>
          </cell>
          <cell r="L35">
            <v>2.1656133398741724</v>
          </cell>
          <cell r="M35">
            <v>4.2102928992760811</v>
          </cell>
          <cell r="V35">
            <v>41</v>
          </cell>
          <cell r="W35">
            <v>2952</v>
          </cell>
          <cell r="X35">
            <v>0.60185793563117851</v>
          </cell>
          <cell r="Y35">
            <v>1.8402441625642814</v>
          </cell>
          <cell r="Z35">
            <v>1.9840665014804579</v>
          </cell>
          <cell r="AA35">
            <v>3.2965694793069966</v>
          </cell>
          <cell r="AJ35">
            <v>41</v>
          </cell>
          <cell r="AK35">
            <v>2952</v>
          </cell>
          <cell r="AL35">
            <v>0.69235763116088467</v>
          </cell>
          <cell r="AM35">
            <v>1.5794245300510261</v>
          </cell>
          <cell r="AN35">
            <v>1.783758506734292</v>
          </cell>
          <cell r="AO35">
            <v>2.5763542228074265</v>
          </cell>
        </row>
        <row r="36">
          <cell r="H36">
            <v>42</v>
          </cell>
          <cell r="I36">
            <v>3024</v>
          </cell>
          <cell r="J36">
            <v>0.52981716568290171</v>
          </cell>
          <cell r="K36">
            <v>2.1360041202784226</v>
          </cell>
          <cell r="L36">
            <v>2.2312075056204996</v>
          </cell>
          <cell r="M36">
            <v>4.2112782486853</v>
          </cell>
          <cell r="V36">
            <v>42</v>
          </cell>
          <cell r="W36">
            <v>3024</v>
          </cell>
          <cell r="X36">
            <v>0.61927728102643242</v>
          </cell>
          <cell r="Y36">
            <v>1.8841213494509912</v>
          </cell>
          <cell r="Z36">
            <v>2.0475864454099</v>
          </cell>
          <cell r="AA36">
            <v>3.3064129884049525</v>
          </cell>
          <cell r="AJ36">
            <v>42</v>
          </cell>
          <cell r="AK36">
            <v>3024</v>
          </cell>
          <cell r="AL36">
            <v>0.71196102715516241</v>
          </cell>
          <cell r="AM36">
            <v>1.6188633731550535</v>
          </cell>
          <cell r="AN36">
            <v>1.8449278596139664</v>
          </cell>
          <cell r="AO36">
            <v>2.5913326562071619</v>
          </cell>
        </row>
        <row r="37">
          <cell r="H37">
            <v>43</v>
          </cell>
          <cell r="I37">
            <v>3096</v>
          </cell>
          <cell r="J37">
            <v>0.54642006574960567</v>
          </cell>
          <cell r="K37">
            <v>2.1837899001894341</v>
          </cell>
          <cell r="L37">
            <v>2.2966077154287765</v>
          </cell>
          <cell r="M37">
            <v>4.2030076481144194</v>
          </cell>
          <cell r="V37">
            <v>43</v>
          </cell>
          <cell r="W37">
            <v>3096</v>
          </cell>
          <cell r="X37">
            <v>0.63756704766933381</v>
          </cell>
          <cell r="Y37">
            <v>1.9278274834634495</v>
          </cell>
          <cell r="Z37">
            <v>2.1109354194964425</v>
          </cell>
          <cell r="AA37">
            <v>3.3109230271751007</v>
          </cell>
          <cell r="AJ37">
            <v>43</v>
          </cell>
          <cell r="AK37">
            <v>3096</v>
          </cell>
          <cell r="AL37">
            <v>0.73245332067898727</v>
          </cell>
          <cell r="AM37">
            <v>1.6581578326649846</v>
          </cell>
          <cell r="AN37">
            <v>1.9059490464949458</v>
          </cell>
          <cell r="AO37">
            <v>2.6021440447947222</v>
          </cell>
        </row>
        <row r="38">
          <cell r="H38">
            <v>44</v>
          </cell>
          <cell r="I38">
            <v>3168</v>
          </cell>
          <cell r="J38">
            <v>0.56303326224590033</v>
          </cell>
          <cell r="K38">
            <v>2.2313793463460887</v>
          </cell>
          <cell r="L38">
            <v>2.3618155047652389</v>
          </cell>
          <cell r="M38">
            <v>4.1948063518381167</v>
          </cell>
          <cell r="V38">
            <v>44</v>
          </cell>
          <cell r="W38">
            <v>3168</v>
          </cell>
          <cell r="X38">
            <v>0.65586517649511034</v>
          </cell>
          <cell r="Y38">
            <v>1.9713639060194785</v>
          </cell>
          <cell r="Z38">
            <v>2.1741146738500357</v>
          </cell>
          <cell r="AA38">
            <v>3.3148804842305029</v>
          </cell>
          <cell r="AJ38">
            <v>44</v>
          </cell>
          <cell r="AK38">
            <v>3168</v>
          </cell>
          <cell r="AL38">
            <v>0.7529501372768187</v>
          </cell>
          <cell r="AM38">
            <v>1.6973089520854348</v>
          </cell>
          <cell r="AN38">
            <v>1.9668230566683329</v>
          </cell>
          <cell r="AO38">
            <v>2.6121557846867614</v>
          </cell>
        </row>
        <row r="39">
          <cell r="H39">
            <v>45</v>
          </cell>
          <cell r="I39">
            <v>3240</v>
          </cell>
          <cell r="J39">
            <v>0.57965641773553911</v>
          </cell>
          <cell r="K39">
            <v>2.2787741058914426</v>
          </cell>
          <cell r="L39">
            <v>2.4268323894775135</v>
          </cell>
          <cell r="M39">
            <v>4.1866738902987954</v>
          </cell>
          <cell r="V39">
            <v>45</v>
          </cell>
          <cell r="W39">
            <v>3240</v>
          </cell>
          <cell r="X39">
            <v>0.67417151818490761</v>
          </cell>
          <cell r="Y39">
            <v>2.014731942282447</v>
          </cell>
          <cell r="Z39">
            <v>2.2371254437315091</v>
          </cell>
          <cell r="AA39">
            <v>3.3183327734677812</v>
          </cell>
          <cell r="AJ39">
            <v>45</v>
          </cell>
          <cell r="AK39">
            <v>3240</v>
          </cell>
          <cell r="AL39">
            <v>0.77345147484863186</v>
          </cell>
          <cell r="AM39">
            <v>1.73631776323196</v>
          </cell>
          <cell r="AN39">
            <v>2.0275508686180501</v>
          </cell>
          <cell r="AO39">
            <v>2.6214325456097312</v>
          </cell>
        </row>
        <row r="40">
          <cell r="H40">
            <v>46</v>
          </cell>
          <cell r="I40">
            <v>3312</v>
          </cell>
          <cell r="J40">
            <v>0.59628917558396899</v>
          </cell>
          <cell r="K40">
            <v>2.3259758046858598</v>
          </cell>
          <cell r="L40">
            <v>2.4916598661363492</v>
          </cell>
          <cell r="M40">
            <v>4.1786099231068059</v>
          </cell>
          <cell r="V40">
            <v>46</v>
          </cell>
          <cell r="W40">
            <v>3312</v>
          </cell>
          <cell r="X40">
            <v>0.69248590577746671</v>
          </cell>
          <cell r="Y40">
            <v>2.0579329014275389</v>
          </cell>
          <cell r="Z40">
            <v>2.2999689497939317</v>
          </cell>
          <cell r="AA40">
            <v>3.3213223989183058</v>
          </cell>
          <cell r="AJ40">
            <v>46</v>
          </cell>
          <cell r="AK40">
            <v>3312</v>
          </cell>
          <cell r="AL40">
            <v>0.79395731751171994</v>
          </cell>
          <cell r="AM40">
            <v>1.775185286408359</v>
          </cell>
          <cell r="AN40">
            <v>2.0881334501831512</v>
          </cell>
          <cell r="AO40">
            <v>2.6300323759561892</v>
          </cell>
        </row>
        <row r="41">
          <cell r="H41">
            <v>47</v>
          </cell>
          <cell r="I41">
            <v>3384</v>
          </cell>
          <cell r="J41">
            <v>0.61293116114436108</v>
          </cell>
          <cell r="K41">
            <v>2.3729860476782894</v>
          </cell>
          <cell r="L41">
            <v>2.5562994123698255</v>
          </cell>
          <cell r="M41">
            <v>4.1706142131803787</v>
          </cell>
          <cell r="V41">
            <v>47</v>
          </cell>
          <cell r="W41">
            <v>3384</v>
          </cell>
          <cell r="X41">
            <v>0.71080815520331453</v>
          </cell>
          <cell r="Y41">
            <v>2.1009680769025421</v>
          </cell>
          <cell r="Z41">
            <v>2.3626463983190114</v>
          </cell>
          <cell r="AA41">
            <v>3.3238875792628133</v>
          </cell>
          <cell r="AJ41">
            <v>47</v>
          </cell>
          <cell r="AK41">
            <v>3384</v>
          </cell>
          <cell r="AL41">
            <v>0.81446763575538006</v>
          </cell>
          <cell r="AM41">
            <v>1.8139125305805832</v>
          </cell>
          <cell r="AN41">
            <v>2.1485717587170421</v>
          </cell>
          <cell r="AO41">
            <v>2.6380075332574067</v>
          </cell>
        </row>
        <row r="42">
          <cell r="H42">
            <v>48</v>
          </cell>
          <cell r="I42">
            <v>3456</v>
          </cell>
          <cell r="J42">
            <v>0.62958198298116752</v>
          </cell>
          <cell r="K42">
            <v>2.4198064192693711</v>
          </cell>
          <cell r="L42">
            <v>2.6207524871902526</v>
          </cell>
          <cell r="M42">
            <v>4.1626866048176705</v>
          </cell>
          <cell r="V42">
            <v>48</v>
          </cell>
          <cell r="W42">
            <v>3456</v>
          </cell>
          <cell r="X42">
            <v>0.72913806585328889</v>
          </cell>
          <cell r="Y42">
            <v>2.1438387466832651</v>
          </cell>
          <cell r="Z42">
            <v>2.4251589814486669</v>
          </cell>
          <cell r="AA42">
            <v>3.3260627788107242</v>
          </cell>
          <cell r="AJ42">
            <v>48</v>
          </cell>
          <cell r="AK42">
            <v>3456</v>
          </cell>
          <cell r="AL42">
            <v>0.83498238661682977</v>
          </cell>
          <cell r="AM42">
            <v>1.8525004935473315</v>
          </cell>
          <cell r="AN42">
            <v>2.2088667412436851</v>
          </cell>
          <cell r="AO42">
            <v>2.6454051925496791</v>
          </cell>
        </row>
        <row r="43">
          <cell r="H43">
            <v>49</v>
          </cell>
          <cell r="I43">
            <v>3528</v>
          </cell>
          <cell r="J43">
            <v>0.64624123412623224</v>
          </cell>
          <cell r="K43">
            <v>2.46643848366661</v>
          </cell>
          <cell r="L43">
            <v>2.6850205313139202</v>
          </cell>
          <cell r="M43">
            <v>4.1548270050336145</v>
          </cell>
          <cell r="V43">
            <v>49</v>
          </cell>
          <cell r="W43">
            <v>3528</v>
          </cell>
          <cell r="X43">
            <v>0.74747542117983135</v>
          </cell>
          <cell r="Y43">
            <v>2.1865461735237304</v>
          </cell>
          <cell r="Z43">
            <v>2.4875078774118617</v>
          </cell>
          <cell r="AA43">
            <v>3.3278791608766554</v>
          </cell>
          <cell r="AJ43">
            <v>49</v>
          </cell>
          <cell r="AK43">
            <v>3528</v>
          </cell>
          <cell r="AL43">
            <v>0.85550151387827822</v>
          </cell>
          <cell r="AM43">
            <v>1.8909501621074019</v>
          </cell>
          <cell r="AN43">
            <v>2.2690193346108507</v>
          </cell>
          <cell r="AO43">
            <v>2.6522680530682141</v>
          </cell>
        </row>
        <row r="44">
          <cell r="H44">
            <v>50</v>
          </cell>
          <cell r="I44">
            <v>3600</v>
          </cell>
          <cell r="J44">
            <v>0.6629084933623518</v>
          </cell>
          <cell r="K44">
            <v>2.5128837852318218</v>
          </cell>
          <cell r="L44">
            <v>2.7491049674739467</v>
          </cell>
          <cell r="M44">
            <v>4.147035367626918</v>
          </cell>
          <cell r="V44">
            <v>50</v>
          </cell>
          <cell r="W44">
            <v>3600</v>
          </cell>
          <cell r="X44">
            <v>0.76581998932932216</v>
          </cell>
          <cell r="Y44">
            <v>2.2290916052012766</v>
          </cell>
          <cell r="Z44">
            <v>2.5496942507468559</v>
          </cell>
          <cell r="AA44">
            <v>3.3293649764610964</v>
          </cell>
          <cell r="AJ44">
            <v>50</v>
          </cell>
          <cell r="AK44">
            <v>3600</v>
          </cell>
          <cell r="AL44">
            <v>0.87602494828500177</v>
          </cell>
          <cell r="AM44">
            <v>1.929262512223896</v>
          </cell>
          <cell r="AN44">
            <v>2.329030465640499</v>
          </cell>
          <cell r="AO44">
            <v>2.658634859886186</v>
          </cell>
        </row>
        <row r="45">
          <cell r="H45">
            <v>51</v>
          </cell>
          <cell r="I45">
            <v>3672</v>
          </cell>
          <cell r="J45">
            <v>0.67881512223227536</v>
          </cell>
          <cell r="K45">
            <v>2.5573052723222345</v>
          </cell>
          <cell r="L45">
            <v>2.8111700159931488</v>
          </cell>
          <cell r="M45">
            <v>4.1412896146872065</v>
          </cell>
          <cell r="V45">
            <v>51</v>
          </cell>
          <cell r="W45">
            <v>3672</v>
          </cell>
          <cell r="X45">
            <v>0.78401157064213101</v>
          </cell>
          <cell r="Y45">
            <v>2.270577568108386</v>
          </cell>
          <cell r="Z45">
            <v>2.6111406225766385</v>
          </cell>
          <cell r="AA45">
            <v>3.3304873554838346</v>
          </cell>
          <cell r="AJ45">
            <v>51</v>
          </cell>
          <cell r="AK45">
            <v>3672</v>
          </cell>
          <cell r="AL45">
            <v>0.896272944054609</v>
          </cell>
          <cell r="AM45">
            <v>1.9675415995284724</v>
          </cell>
          <cell r="AN45">
            <v>2.3898898280705239</v>
          </cell>
          <cell r="AO45">
            <v>2.6664754792876022</v>
          </cell>
        </row>
        <row r="46">
          <cell r="H46">
            <v>52</v>
          </cell>
          <cell r="I46">
            <v>3744</v>
          </cell>
          <cell r="J46">
            <v>0.69473448425969064</v>
          </cell>
          <cell r="K46">
            <v>2.60156662175633</v>
          </cell>
          <cell r="L46">
            <v>2.8730773830530554</v>
          </cell>
          <cell r="M46">
            <v>4.135504207934356</v>
          </cell>
          <cell r="V46">
            <v>52</v>
          </cell>
          <cell r="W46">
            <v>3744</v>
          </cell>
          <cell r="X46">
            <v>0.80221050339478139</v>
          </cell>
          <cell r="Y46">
            <v>2.3119199336273835</v>
          </cell>
          <cell r="Z46">
            <v>2.6724431982605328</v>
          </cell>
          <cell r="AA46">
            <v>3.3313490498458087</v>
          </cell>
          <cell r="AJ46">
            <v>52</v>
          </cell>
          <cell r="AK46">
            <v>3744</v>
          </cell>
          <cell r="AL46">
            <v>0.91652561690125911</v>
          </cell>
          <cell r="AM46">
            <v>2.005693821772653</v>
          </cell>
          <cell r="AN46">
            <v>2.450620014941995</v>
          </cell>
          <cell r="AO46">
            <v>2.6738150791981736</v>
          </cell>
        </row>
        <row r="47">
          <cell r="H47">
            <v>53</v>
          </cell>
          <cell r="I47">
            <v>3816</v>
          </cell>
          <cell r="J47">
            <v>0.71066617993224213</v>
          </cell>
          <cell r="K47">
            <v>2.6456690250492616</v>
          </cell>
          <cell r="L47">
            <v>2.9348281792307422</v>
          </cell>
          <cell r="M47">
            <v>4.1296860074452413</v>
          </cell>
          <cell r="V47">
            <v>53</v>
          </cell>
          <cell r="W47">
            <v>3816</v>
          </cell>
          <cell r="X47">
            <v>0.82041656711975108</v>
          </cell>
          <cell r="Y47">
            <v>2.3531197249941957</v>
          </cell>
          <cell r="Z47">
            <v>2.7336029512662421</v>
          </cell>
          <cell r="AA47">
            <v>3.3319694662714374</v>
          </cell>
          <cell r="AJ47">
            <v>53</v>
          </cell>
          <cell r="AK47">
            <v>3816</v>
          </cell>
          <cell r="AL47">
            <v>0.93678289953656069</v>
          </cell>
          <cell r="AM47">
            <v>2.0437200397524022</v>
          </cell>
          <cell r="AN47">
            <v>2.5112218623856473</v>
          </cell>
          <cell r="AO47">
            <v>2.6806871299934949</v>
          </cell>
        </row>
        <row r="48">
          <cell r="H48">
            <v>54</v>
          </cell>
          <cell r="I48">
            <v>3888</v>
          </cell>
          <cell r="J48">
            <v>0.72660980104401585</v>
          </cell>
          <cell r="K48">
            <v>2.6896136601631806</v>
          </cell>
          <cell r="L48">
            <v>2.996423502801401</v>
          </cell>
          <cell r="M48">
            <v>4.1238412948683676</v>
          </cell>
          <cell r="V48">
            <v>54</v>
          </cell>
          <cell r="W48">
            <v>3888</v>
          </cell>
          <cell r="X48">
            <v>0.83862952873794483</v>
          </cell>
          <cell r="Y48">
            <v>2.3941779542837014</v>
          </cell>
          <cell r="Z48">
            <v>2.7946208447283492</v>
          </cell>
          <cell r="AA48">
            <v>3.3323663774801484</v>
          </cell>
          <cell r="AJ48">
            <v>54</v>
          </cell>
          <cell r="AK48">
            <v>3888</v>
          </cell>
          <cell r="AL48">
            <v>0.95704471164791027</v>
          </cell>
          <cell r="AM48">
            <v>2.081621105308487</v>
          </cell>
          <cell r="AN48">
            <v>2.5716961980736834</v>
          </cell>
          <cell r="AO48">
            <v>2.687122311815032</v>
          </cell>
        </row>
        <row r="49">
          <cell r="H49">
            <v>55</v>
          </cell>
          <cell r="I49">
            <v>3960</v>
          </cell>
          <cell r="J49">
            <v>0.7425649317901567</v>
          </cell>
          <cell r="K49">
            <v>2.7334016917150845</v>
          </cell>
          <cell r="L49">
            <v>3.0578644399242569</v>
          </cell>
          <cell r="M49">
            <v>4.1179758281237913</v>
          </cell>
          <cell r="V49">
            <v>55</v>
          </cell>
          <cell r="W49">
            <v>3960</v>
          </cell>
          <cell r="X49">
            <v>0.85684914322559058</v>
          </cell>
          <cell r="Y49">
            <v>2.4350956225739449</v>
          </cell>
          <cell r="Z49">
            <v>2.8554978315980866</v>
          </cell>
          <cell r="AA49">
            <v>3.332556091319208</v>
          </cell>
          <cell r="AJ49">
            <v>55</v>
          </cell>
          <cell r="AK49">
            <v>3960</v>
          </cell>
          <cell r="AL49">
            <v>0.97731096019884467</v>
          </cell>
          <cell r="AM49">
            <v>2.1193978614522027</v>
          </cell>
          <cell r="AN49">
            <v>2.632043841336722</v>
          </cell>
          <cell r="AO49">
            <v>2.69314880168867</v>
          </cell>
        </row>
        <row r="50">
          <cell r="H50">
            <v>56</v>
          </cell>
          <cell r="I50">
            <v>4032</v>
          </cell>
          <cell r="J50">
            <v>0.75853114986277936</v>
          </cell>
          <cell r="K50">
            <v>2.7770342711806477</v>
          </cell>
          <cell r="L50">
            <v>3.1191520648249305</v>
          </cell>
          <cell r="M50">
            <v>4.1120948894309679</v>
          </cell>
          <cell r="V50">
            <v>56</v>
          </cell>
          <cell r="W50">
            <v>4032</v>
          </cell>
          <cell r="X50">
            <v>0.8750751543003823</v>
          </cell>
          <cell r="Y50">
            <v>2.4758737201073018</v>
          </cell>
          <cell r="Z50">
            <v>2.916234854790352</v>
          </cell>
          <cell r="AA50">
            <v>3.3325535989213013</v>
          </cell>
          <cell r="AJ50">
            <v>56</v>
          </cell>
          <cell r="AK50">
            <v>4032</v>
          </cell>
          <cell r="AL50">
            <v>0.99758153975010222</v>
          </cell>
          <cell r="AM50">
            <v>2.1570511424888701</v>
          </cell>
          <cell r="AN50">
            <v>2.6922656032786789</v>
          </cell>
          <cell r="AO50">
            <v>2.6987925257248659</v>
          </cell>
        </row>
        <row r="51">
          <cell r="H51">
            <v>57</v>
          </cell>
          <cell r="I51">
            <v>4104</v>
          </cell>
          <cell r="J51">
            <v>0.77450802754424497</v>
          </cell>
          <cell r="K51">
            <v>2.8205125370941264</v>
          </cell>
          <cell r="L51">
            <v>3.1802874399743444</v>
          </cell>
          <cell r="M51">
            <v>4.1062033276248586</v>
          </cell>
          <cell r="V51">
            <v>57</v>
          </cell>
          <cell r="W51">
            <v>4104</v>
          </cell>
          <cell r="X51">
            <v>0.89330729512486251</v>
          </cell>
          <cell r="Y51">
            <v>2.5165132264486734</v>
          </cell>
          <cell r="Z51">
            <v>2.9768328473280463</v>
          </cell>
          <cell r="AA51">
            <v>3.3323727048618337</v>
          </cell>
          <cell r="AJ51">
            <v>57</v>
          </cell>
          <cell r="AK51">
            <v>4104</v>
          </cell>
          <cell r="AL51">
            <v>1.0178563328008388</v>
          </cell>
          <cell r="AM51">
            <v>2.1945817741391651</v>
          </cell>
          <cell r="AN51">
            <v>2.7523622868896527</v>
          </cell>
          <cell r="AO51">
            <v>2.7040773812508174</v>
          </cell>
        </row>
        <row r="52">
          <cell r="H52">
            <v>58</v>
          </cell>
          <cell r="I52">
            <v>4176</v>
          </cell>
          <cell r="J52">
            <v>0.7904951327939097</v>
          </cell>
          <cell r="K52">
            <v>2.8638376152444489</v>
          </cell>
          <cell r="L52">
            <v>3.2412716162641981</v>
          </cell>
          <cell r="M52">
            <v>4.1003055955680772</v>
          </cell>
          <cell r="V52">
            <v>58</v>
          </cell>
          <cell r="W52">
            <v>4176</v>
          </cell>
          <cell r="X52">
            <v>0.91154528902497989</v>
          </cell>
          <cell r="Y52">
            <v>2.557015110640775</v>
          </cell>
          <cell r="Z52">
            <v>3.0372927324837686</v>
          </cell>
          <cell r="AA52">
            <v>3.332026141819636</v>
          </cell>
          <cell r="AJ52">
            <v>58</v>
          </cell>
          <cell r="AK52">
            <v>4176</v>
          </cell>
          <cell r="AL52">
            <v>1.0381352101493915</v>
          </cell>
          <cell r="AM52">
            <v>2.2319905736583152</v>
          </cell>
          <cell r="AN52">
            <v>2.8123346871568558</v>
          </cell>
          <cell r="AO52">
            <v>2.7090254329704804</v>
          </cell>
        </row>
        <row r="53">
          <cell r="H53">
            <v>59</v>
          </cell>
          <cell r="I53">
            <v>4248</v>
          </cell>
          <cell r="J53">
            <v>0.80760059886445179</v>
          </cell>
          <cell r="K53">
            <v>2.9070106188675759</v>
          </cell>
          <cell r="L53">
            <v>3.3021056331791345</v>
          </cell>
          <cell r="M53">
            <v>4.0887855182650279</v>
          </cell>
          <cell r="V53">
            <v>59</v>
          </cell>
          <cell r="W53">
            <v>4248</v>
          </cell>
          <cell r="X53">
            <v>0.93064241360785305</v>
          </cell>
          <cell r="Y53">
            <v>2.5973803313565886</v>
          </cell>
          <cell r="Z53">
            <v>3.0976154239189446</v>
          </cell>
          <cell r="AA53">
            <v>3.3284700746770328</v>
          </cell>
          <cell r="AJ53">
            <v>59</v>
          </cell>
          <cell r="AK53">
            <v>4248</v>
          </cell>
          <cell r="AL53">
            <v>1.059295042384564</v>
          </cell>
          <cell r="AM53">
            <v>2.2692783499531983</v>
          </cell>
          <cell r="AN53">
            <v>2.8721835911736222</v>
          </cell>
          <cell r="AO53">
            <v>2.7114103967749066</v>
          </cell>
        </row>
        <row r="54">
          <cell r="H54">
            <v>60</v>
          </cell>
          <cell r="I54">
            <v>4320</v>
          </cell>
          <cell r="J54">
            <v>0.82526596160621624</v>
          </cell>
          <cell r="K54">
            <v>2.9500326488351316</v>
          </cell>
          <cell r="L54">
            <v>3.3627905189657525</v>
          </cell>
          <cell r="M54">
            <v>4.0747960965465593</v>
          </cell>
          <cell r="V54">
            <v>60</v>
          </cell>
          <cell r="W54">
            <v>4320</v>
          </cell>
          <cell r="X54">
            <v>0.95017043332427187</v>
          </cell>
          <cell r="Y54">
            <v>2.6376098370489878</v>
          </cell>
          <cell r="Z54">
            <v>3.1578018258204765</v>
          </cell>
          <cell r="AA54">
            <v>3.323405691305898</v>
          </cell>
          <cell r="AJ54">
            <v>60</v>
          </cell>
          <cell r="AK54">
            <v>4320</v>
          </cell>
          <cell r="AL54">
            <v>1.0808961195375775</v>
          </cell>
          <cell r="AM54">
            <v>2.3064459036974299</v>
          </cell>
          <cell r="AN54">
            <v>2.9319097782464962</v>
          </cell>
          <cell r="AO54">
            <v>2.7124806216353226</v>
          </cell>
        </row>
        <row r="55">
          <cell r="H55">
            <v>61</v>
          </cell>
          <cell r="I55">
            <v>4392</v>
          </cell>
          <cell r="J55">
            <v>0.84293576674855086</v>
          </cell>
          <cell r="K55">
            <v>2.9929047938395641</v>
          </cell>
          <cell r="L55">
            <v>3.4233272907983454</v>
          </cell>
          <cell r="M55">
            <v>4.0611959129497111</v>
          </cell>
          <cell r="V55">
            <v>61</v>
          </cell>
          <cell r="W55">
            <v>4392</v>
          </cell>
          <cell r="X55">
            <v>0.96970203167134572</v>
          </cell>
          <cell r="Y55">
            <v>2.6777045660977024</v>
          </cell>
          <cell r="Z55">
            <v>3.2178528330348897</v>
          </cell>
          <cell r="AA55">
            <v>3.3183934115191107</v>
          </cell>
          <cell r="AJ55">
            <v>61</v>
          </cell>
          <cell r="AK55">
            <v>4392</v>
          </cell>
          <cell r="AL55">
            <v>1.102499558433339</v>
          </cell>
          <cell r="AM55">
            <v>2.3434940274444247</v>
          </cell>
          <cell r="AN55">
            <v>2.9915140200005386</v>
          </cell>
          <cell r="AO55">
            <v>2.7133924881126528</v>
          </cell>
        </row>
        <row r="56">
          <cell r="H56">
            <v>62</v>
          </cell>
          <cell r="I56">
            <v>4464</v>
          </cell>
          <cell r="J56">
            <v>0.86060959466414921</v>
          </cell>
          <cell r="K56">
            <v>3.0356281305757737</v>
          </cell>
          <cell r="L56">
            <v>3.4837169549415505</v>
          </cell>
          <cell r="M56">
            <v>4.047964345901887</v>
          </cell>
          <cell r="V56">
            <v>62</v>
          </cell>
          <cell r="W56">
            <v>4464</v>
          </cell>
          <cell r="X56">
            <v>0.98923689883188282</v>
          </cell>
          <cell r="Y56">
            <v>2.7176654469536006</v>
          </cell>
          <cell r="Z56">
            <v>3.2777693312000711</v>
          </cell>
          <cell r="AA56">
            <v>3.3134321364988994</v>
          </cell>
          <cell r="AJ56">
            <v>62</v>
          </cell>
          <cell r="AK56">
            <v>4464</v>
          </cell>
          <cell r="AL56">
            <v>1.1241051814044998</v>
          </cell>
          <cell r="AM56">
            <v>2.3804235057385119</v>
          </cell>
          <cell r="AN56">
            <v>3.0509970804828002</v>
          </cell>
          <cell r="AO56">
            <v>2.7141562292869859</v>
          </cell>
        </row>
        <row r="57">
          <cell r="H57">
            <v>63</v>
          </cell>
          <cell r="I57">
            <v>4536</v>
          </cell>
          <cell r="J57">
            <v>0.87828702647036938</v>
          </cell>
          <cell r="K57">
            <v>3.0782037239193323</v>
          </cell>
          <cell r="L57">
            <v>3.5439605069100337</v>
          </cell>
          <cell r="M57">
            <v>4.0350823820686319</v>
          </cell>
          <cell r="V57">
            <v>63</v>
          </cell>
          <cell r="W57">
            <v>4536</v>
          </cell>
          <cell r="X57">
            <v>1.0087747189427498</v>
          </cell>
          <cell r="Y57">
            <v>2.7574933982803649</v>
          </cell>
          <cell r="Z57">
            <v>3.3375521968746855</v>
          </cell>
          <cell r="AA57">
            <v>3.3085208562449102</v>
          </cell>
          <cell r="AJ57">
            <v>63</v>
          </cell>
          <cell r="AK57">
            <v>4536</v>
          </cell>
          <cell r="AL57">
            <v>1.1457128012283171</v>
          </cell>
          <cell r="AM57">
            <v>2.4172351152241345</v>
          </cell>
          <cell r="AN57">
            <v>3.1103597162640391</v>
          </cell>
          <cell r="AO57">
            <v>2.7147813247171775</v>
          </cell>
        </row>
        <row r="58">
          <cell r="H58">
            <v>64</v>
          </cell>
          <cell r="I58">
            <v>4608</v>
          </cell>
          <cell r="J58">
            <v>0.89596764500318982</v>
          </cell>
          <cell r="K58">
            <v>3.1206326271013571</v>
          </cell>
          <cell r="L58">
            <v>3.604058931625183</v>
          </cell>
          <cell r="M58">
            <v>4.0225324560825539</v>
          </cell>
          <cell r="V58">
            <v>64</v>
          </cell>
          <cell r="W58">
            <v>4608</v>
          </cell>
          <cell r="X58">
            <v>1.0283151708581979</v>
          </cell>
          <cell r="Y58">
            <v>2.7971893290936154</v>
          </cell>
          <cell r="Z58">
            <v>3.3972022976652849</v>
          </cell>
          <cell r="AA58">
            <v>3.3036586388491109</v>
          </cell>
          <cell r="AJ58">
            <v>64</v>
          </cell>
          <cell r="AK58">
            <v>4608</v>
          </cell>
          <cell r="AL58">
            <v>1.1673222215869277</v>
          </cell>
          <cell r="AM58">
            <v>2.4539296247531741</v>
          </cell>
          <cell r="AN58">
            <v>3.1696026765386933</v>
          </cell>
          <cell r="AO58">
            <v>2.7152765688206859</v>
          </cell>
        </row>
        <row r="59">
          <cell r="H59">
            <v>65</v>
          </cell>
          <cell r="I59">
            <v>4680</v>
          </cell>
          <cell r="J59">
            <v>0.9136510357609835</v>
          </cell>
          <cell r="K59">
            <v>3.1629158818801564</v>
          </cell>
          <cell r="L59">
            <v>3.6640132035689157</v>
          </cell>
          <cell r="M59">
            <v>4.0102983088254751</v>
          </cell>
          <cell r="V59">
            <v>65</v>
          </cell>
          <cell r="W59">
            <v>4680</v>
          </cell>
          <cell r="X59">
            <v>1.047857928913162</v>
          </cell>
          <cell r="Y59">
            <v>2.8367541388975654</v>
          </cell>
          <cell r="Z59">
            <v>3.4567204923511361</v>
          </cell>
          <cell r="AA59">
            <v>3.2988446209844935</v>
          </cell>
          <cell r="AJ59">
            <v>65</v>
          </cell>
          <cell r="AK59">
            <v>4680</v>
          </cell>
          <cell r="AL59">
            <v>1.1889332375411461</v>
          </cell>
          <cell r="AM59">
            <v>2.4905077954904433</v>
          </cell>
          <cell r="AN59">
            <v>3.2287267032231672</v>
          </cell>
          <cell r="AO59">
            <v>2.715650131794241</v>
          </cell>
        </row>
        <row r="60">
          <cell r="H60">
            <v>66</v>
          </cell>
          <cell r="I60">
            <v>4752</v>
          </cell>
          <cell r="J60">
            <v>0.93133678781545182</v>
          </cell>
          <cell r="K60">
            <v>3.2050545187096593</v>
          </cell>
          <cell r="L60">
            <v>3.7238242869346672</v>
          </cell>
          <cell r="M60">
            <v>3.998364861834018</v>
          </cell>
          <cell r="V60">
            <v>66</v>
          </cell>
          <cell r="W60">
            <v>4752</v>
          </cell>
          <cell r="X60">
            <v>1.0674026636843832</v>
          </cell>
          <cell r="Y60">
            <v>2.8761887178192107</v>
          </cell>
          <cell r="Z60">
            <v>3.5161076310068826</v>
          </cell>
          <cell r="AA60">
            <v>3.294077999459208</v>
          </cell>
          <cell r="AJ60">
            <v>66</v>
          </cell>
          <cell r="AK60">
            <v>4752</v>
          </cell>
          <cell r="AL60">
            <v>1.2105456360167277</v>
          </cell>
          <cell r="AM60">
            <v>2.526970381017366</v>
          </cell>
          <cell r="AN60">
            <v>3.2877325310524759</v>
          </cell>
          <cell r="AO60">
            <v>2.7159096140073524</v>
          </cell>
        </row>
        <row r="61">
          <cell r="H61">
            <v>67</v>
          </cell>
          <cell r="I61">
            <v>4824</v>
          </cell>
          <cell r="J61">
            <v>0.94906545215952232</v>
          </cell>
          <cell r="K61">
            <v>3.2470495569047562</v>
          </cell>
          <cell r="L61">
            <v>3.7834931357756276</v>
          </cell>
          <cell r="M61">
            <v>3.9865460566145279</v>
          </cell>
          <cell r="V61">
            <v>67</v>
          </cell>
          <cell r="W61">
            <v>4824</v>
          </cell>
          <cell r="X61">
            <v>1.0870617067964328</v>
          </cell>
          <cell r="Y61">
            <v>2.9154939467401553</v>
          </cell>
          <cell r="Z61">
            <v>3.5753645551230364</v>
          </cell>
          <cell r="AA61">
            <v>3.2890171116961002</v>
          </cell>
          <cell r="AJ61">
            <v>67</v>
          </cell>
          <cell r="AK61">
            <v>4824</v>
          </cell>
          <cell r="AL61">
            <v>1.232234546804813</v>
          </cell>
          <cell r="AM61">
            <v>2.5633181274339139</v>
          </cell>
          <cell r="AN61">
            <v>3.3466208876752241</v>
          </cell>
          <cell r="AO61">
            <v>2.7158960088832274</v>
          </cell>
        </row>
        <row r="62">
          <cell r="H62">
            <v>68</v>
          </cell>
          <cell r="I62">
            <v>4896</v>
          </cell>
          <cell r="J62">
            <v>0.96687906440081917</v>
          </cell>
          <cell r="K62">
            <v>3.2889020048035831</v>
          </cell>
          <cell r="L62">
            <v>3.8430206941502401</v>
          </cell>
          <cell r="M62">
            <v>3.9746653285246003</v>
          </cell>
          <cell r="V62">
            <v>68</v>
          </cell>
          <cell r="W62">
            <v>4896</v>
          </cell>
          <cell r="X62">
            <v>1.1069473526205291</v>
          </cell>
          <cell r="Y62">
            <v>2.954670697426101</v>
          </cell>
          <cell r="Z62">
            <v>3.6344920977243427</v>
          </cell>
          <cell r="AA62">
            <v>3.2833468449246812</v>
          </cell>
          <cell r="AJ62">
            <v>68</v>
          </cell>
          <cell r="AK62">
            <v>4896</v>
          </cell>
          <cell r="AL62">
            <v>1.254074875336987</v>
          </cell>
          <cell r="AM62">
            <v>2.5995517734588045</v>
          </cell>
          <cell r="AN62">
            <v>3.4053924937470352</v>
          </cell>
          <cell r="AO62">
            <v>2.7154618601476725</v>
          </cell>
        </row>
        <row r="63">
          <cell r="H63">
            <v>69</v>
          </cell>
          <cell r="I63">
            <v>4968</v>
          </cell>
          <cell r="J63">
            <v>0.98469606095121986</v>
          </cell>
          <cell r="K63">
            <v>3.3306128599268456</v>
          </cell>
          <cell r="L63">
            <v>3.9024078962649962</v>
          </cell>
          <cell r="M63">
            <v>3.9630582989184058</v>
          </cell>
          <cell r="V63">
            <v>69</v>
          </cell>
          <cell r="W63">
            <v>4968</v>
          </cell>
          <cell r="X63">
            <v>1.126833933842031</v>
          </cell>
          <cell r="Y63">
            <v>2.9937198326540528</v>
          </cell>
          <cell r="Z63">
            <v>3.693491083486045</v>
          </cell>
          <cell r="AA63">
            <v>3.2777599010466343</v>
          </cell>
          <cell r="AJ63">
            <v>69</v>
          </cell>
          <cell r="AK63">
            <v>4968</v>
          </cell>
          <cell r="AL63">
            <v>1.275915591820453</v>
          </cell>
          <cell r="AM63">
            <v>2.6356720505280049</v>
          </cell>
          <cell r="AN63">
            <v>3.4640480630224348</v>
          </cell>
          <cell r="AO63">
            <v>2.714950804919622</v>
          </cell>
        </row>
        <row r="64">
          <cell r="H64">
            <v>70</v>
          </cell>
          <cell r="I64">
            <v>5040</v>
          </cell>
          <cell r="J64">
            <v>1.0025160621292055</v>
          </cell>
          <cell r="K64">
            <v>3.3721831091342067</v>
          </cell>
          <cell r="L64">
            <v>3.9616556666148441</v>
          </cell>
          <cell r="M64">
            <v>3.9517129114129457</v>
          </cell>
          <cell r="V64">
            <v>70</v>
          </cell>
          <cell r="W64">
            <v>5040</v>
          </cell>
          <cell r="X64">
            <v>1.1467211318934443</v>
          </cell>
          <cell r="Y64">
            <v>3.0326422063372833</v>
          </cell>
          <cell r="Z64">
            <v>3.7523623288482351</v>
          </cell>
          <cell r="AA64">
            <v>3.2722535797804695</v>
          </cell>
          <cell r="AJ64">
            <v>70</v>
          </cell>
          <cell r="AK64">
            <v>5040</v>
          </cell>
          <cell r="AL64">
            <v>1.2977564738927161</v>
          </cell>
          <cell r="AM64">
            <v>2.6716796828915998</v>
          </cell>
          <cell r="AN64">
            <v>3.5225883024451199</v>
          </cell>
          <cell r="AO64">
            <v>2.7143677364050105</v>
          </cell>
        </row>
        <row r="65">
          <cell r="H65">
            <v>71</v>
          </cell>
          <cell r="I65">
            <v>5112</v>
          </cell>
          <cell r="J65">
            <v>1.0203386956219695</v>
          </cell>
          <cell r="K65">
            <v>3.4136137287778454</v>
          </cell>
          <cell r="L65">
            <v>4.0207649201209197</v>
          </cell>
          <cell r="M65">
            <v>3.9406178922480004</v>
          </cell>
          <cell r="V65">
            <v>71</v>
          </cell>
          <cell r="W65">
            <v>5112</v>
          </cell>
          <cell r="X65">
            <v>1.1666086279015813</v>
          </cell>
          <cell r="Y65">
            <v>3.0714386636481077</v>
          </cell>
          <cell r="Z65">
            <v>3.8111066421281383</v>
          </cell>
          <cell r="AA65">
            <v>3.2668253525463</v>
          </cell>
          <cell r="AJ65">
            <v>71</v>
          </cell>
          <cell r="AK65">
            <v>5112</v>
          </cell>
          <cell r="AL65">
            <v>1.3195972934180435</v>
          </cell>
          <cell r="AM65">
            <v>2.7075753877090136</v>
          </cell>
          <cell r="AN65">
            <v>3.5810139122368123</v>
          </cell>
          <cell r="AO65">
            <v>2.7137172303235091</v>
          </cell>
        </row>
        <row r="66">
          <cell r="H66">
            <v>72</v>
          </cell>
          <cell r="I66">
            <v>5184</v>
          </cell>
          <cell r="J66">
            <v>1.0381635971590941</v>
          </cell>
          <cell r="K66">
            <v>3.4549056848532298</v>
          </cell>
          <cell r="L66">
            <v>4.0797365622658122</v>
          </cell>
          <cell r="M66">
            <v>3.9297626823266563</v>
          </cell>
          <cell r="V66">
            <v>72</v>
          </cell>
          <cell r="W66">
            <v>5184</v>
          </cell>
          <cell r="X66">
            <v>1.1864961033967236</v>
          </cell>
          <cell r="Y66">
            <v>3.1101100411385327</v>
          </cell>
          <cell r="Z66">
            <v>3.8697248236304698</v>
          </cell>
          <cell r="AA66">
            <v>3.2614728464359453</v>
          </cell>
          <cell r="AJ66">
            <v>72</v>
          </cell>
          <cell r="AK66">
            <v>5184</v>
          </cell>
          <cell r="AL66">
            <v>1.3414378170274206</v>
          </cell>
          <cell r="AM66">
            <v>2.7433598751426627</v>
          </cell>
          <cell r="AN66">
            <v>3.6393255859846154</v>
          </cell>
          <cell r="AO66">
            <v>2.7130035695946266</v>
          </cell>
        </row>
        <row r="67">
          <cell r="H67">
            <v>73</v>
          </cell>
          <cell r="I67">
            <v>5256</v>
          </cell>
          <cell r="J67">
            <v>1.0559904111409864</v>
          </cell>
          <cell r="K67">
            <v>3.4960599331471638</v>
          </cell>
          <cell r="L67">
            <v>4.1385714892264458</v>
          </cell>
          <cell r="M67">
            <v>3.9191373762142061</v>
          </cell>
          <cell r="V67">
            <v>73</v>
          </cell>
          <cell r="W67">
            <v>5256</v>
          </cell>
          <cell r="X67">
            <v>1.2063832410058908</v>
          </cell>
          <cell r="Y67">
            <v>3.1486571668587922</v>
          </cell>
          <cell r="Z67">
            <v>3.9282176657559105</v>
          </cell>
          <cell r="AA67">
            <v>3.2561938298152544</v>
          </cell>
          <cell r="AJ67">
            <v>73</v>
          </cell>
          <cell r="AK67">
            <v>5256</v>
          </cell>
          <cell r="AL67">
            <v>1.3632778066626317</v>
          </cell>
          <cell r="AM67">
            <v>2.7790338484500259</v>
          </cell>
          <cell r="AN67">
            <v>3.6975240107269332</v>
          </cell>
          <cell r="AO67">
            <v>2.7122307666539709</v>
          </cell>
        </row>
        <row r="68">
          <cell r="H68">
            <v>74</v>
          </cell>
          <cell r="I68">
            <v>5328</v>
          </cell>
          <cell r="J68">
            <v>1.0738187912212742</v>
          </cell>
          <cell r="K68">
            <v>3.5370774193831735</v>
          </cell>
          <cell r="L68">
            <v>4.1972705880045771</v>
          </cell>
          <cell r="M68">
            <v>3.908732667297564</v>
          </cell>
          <cell r="V68">
            <v>74</v>
          </cell>
          <cell r="W68">
            <v>5328</v>
          </cell>
          <cell r="X68">
            <v>1.2262697251285701</v>
          </cell>
          <cell r="Y68">
            <v>3.1870808604738445</v>
          </cell>
          <cell r="Z68">
            <v>3.9865859531077033</v>
          </cell>
          <cell r="AA68">
            <v>3.2509861993777296</v>
          </cell>
          <cell r="AJ68">
            <v>74</v>
          </cell>
          <cell r="AK68">
            <v>5328</v>
          </cell>
          <cell r="AL68">
            <v>1.3851170201232126</v>
          </cell>
          <cell r="AM68">
            <v>2.8145980040742216</v>
          </cell>
          <cell r="AN68">
            <v>3.7556098670379883</v>
          </cell>
          <cell r="AO68">
            <v>2.7114025836632267</v>
          </cell>
        </row>
        <row r="69">
          <cell r="H69">
            <v>75</v>
          </cell>
          <cell r="I69">
            <v>5400</v>
          </cell>
          <cell r="J69">
            <v>1.091648400842584</v>
          </cell>
          <cell r="K69">
            <v>3.5779590793642906</v>
          </cell>
          <cell r="L69">
            <v>4.255834736554986</v>
          </cell>
          <cell r="M69">
            <v>3.8985397984095784</v>
          </cell>
          <cell r="V69">
            <v>75</v>
          </cell>
          <cell r="W69">
            <v>5400</v>
          </cell>
          <cell r="X69">
            <v>1.2461552425933653</v>
          </cell>
          <cell r="Y69">
            <v>3.225381933377844</v>
          </cell>
          <cell r="Z69">
            <v>4.0448304625964528</v>
          </cell>
          <cell r="AA69">
            <v>3.245847968491296</v>
          </cell>
          <cell r="AJ69">
            <v>75</v>
          </cell>
          <cell r="AK69">
            <v>5400</v>
          </cell>
          <cell r="AL69">
            <v>1.4069552116150192</v>
          </cell>
          <cell r="AM69">
            <v>2.8500530317330588</v>
          </cell>
          <cell r="AN69">
            <v>3.8135838291109425</v>
          </cell>
          <cell r="AO69">
            <v>2.7105225508446686</v>
          </cell>
        </row>
        <row r="70">
          <cell r="H70">
            <v>76</v>
          </cell>
          <cell r="I70">
            <v>5472</v>
          </cell>
          <cell r="J70">
            <v>1.1121466749715436</v>
          </cell>
          <cell r="K70">
            <v>3.6224252576324729</v>
          </cell>
          <cell r="L70">
            <v>4.3205290536553242</v>
          </cell>
          <cell r="M70">
            <v>3.8848554339883927</v>
          </cell>
          <cell r="V70">
            <v>76</v>
          </cell>
          <cell r="W70">
            <v>5472</v>
          </cell>
          <cell r="X70">
            <v>1.2680565086273714</v>
          </cell>
          <cell r="Y70">
            <v>3.266948859540074</v>
          </cell>
          <cell r="Z70">
            <v>4.1094545751295888</v>
          </cell>
          <cell r="AA70">
            <v>3.2407503507694111</v>
          </cell>
          <cell r="AJ70">
            <v>76</v>
          </cell>
          <cell r="AK70">
            <v>5472</v>
          </cell>
          <cell r="AL70">
            <v>1.4309103872189488</v>
          </cell>
          <cell r="AM70">
            <v>2.8884186176717126</v>
          </cell>
          <cell r="AN70">
            <v>3.8781839069170876</v>
          </cell>
          <cell r="AO70">
            <v>2.7102912534268104</v>
          </cell>
        </row>
        <row r="71">
          <cell r="H71">
            <v>77</v>
          </cell>
          <cell r="I71">
            <v>5544</v>
          </cell>
          <cell r="J71">
            <v>1.132636890151858</v>
          </cell>
          <cell r="K71">
            <v>3.6667255998114658</v>
          </cell>
          <cell r="L71">
            <v>4.385055539699918</v>
          </cell>
          <cell r="M71">
            <v>3.87154575118244</v>
          </cell>
          <cell r="V71">
            <v>77</v>
          </cell>
          <cell r="W71">
            <v>5544</v>
          </cell>
          <cell r="X71">
            <v>1.2899537221405044</v>
          </cell>
          <cell r="Y71">
            <v>3.308366021502009</v>
          </cell>
          <cell r="Z71">
            <v>4.173923108598772</v>
          </cell>
          <cell r="AA71">
            <v>3.2357153880471845</v>
          </cell>
          <cell r="AJ71">
            <v>77</v>
          </cell>
          <cell r="AK71">
            <v>5544</v>
          </cell>
          <cell r="AL71">
            <v>1.4548623195402719</v>
          </cell>
          <cell r="AM71">
            <v>2.9266511177451457</v>
          </cell>
          <cell r="AN71">
            <v>3.9426415153822396</v>
          </cell>
          <cell r="AO71">
            <v>2.7099756880280546</v>
          </cell>
        </row>
        <row r="72">
          <cell r="H72">
            <v>78</v>
          </cell>
          <cell r="I72">
            <v>5616</v>
          </cell>
          <cell r="J72">
            <v>1.1531186794352049</v>
          </cell>
          <cell r="K72">
            <v>3.7108613220686411</v>
          </cell>
          <cell r="L72">
            <v>4.449415331556775</v>
          </cell>
          <cell r="M72">
            <v>3.8585927111475544</v>
          </cell>
          <cell r="V72">
            <v>78</v>
          </cell>
          <cell r="W72">
            <v>5616</v>
          </cell>
          <cell r="X72">
            <v>1.3118464738276709</v>
          </cell>
          <cell r="Y72">
            <v>3.3496344704633505</v>
          </cell>
          <cell r="Z72">
            <v>4.2382370694774885</v>
          </cell>
          <cell r="AA72">
            <v>3.2307416714025021</v>
          </cell>
          <cell r="AJ72">
            <v>78</v>
          </cell>
          <cell r="AK72">
            <v>5616</v>
          </cell>
          <cell r="AL72">
            <v>1.4788106515248769</v>
          </cell>
          <cell r="AM72">
            <v>2.9647514206833359</v>
          </cell>
          <cell r="AN72">
            <v>4.0069575291387567</v>
          </cell>
          <cell r="AO72">
            <v>2.7095811928369455</v>
          </cell>
        </row>
        <row r="73">
          <cell r="H73">
            <v>79</v>
          </cell>
          <cell r="I73">
            <v>5688</v>
          </cell>
          <cell r="J73">
            <v>1.173591692134226</v>
          </cell>
          <cell r="K73">
            <v>3.7548336269393183</v>
          </cell>
          <cell r="L73">
            <v>4.5136095536687684</v>
          </cell>
          <cell r="M73">
            <v>3.8459794696233569</v>
          </cell>
          <cell r="V73">
            <v>79</v>
          </cell>
          <cell r="W73">
            <v>5688</v>
          </cell>
          <cell r="X73">
            <v>1.333734361507299</v>
          </cell>
          <cell r="Y73">
            <v>3.390755246332195</v>
          </cell>
          <cell r="Z73">
            <v>4.3023974537349146</v>
          </cell>
          <cell r="AA73">
            <v>3.2258278544106997</v>
          </cell>
          <cell r="AJ73">
            <v>79</v>
          </cell>
          <cell r="AK73">
            <v>5688</v>
          </cell>
          <cell r="AL73">
            <v>1.5027550242617347</v>
          </cell>
          <cell r="AM73">
            <v>3.0027204061218677</v>
          </cell>
          <cell r="AN73">
            <v>4.0711328141574663</v>
          </cell>
          <cell r="AO73">
            <v>2.7091127618472015</v>
          </cell>
        </row>
        <row r="74">
          <cell r="H74">
            <v>80</v>
          </cell>
          <cell r="I74">
            <v>5760</v>
          </cell>
          <cell r="J74">
            <v>1.194055594289108</v>
          </cell>
          <cell r="K74">
            <v>3.7986437035327039</v>
          </cell>
          <cell r="L74">
            <v>4.5776393182394219</v>
          </cell>
          <cell r="M74">
            <v>3.8336902738308107</v>
          </cell>
          <cell r="V74">
            <v>80</v>
          </cell>
          <cell r="W74">
            <v>5760</v>
          </cell>
          <cell r="X74">
            <v>1.3556169909738214</v>
          </cell>
          <cell r="Y74">
            <v>3.4317293778886269</v>
          </cell>
          <cell r="Z74">
            <v>4.3664052469862469</v>
          </cell>
          <cell r="AA74">
            <v>3.2209726464475743</v>
          </cell>
          <cell r="AJ74">
            <v>80</v>
          </cell>
          <cell r="AK74">
            <v>5760</v>
          </cell>
          <cell r="AL74">
            <v>1.5266950778442918</v>
          </cell>
          <cell r="AM74">
            <v>3.0405589447275641</v>
          </cell>
          <cell r="AN74">
            <v>4.1351682278656039</v>
          </cell>
          <cell r="AO74">
            <v>2.708575070343779</v>
          </cell>
        </row>
        <row r="75">
          <cell r="H75">
            <v>81</v>
          </cell>
          <cell r="I75">
            <v>5832</v>
          </cell>
          <cell r="J75">
            <v>1.214510069057066</v>
          </cell>
          <cell r="K75">
            <v>3.8422927277339096</v>
          </cell>
          <cell r="L75">
            <v>4.6415057254151915</v>
          </cell>
          <cell r="M75">
            <v>3.821710370025019</v>
          </cell>
          <cell r="V75">
            <v>81</v>
          </cell>
          <cell r="W75">
            <v>5832</v>
          </cell>
          <cell r="X75">
            <v>1.3774939768052459</v>
          </cell>
          <cell r="Y75">
            <v>3.4725578829453259</v>
          </cell>
          <cell r="Z75">
            <v>4.4302614246403431</v>
          </cell>
          <cell r="AA75">
            <v>3.2161748067423357</v>
          </cell>
          <cell r="AJ75">
            <v>81</v>
          </cell>
          <cell r="AK75">
            <v>5832</v>
          </cell>
          <cell r="AL75">
            <v>1.5506304522221295</v>
          </cell>
          <cell r="AM75">
            <v>3.0782678983219123</v>
          </cell>
          <cell r="AN75">
            <v>4.1990646192627539</v>
          </cell>
          <cell r="AO75">
            <v>2.7079724980541227</v>
          </cell>
        </row>
        <row r="76">
          <cell r="H76">
            <v>82</v>
          </cell>
          <cell r="I76">
            <v>5904</v>
          </cell>
          <cell r="J76">
            <v>1.2349548170265219</v>
          </cell>
          <cell r="K76">
            <v>3.8857818624021481</v>
          </cell>
          <cell r="L76">
            <v>4.7052098634642672</v>
          </cell>
          <cell r="M76">
            <v>3.8100259204569897</v>
          </cell>
          <cell r="V76">
            <v>82</v>
          </cell>
          <cell r="W76">
            <v>5904</v>
          </cell>
          <cell r="X76">
            <v>1.3993649431243416</v>
          </cell>
          <cell r="Y76">
            <v>3.5132417685052588</v>
          </cell>
          <cell r="Z76">
            <v>4.4939669520446781</v>
          </cell>
          <cell r="AA76">
            <v>3.2114331391002722</v>
          </cell>
          <cell r="AJ76">
            <v>82</v>
          </cell>
          <cell r="AK76">
            <v>5904</v>
          </cell>
          <cell r="AL76">
            <v>1.5745607880406416</v>
          </cell>
          <cell r="AM76">
            <v>3.115848120002366</v>
          </cell>
          <cell r="AN76">
            <v>4.262822829034759</v>
          </cell>
          <cell r="AO76">
            <v>2.707309150216644</v>
          </cell>
        </row>
        <row r="77">
          <cell r="H77">
            <v>83</v>
          </cell>
          <cell r="I77">
            <v>5976</v>
          </cell>
          <cell r="J77">
            <v>1.2553895564580917</v>
          </cell>
          <cell r="K77">
            <v>3.9291122575651953</v>
          </cell>
          <cell r="L77">
            <v>4.7687528089520894</v>
          </cell>
          <cell r="M77">
            <v>3.7986239286604127</v>
          </cell>
          <cell r="V77">
            <v>83</v>
          </cell>
          <cell r="W77">
            <v>5976</v>
          </cell>
          <cell r="X77">
            <v>1.4212295243122266</v>
          </cell>
          <cell r="Y77">
            <v>3.5537820309165169</v>
          </cell>
          <cell r="Z77">
            <v>4.5575227846276993</v>
          </cell>
          <cell r="AA77">
            <v>3.2067464872243026</v>
          </cell>
          <cell r="AJ77">
            <v>83</v>
          </cell>
          <cell r="AK77">
            <v>5976</v>
          </cell>
          <cell r="AL77">
            <v>1.5984857274665674</v>
          </cell>
          <cell r="AM77">
            <v>3.1533004542615419</v>
          </cell>
          <cell r="AN77">
            <v>4.326443689665699</v>
          </cell>
          <cell r="AO77">
            <v>2.7065888767881963</v>
          </cell>
        </row>
        <row r="78">
          <cell r="H78">
            <v>84</v>
          </cell>
          <cell r="I78">
            <v>6048</v>
          </cell>
          <cell r="J78">
            <v>1.275909435444976</v>
          </cell>
          <cell r="K78">
            <v>3.9722850506102061</v>
          </cell>
          <cell r="L78">
            <v>4.8321356269135238</v>
          </cell>
          <cell r="M78">
            <v>3.7872089449893491</v>
          </cell>
          <cell r="V78">
            <v>84</v>
          </cell>
          <cell r="W78">
            <v>6048</v>
          </cell>
          <cell r="X78">
            <v>1.4433129768527453</v>
          </cell>
          <cell r="Y78">
            <v>3.5941796560243646</v>
          </cell>
          <cell r="Z78">
            <v>4.620929868038619</v>
          </cell>
          <cell r="AA78">
            <v>3.201613192805147</v>
          </cell>
          <cell r="AJ78">
            <v>84</v>
          </cell>
          <cell r="AK78">
            <v>6048</v>
          </cell>
          <cell r="AL78">
            <v>1.6225541937905188</v>
          </cell>
          <cell r="AM78">
            <v>3.1906257371043631</v>
          </cell>
          <cell r="AN78">
            <v>4.3899280255479622</v>
          </cell>
          <cell r="AO78">
            <v>2.7055663486299104</v>
          </cell>
        </row>
        <row r="79">
          <cell r="H79">
            <v>85</v>
          </cell>
          <cell r="I79">
            <v>6120</v>
          </cell>
          <cell r="J79">
            <v>1.2964686135839005</v>
          </cell>
          <cell r="K79">
            <v>4.015301366470923</v>
          </cell>
          <cell r="L79">
            <v>4.8953593710218755</v>
          </cell>
          <cell r="M79">
            <v>3.7759181516082831</v>
          </cell>
          <cell r="V79">
            <v>85</v>
          </cell>
          <cell r="W79">
            <v>6120</v>
          </cell>
          <cell r="X79">
            <v>1.4655022908213069</v>
          </cell>
          <cell r="Y79">
            <v>3.6344356193205396</v>
          </cell>
          <cell r="Z79">
            <v>4.6841891382847445</v>
          </cell>
          <cell r="AA79">
            <v>3.1963028428018347</v>
          </cell>
          <cell r="AJ79">
            <v>85</v>
          </cell>
          <cell r="AK79">
            <v>6120</v>
          </cell>
          <cell r="AL79">
            <v>1.6466910639627261</v>
          </cell>
          <cell r="AM79">
            <v>3.2278247961632194</v>
          </cell>
          <cell r="AN79">
            <v>4.4532766530904118</v>
          </cell>
          <cell r="AO79">
            <v>2.7043789515525143</v>
          </cell>
        </row>
        <row r="80">
          <cell r="H80">
            <v>86</v>
          </cell>
          <cell r="I80">
            <v>6192</v>
          </cell>
          <cell r="J80">
            <v>1.3170195853301112</v>
          </cell>
          <cell r="K80">
            <v>4.0581623178114317</v>
          </cell>
          <cell r="L80">
            <v>4.9584250837547543</v>
          </cell>
          <cell r="M80">
            <v>3.7648833312618688</v>
          </cell>
          <cell r="V80">
            <v>86</v>
          </cell>
          <cell r="W80">
            <v>6192</v>
          </cell>
          <cell r="X80">
            <v>1.4876843735518306</v>
          </cell>
          <cell r="Y80">
            <v>3.6745508860899028</v>
          </cell>
          <cell r="Z80">
            <v>4.7473015218663335</v>
          </cell>
          <cell r="AA80">
            <v>3.1910676795859607</v>
          </cell>
          <cell r="AJ80">
            <v>86</v>
          </cell>
          <cell r="AK80">
            <v>6192</v>
          </cell>
          <cell r="AL80">
            <v>1.6708213403820971</v>
          </cell>
          <cell r="AM80">
            <v>3.2648984508111263</v>
          </cell>
          <cell r="AN80">
            <v>4.5164903808247638</v>
          </cell>
          <cell r="AO80">
            <v>2.7031557903084336</v>
          </cell>
        </row>
        <row r="81">
          <cell r="H81">
            <v>87</v>
          </cell>
          <cell r="I81">
            <v>6264</v>
          </cell>
          <cell r="J81">
            <v>1.3375621473640658</v>
          </cell>
          <cell r="K81">
            <v>4.1008690052065129</v>
          </cell>
          <cell r="L81">
            <v>5.0213337965568625</v>
          </cell>
          <cell r="M81">
            <v>3.7540938239411208</v>
          </cell>
          <cell r="V81">
            <v>87</v>
          </cell>
          <cell r="W81">
            <v>6264</v>
          </cell>
          <cell r="X81">
            <v>1.5098589246020198</v>
          </cell>
          <cell r="Y81">
            <v>3.7145264115544641</v>
          </cell>
          <cell r="Z81">
            <v>4.8102679359090725</v>
          </cell>
          <cell r="AA81">
            <v>3.1859055554988358</v>
          </cell>
          <cell r="AJ81">
            <v>87</v>
          </cell>
          <cell r="AK81">
            <v>6264</v>
          </cell>
          <cell r="AL81">
            <v>1.6949446975853457</v>
          </cell>
          <cell r="AM81">
            <v>3.3018475122729689</v>
          </cell>
          <cell r="AN81">
            <v>4.5795700095101299</v>
          </cell>
          <cell r="AO81">
            <v>2.7018993693624829</v>
          </cell>
        </row>
        <row r="82">
          <cell r="H82">
            <v>88</v>
          </cell>
          <cell r="I82">
            <v>6336</v>
          </cell>
          <cell r="J82">
            <v>1.3580961140439762</v>
          </cell>
          <cell r="K82">
            <v>4.1434225173186281</v>
          </cell>
          <cell r="L82">
            <v>5.0840865299998255</v>
          </cell>
          <cell r="M82">
            <v>3.7435395605845896</v>
          </cell>
          <cell r="V82">
            <v>88</v>
          </cell>
          <cell r="W82">
            <v>6336</v>
          </cell>
          <cell r="X82">
            <v>1.5320256563480255</v>
          </cell>
          <cell r="Y82">
            <v>3.7543631410148528</v>
          </cell>
          <cell r="Z82">
            <v>4.8730892882942243</v>
          </cell>
          <cell r="AA82">
            <v>3.1808144126714417</v>
          </cell>
          <cell r="AJ82">
            <v>88</v>
          </cell>
          <cell r="AK82">
            <v>6336</v>
          </cell>
          <cell r="AL82">
            <v>1.719060815236392</v>
          </cell>
          <cell r="AM82">
            <v>3.3386727837348693</v>
          </cell>
          <cell r="AN82">
            <v>4.6425163322358358</v>
          </cell>
          <cell r="AO82">
            <v>2.7006120383224679</v>
          </cell>
        </row>
        <row r="83">
          <cell r="H83">
            <v>89</v>
          </cell>
          <cell r="I83">
            <v>6408</v>
          </cell>
          <cell r="J83">
            <v>1.3786213172698001</v>
          </cell>
          <cell r="K83">
            <v>4.1858239310716634</v>
          </cell>
          <cell r="L83">
            <v>5.1466842939390531</v>
          </cell>
          <cell r="M83">
            <v>3.7332110199278405</v>
          </cell>
          <cell r="V83">
            <v>89</v>
          </cell>
          <cell r="W83">
            <v>6408</v>
          </cell>
          <cell r="X83">
            <v>1.5541842944032405</v>
          </cell>
          <cell r="Y83">
            <v>3.7940620099892803</v>
          </cell>
          <cell r="Z83">
            <v>4.9357664777864869</v>
          </cell>
          <cell r="AA83">
            <v>3.1757922760901862</v>
          </cell>
          <cell r="AJ83">
            <v>89</v>
          </cell>
          <cell r="AK83">
            <v>6408</v>
          </cell>
          <cell r="AL83">
            <v>1.7431693788288247</v>
          </cell>
          <cell r="AM83">
            <v>3.3753750604516952</v>
          </cell>
          <cell r="AN83">
            <v>4.7053301345224865</v>
          </cell>
          <cell r="AO83">
            <v>2.699296001679329</v>
          </cell>
        </row>
        <row r="84">
          <cell r="H84">
            <v>90</v>
          </cell>
          <cell r="I84">
            <v>6480</v>
          </cell>
          <cell r="J84">
            <v>1.3991376062951137</v>
          </cell>
          <cell r="K84">
            <v>4.2280743118214774</v>
          </cell>
          <cell r="L84">
            <v>5.2091280876677795</v>
          </cell>
          <cell r="M84">
            <v>3.7230991892651919</v>
          </cell>
          <cell r="V84">
            <v>90</v>
          </cell>
          <cell r="W84">
            <v>6480</v>
          </cell>
          <cell r="X84">
            <v>1.5763345779868971</v>
          </cell>
          <cell r="Y84">
            <v>3.8336239443500539</v>
          </cell>
          <cell r="Z84">
            <v>4.9983003941596067</v>
          </cell>
          <cell r="AA84">
            <v>3.1708372473455655</v>
          </cell>
          <cell r="AJ84">
            <v>90</v>
          </cell>
          <cell r="AK84">
            <v>6480</v>
          </cell>
          <cell r="AL84">
            <v>1.7672700803610935</v>
          </cell>
          <cell r="AM84">
            <v>3.4119551298527577</v>
          </cell>
          <cell r="AN84">
            <v>4.768012194421348</v>
          </cell>
          <cell r="AO84">
            <v>2.6979533277942074</v>
          </cell>
        </row>
        <row r="85">
          <cell r="H85">
            <v>91</v>
          </cell>
          <cell r="I85">
            <v>6552</v>
          </cell>
          <cell r="J85">
            <v>1.4196448474904755</v>
          </cell>
          <cell r="K85">
            <v>4.2701747135233399</v>
          </cell>
          <cell r="L85">
            <v>5.2714189000682605</v>
          </cell>
          <cell r="M85">
            <v>3.7131955287173519</v>
          </cell>
          <cell r="V85">
            <v>91</v>
          </cell>
          <cell r="W85">
            <v>6552</v>
          </cell>
          <cell r="X85">
            <v>1.5984762602428992</v>
          </cell>
          <cell r="Y85">
            <v>3.8730498604576962</v>
          </cell>
          <cell r="Z85">
            <v>5.0606919183197983</v>
          </cell>
          <cell r="AA85">
            <v>3.1659474989955698</v>
          </cell>
          <cell r="AJ85">
            <v>91</v>
          </cell>
          <cell r="AK85">
            <v>6552</v>
          </cell>
          <cell r="AL85">
            <v>1.791362618982953</v>
          </cell>
          <cell r="AM85">
            <v>3.448413771645741</v>
          </cell>
          <cell r="AN85">
            <v>4.8305632826120988</v>
          </cell>
          <cell r="AO85">
            <v>2.696585957205389</v>
          </cell>
        </row>
        <row r="86">
          <cell r="H86">
            <v>92</v>
          </cell>
          <cell r="I86">
            <v>6624</v>
          </cell>
          <cell r="J86">
            <v>1.440512980869511</v>
          </cell>
          <cell r="K86">
            <v>4.3121261788963148</v>
          </cell>
          <cell r="L86">
            <v>5.3335577097602815</v>
          </cell>
          <cell r="M86">
            <v>3.7025405397880427</v>
          </cell>
          <cell r="V86">
            <v>92</v>
          </cell>
          <cell r="W86">
            <v>6624</v>
          </cell>
          <cell r="X86">
            <v>1.620925932171295</v>
          </cell>
          <cell r="Y86">
            <v>3.9123406652927111</v>
          </cell>
          <cell r="Z86">
            <v>5.1229419224270378</v>
          </cell>
          <cell r="AA86">
            <v>3.1605034016357876</v>
          </cell>
          <cell r="AJ86">
            <v>92</v>
          </cell>
          <cell r="AK86">
            <v>6624</v>
          </cell>
          <cell r="AL86">
            <v>1.8157588495872161</v>
          </cell>
          <cell r="AM86">
            <v>3.4847517579188882</v>
          </cell>
          <cell r="AN86">
            <v>4.892984162498923</v>
          </cell>
          <cell r="AO86">
            <v>2.69473237793183</v>
          </cell>
        </row>
        <row r="87">
          <cell r="H87">
            <v>93</v>
          </cell>
          <cell r="I87">
            <v>6696</v>
          </cell>
          <cell r="J87">
            <v>1.4621105464568918</v>
          </cell>
          <cell r="K87">
            <v>4.3539297395846566</v>
          </cell>
          <cell r="L87">
            <v>5.3955454852469558</v>
          </cell>
          <cell r="M87">
            <v>3.6902445566252782</v>
          </cell>
          <cell r="V87">
            <v>93</v>
          </cell>
          <cell r="W87">
            <v>6696</v>
          </cell>
          <cell r="X87">
            <v>1.643999572611645</v>
          </cell>
          <cell r="Y87">
            <v>3.951497256585061</v>
          </cell>
          <cell r="Z87">
            <v>5.1850512700142319</v>
          </cell>
          <cell r="AA87">
            <v>3.1539249501003823</v>
          </cell>
          <cell r="AJ87">
            <v>93</v>
          </cell>
          <cell r="AK87">
            <v>6696</v>
          </cell>
          <cell r="AL87">
            <v>1.8407699677274532</v>
          </cell>
          <cell r="AM87">
            <v>3.5209698532414873</v>
          </cell>
          <cell r="AN87">
            <v>4.9552755903050461</v>
          </cell>
          <cell r="AO87">
            <v>2.6919580812276327</v>
          </cell>
        </row>
        <row r="88">
          <cell r="H88">
            <v>94</v>
          </cell>
          <cell r="I88">
            <v>6768</v>
          </cell>
          <cell r="J88">
            <v>1.4836966502861528</v>
          </cell>
          <cell r="K88">
            <v>4.3955864163162977</v>
          </cell>
          <cell r="L88">
            <v>5.4573831850578669</v>
          </cell>
          <cell r="M88">
            <v>3.6782338114771167</v>
          </cell>
          <cell r="V88">
            <v>94</v>
          </cell>
          <cell r="W88">
            <v>6768</v>
          </cell>
          <cell r="X88">
            <v>1.6670630216857734</v>
          </cell>
          <cell r="Y88">
            <v>3.9905205229413774</v>
          </cell>
          <cell r="Z88">
            <v>5.2470208161043352</v>
          </cell>
          <cell r="AA88">
            <v>3.1474639817746208</v>
          </cell>
          <cell r="AJ88">
            <v>94</v>
          </cell>
          <cell r="AK88">
            <v>6768</v>
          </cell>
          <cell r="AL88">
            <v>1.8657710698418688</v>
          </cell>
          <cell r="AM88">
            <v>3.557068814762689</v>
          </cell>
          <cell r="AN88">
            <v>5.0174383151657134</v>
          </cell>
          <cell r="AO88">
            <v>2.6892036200298466</v>
          </cell>
        </row>
        <row r="89">
          <cell r="H89">
            <v>95</v>
          </cell>
          <cell r="I89">
            <v>6840</v>
          </cell>
          <cell r="J89">
            <v>1.5052712393215566</v>
          </cell>
          <cell r="K89">
            <v>4.4370972190584812</v>
          </cell>
          <cell r="L89">
            <v>5.5190717578897424</v>
          </cell>
          <cell r="M89">
            <v>3.666496518180506</v>
          </cell>
          <cell r="V89">
            <v>95</v>
          </cell>
          <cell r="W89">
            <v>6840</v>
          </cell>
          <cell r="X89">
            <v>1.6901160960498833</v>
          </cell>
          <cell r="Y89">
            <v>4.0294113439699899</v>
          </cell>
          <cell r="Z89">
            <v>5.3088514073254736</v>
          </cell>
          <cell r="AA89">
            <v>3.14111641190404</v>
          </cell>
          <cell r="AJ89">
            <v>95</v>
          </cell>
          <cell r="AK89">
            <v>6840</v>
          </cell>
          <cell r="AL89">
            <v>1.890761892155695</v>
          </cell>
          <cell r="AM89">
            <v>3.593049392308683</v>
          </cell>
          <cell r="AN89">
            <v>5.0794730792196017</v>
          </cell>
          <cell r="AO89">
            <v>2.6864689310129863</v>
          </cell>
        </row>
        <row r="90">
          <cell r="H90">
            <v>96</v>
          </cell>
          <cell r="I90">
            <v>6912</v>
          </cell>
          <cell r="J90">
            <v>1.526834275706108</v>
          </cell>
          <cell r="K90">
            <v>4.4784631471706051</v>
          </cell>
          <cell r="L90">
            <v>5.5806121427445445</v>
          </cell>
          <cell r="M90">
            <v>3.655021524954766</v>
          </cell>
          <cell r="V90">
            <v>96</v>
          </cell>
          <cell r="W90">
            <v>6912</v>
          </cell>
          <cell r="X90">
            <v>1.7131586271021308</v>
          </cell>
          <cell r="Y90">
            <v>4.0681705904037901</v>
          </cell>
          <cell r="Z90">
            <v>5.3705438820240827</v>
          </cell>
          <cell r="AA90">
            <v>3.1348783452169573</v>
          </cell>
          <cell r="AJ90">
            <v>96</v>
          </cell>
          <cell r="AK90">
            <v>6912</v>
          </cell>
          <cell r="AL90">
            <v>1.9157421807764827</v>
          </cell>
          <cell r="AM90">
            <v>3.6289123284782776</v>
          </cell>
          <cell r="AN90">
            <v>5.1413806176987835</v>
          </cell>
          <cell r="AO90">
            <v>2.6837539358322711</v>
          </cell>
        </row>
        <row r="91">
          <cell r="H91">
            <v>97</v>
          </cell>
          <cell r="I91">
            <v>6984</v>
          </cell>
          <cell r="J91">
            <v>1.548385736311747</v>
          </cell>
          <cell r="K91">
            <v>4.519685189554326</v>
          </cell>
          <cell r="L91">
            <v>5.6420052690651374</v>
          </cell>
          <cell r="M91">
            <v>3.6437982711623187</v>
          </cell>
          <cell r="V91">
            <v>97</v>
          </cell>
          <cell r="W91">
            <v>6984</v>
          </cell>
          <cell r="X91">
            <v>1.7361904610221528</v>
          </cell>
          <cell r="Y91">
            <v>4.1067991242209798</v>
          </cell>
          <cell r="Z91">
            <v>5.4320990703761023</v>
          </cell>
          <cell r="AA91">
            <v>3.1287460634808726</v>
          </cell>
          <cell r="AJ91">
            <v>97</v>
          </cell>
          <cell r="AK91">
            <v>6984</v>
          </cell>
          <cell r="AL91">
            <v>1.9407116921441017</v>
          </cell>
          <cell r="AM91">
            <v>3.6646583587369084</v>
          </cell>
          <cell r="AN91">
            <v>5.2031616590172032</v>
          </cell>
          <cell r="AO91">
            <v>2.681058541605807</v>
          </cell>
        </row>
        <row r="92">
          <cell r="H92">
            <v>98</v>
          </cell>
          <cell r="I92">
            <v>7056</v>
          </cell>
          <cell r="J92">
            <v>1.5699256122659573</v>
          </cell>
          <cell r="K92">
            <v>4.5607643248010037</v>
          </cell>
          <cell r="L92">
            <v>5.7032520568685356</v>
          </cell>
          <cell r="M92">
            <v>3.6328167476908209</v>
          </cell>
          <cell r="V92">
            <v>98</v>
          </cell>
          <cell r="W92">
            <v>7056</v>
          </cell>
          <cell r="X92">
            <v>1.7592114587682897</v>
          </cell>
          <cell r="Y92">
            <v>4.1452977987637594</v>
          </cell>
          <cell r="Z92">
            <v>5.4935177944963147</v>
          </cell>
          <cell r="AA92">
            <v>3.1227160141070227</v>
          </cell>
          <cell r="AJ92">
            <v>98</v>
          </cell>
          <cell r="AK92">
            <v>7056</v>
          </cell>
          <cell r="AL92">
            <v>1.9656701934450365</v>
          </cell>
          <cell r="AM92">
            <v>3.7002882115091045</v>
          </cell>
          <cell r="AN92">
            <v>5.2648169248577155</v>
          </cell>
          <cell r="AO92">
            <v>2.6783826414087248</v>
          </cell>
        </row>
        <row r="93">
          <cell r="H93">
            <v>99</v>
          </cell>
          <cell r="I93">
            <v>7128</v>
          </cell>
          <cell r="J93">
            <v>1.5914539084580939</v>
          </cell>
          <cell r="K93">
            <v>4.6017015213365076</v>
          </cell>
          <cell r="L93">
            <v>5.764353416876828</v>
          </cell>
          <cell r="M93">
            <v>3.6220674606038172</v>
          </cell>
          <cell r="V93">
            <v>99</v>
          </cell>
          <cell r="W93">
            <v>7128</v>
          </cell>
          <cell r="X93">
            <v>1.782221496034073</v>
          </cell>
          <cell r="Y93">
            <v>4.1836674588549823</v>
          </cell>
          <cell r="Z93">
            <v>5.554800868545783</v>
          </cell>
          <cell r="AA93">
            <v>3.1167847997045959</v>
          </cell>
          <cell r="AJ93">
            <v>99</v>
          </cell>
          <cell r="AK93">
            <v>7128</v>
          </cell>
          <cell r="AL93">
            <v>1.9906174629904843</v>
          </cell>
          <cell r="AM93">
            <v>3.7358026082694433</v>
          </cell>
          <cell r="AN93">
            <v>5.326347130257723</v>
          </cell>
          <cell r="AO93">
            <v>2.6757261147784801</v>
          </cell>
        </row>
        <row r="94">
          <cell r="H94">
            <v>100</v>
          </cell>
          <cell r="I94">
            <v>7200</v>
          </cell>
          <cell r="J94">
            <v>1.6129706430286055</v>
          </cell>
          <cell r="K94">
            <v>4.6424977375634988</v>
          </cell>
          <cell r="L94">
            <v>5.8253102506457619</v>
          </cell>
          <cell r="M94">
            <v>3.6115413977453601</v>
          </cell>
          <cell r="V94">
            <v>100</v>
          </cell>
          <cell r="W94">
            <v>7200</v>
          </cell>
          <cell r="X94">
            <v>1.8052204631656044</v>
          </cell>
          <cell r="Y94">
            <v>4.2219089409128285</v>
          </cell>
          <cell r="Z94">
            <v>5.6159490988375209</v>
          </cell>
          <cell r="AA94">
            <v>3.1109491684962882</v>
          </cell>
          <cell r="AJ94">
            <v>100</v>
          </cell>
          <cell r="AK94">
            <v>7200</v>
          </cell>
          <cell r="AL94">
            <v>2.0155532905578886</v>
          </cell>
          <cell r="AM94">
            <v>3.7712022636320315</v>
          </cell>
          <cell r="AN94">
            <v>5.3877529836934226</v>
          </cell>
          <cell r="AO94">
            <v>2.6730888282304544</v>
          </cell>
        </row>
      </sheetData>
      <sheetData sheetId="3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11</v>
          </cell>
          <cell r="I5">
            <v>792</v>
          </cell>
          <cell r="V5">
            <v>11</v>
          </cell>
          <cell r="W5">
            <v>792</v>
          </cell>
          <cell r="AJ5">
            <v>11</v>
          </cell>
          <cell r="AK5">
            <v>792</v>
          </cell>
        </row>
        <row r="6">
          <cell r="H6">
            <v>12</v>
          </cell>
          <cell r="I6">
            <v>864</v>
          </cell>
          <cell r="V6">
            <v>12</v>
          </cell>
          <cell r="W6">
            <v>864</v>
          </cell>
          <cell r="AJ6">
            <v>12</v>
          </cell>
          <cell r="AK6">
            <v>864</v>
          </cell>
        </row>
        <row r="7">
          <cell r="H7">
            <v>13</v>
          </cell>
          <cell r="I7">
            <v>936</v>
          </cell>
          <cell r="J7">
            <v>0.14096834220064683</v>
          </cell>
          <cell r="K7">
            <v>0.78520948656016343</v>
          </cell>
          <cell r="L7">
            <v>0.37039970328735627</v>
          </cell>
          <cell r="M7">
            <v>2.6275381940730287</v>
          </cell>
          <cell r="V7">
            <v>13</v>
          </cell>
          <cell r="W7">
            <v>936</v>
          </cell>
          <cell r="AJ7">
            <v>13</v>
          </cell>
          <cell r="AK7">
            <v>936</v>
          </cell>
        </row>
        <row r="8">
          <cell r="H8">
            <v>14</v>
          </cell>
          <cell r="I8">
            <v>1008</v>
          </cell>
          <cell r="J8">
            <v>0.15256277984476327</v>
          </cell>
          <cell r="K8">
            <v>0.84945887790369545</v>
          </cell>
          <cell r="L8">
            <v>0.45193144246971462</v>
          </cell>
          <cell r="M8">
            <v>2.962265389563346</v>
          </cell>
          <cell r="V8">
            <v>14</v>
          </cell>
          <cell r="W8">
            <v>1008</v>
          </cell>
          <cell r="X8">
            <v>0.18203900039503323</v>
          </cell>
          <cell r="Y8">
            <v>0.70835981740616272</v>
          </cell>
          <cell r="Z8">
            <v>0.32436275647668189</v>
          </cell>
          <cell r="AA8">
            <v>1.7818311228516932</v>
          </cell>
          <cell r="AJ8">
            <v>14</v>
          </cell>
          <cell r="AK8">
            <v>1008</v>
          </cell>
        </row>
        <row r="9">
          <cell r="H9">
            <v>15</v>
          </cell>
          <cell r="I9">
            <v>1080</v>
          </cell>
          <cell r="J9">
            <v>0.16419608629970986</v>
          </cell>
          <cell r="K9">
            <v>0.91336425651364661</v>
          </cell>
          <cell r="L9">
            <v>0.53313828128153518</v>
          </cell>
          <cell r="M9">
            <v>3.2469609556246608</v>
          </cell>
          <cell r="V9">
            <v>15</v>
          </cell>
          <cell r="W9">
            <v>1080</v>
          </cell>
          <cell r="X9">
            <v>0.19656575334051515</v>
          </cell>
          <cell r="Y9">
            <v>0.76651406725032656</v>
          </cell>
          <cell r="Z9">
            <v>0.40221845171529613</v>
          </cell>
          <cell r="AA9">
            <v>2.0462285259758568</v>
          </cell>
          <cell r="AJ9">
            <v>15</v>
          </cell>
          <cell r="AK9">
            <v>1080</v>
          </cell>
        </row>
        <row r="10">
          <cell r="H10">
            <v>16</v>
          </cell>
          <cell r="I10">
            <v>1152</v>
          </cell>
          <cell r="J10">
            <v>0.17586868405846062</v>
          </cell>
          <cell r="K10">
            <v>0.97692940799218331</v>
          </cell>
          <cell r="L10">
            <v>0.61402364503616746</v>
          </cell>
          <cell r="M10">
            <v>3.4913756722718152</v>
          </cell>
          <cell r="V10">
            <v>16</v>
          </cell>
          <cell r="W10">
            <v>1152</v>
          </cell>
          <cell r="X10">
            <v>0.21111580358065329</v>
          </cell>
          <cell r="Y10">
            <v>0.82437955701157917</v>
          </cell>
          <cell r="Z10">
            <v>0.47979699254281949</v>
          </cell>
          <cell r="AA10">
            <v>2.2726720804656435</v>
          </cell>
          <cell r="AJ10">
            <v>16</v>
          </cell>
          <cell r="AK10">
            <v>1152</v>
          </cell>
        </row>
        <row r="11">
          <cell r="H11">
            <v>17</v>
          </cell>
          <cell r="I11">
            <v>1224</v>
          </cell>
          <cell r="J11">
            <v>0.18790854386926667</v>
          </cell>
          <cell r="K11">
            <v>1.0401580539640458</v>
          </cell>
          <cell r="L11">
            <v>0.69459090171522664</v>
          </cell>
          <cell r="M11">
            <v>3.6964306540445193</v>
          </cell>
          <cell r="V11">
            <v>17</v>
          </cell>
          <cell r="W11">
            <v>1224</v>
          </cell>
          <cell r="X11">
            <v>0.22598318667857442</v>
          </cell>
          <cell r="Y11">
            <v>0.88195920673089478</v>
          </cell>
          <cell r="Z11">
            <v>0.55710104381144177</v>
          </cell>
          <cell r="AA11">
            <v>2.4652322679378376</v>
          </cell>
          <cell r="AJ11">
            <v>17</v>
          </cell>
          <cell r="AK11">
            <v>1224</v>
          </cell>
          <cell r="AL11">
            <v>0.26839492649710034</v>
          </cell>
          <cell r="AM11">
            <v>0.71793718350385816</v>
          </cell>
          <cell r="AN11">
            <v>0.40594702963370288</v>
          </cell>
          <cell r="AO11">
            <v>1.5124988945649411</v>
          </cell>
        </row>
        <row r="12">
          <cell r="H12">
            <v>18</v>
          </cell>
          <cell r="I12">
            <v>1296</v>
          </cell>
          <cell r="J12">
            <v>0.20064172295130453</v>
          </cell>
          <cell r="K12">
            <v>1.1030538535354855</v>
          </cell>
          <cell r="L12">
            <v>0.77484336327141434</v>
          </cell>
          <cell r="M12">
            <v>3.8618257054115697</v>
          </cell>
          <cell r="V12">
            <v>18</v>
          </cell>
          <cell r="W12">
            <v>1296</v>
          </cell>
          <cell r="X12">
            <v>0.24146063007553512</v>
          </cell>
          <cell r="Y12">
            <v>0.93925589098040818</v>
          </cell>
          <cell r="Z12">
            <v>0.63413322940339534</v>
          </cell>
          <cell r="AA12">
            <v>2.6262386096028245</v>
          </cell>
          <cell r="AJ12">
            <v>18</v>
          </cell>
          <cell r="AK12">
            <v>1296</v>
          </cell>
          <cell r="AL12">
            <v>0.28640699337153358</v>
          </cell>
          <cell r="AM12">
            <v>0.76927636160734458</v>
          </cell>
          <cell r="AN12">
            <v>0.47944491884460516</v>
          </cell>
          <cell r="AO12">
            <v>1.6739986450772815</v>
          </cell>
        </row>
        <row r="13">
          <cell r="H13">
            <v>19</v>
          </cell>
          <cell r="I13">
            <v>1368</v>
          </cell>
          <cell r="J13">
            <v>0.21341238297443491</v>
          </cell>
          <cell r="K13">
            <v>1.1656204047113321</v>
          </cell>
          <cell r="L13">
            <v>0.85478428689402064</v>
          </cell>
          <cell r="M13">
            <v>4.0053171937844718</v>
          </cell>
          <cell r="V13">
            <v>19</v>
          </cell>
          <cell r="W13">
            <v>1368</v>
          </cell>
          <cell r="X13">
            <v>0.25696078622626273</v>
          </cell>
          <cell r="Y13">
            <v>0.99627243981974889</v>
          </cell>
          <cell r="Z13">
            <v>0.71089613308849386</v>
          </cell>
          <cell r="AA13">
            <v>2.7665549422102313</v>
          </cell>
          <cell r="AJ13">
            <v>19</v>
          </cell>
          <cell r="AK13">
            <v>1368</v>
          </cell>
          <cell r="AL13">
            <v>0.30443199994677611</v>
          </cell>
          <cell r="AM13">
            <v>0.82038267070488413</v>
          </cell>
          <cell r="AN13">
            <v>0.55271418425766339</v>
          </cell>
          <cell r="AO13">
            <v>1.8155587597699798</v>
          </cell>
        </row>
        <row r="14">
          <cell r="H14">
            <v>20</v>
          </cell>
          <cell r="I14">
            <v>1440</v>
          </cell>
          <cell r="J14">
            <v>0.2262207699826311</v>
          </cell>
          <cell r="K14">
            <v>1.2278612457716462</v>
          </cell>
          <cell r="L14">
            <v>0.93441687623835568</v>
          </cell>
          <cell r="M14">
            <v>4.1305529828675711</v>
          </cell>
          <cell r="V14">
            <v>20</v>
          </cell>
          <cell r="W14">
            <v>1440</v>
          </cell>
          <cell r="X14">
            <v>0.27248404162566592</v>
          </cell>
          <cell r="Y14">
            <v>1.0530116397270561</v>
          </cell>
          <cell r="Z14">
            <v>0.78739229935899224</v>
          </cell>
          <cell r="AA14">
            <v>2.8896822531746604</v>
          </cell>
          <cell r="AJ14">
            <v>20</v>
          </cell>
          <cell r="AK14">
            <v>1440</v>
          </cell>
          <cell r="AL14">
            <v>0.32247037041782822</v>
          </cell>
          <cell r="AM14">
            <v>0.87125823408871184</v>
          </cell>
          <cell r="AN14">
            <v>0.62575678801047452</v>
          </cell>
          <cell r="AO14">
            <v>1.9405094092820836</v>
          </cell>
        </row>
        <row r="15">
          <cell r="H15">
            <v>21</v>
          </cell>
          <cell r="I15">
            <v>1512</v>
          </cell>
          <cell r="J15">
            <v>0.23906707330049731</v>
          </cell>
          <cell r="K15">
            <v>1.2897798566093357</v>
          </cell>
          <cell r="L15">
            <v>1.0137442826204075</v>
          </cell>
          <cell r="M15">
            <v>4.240417840168953</v>
          </cell>
          <cell r="V15">
            <v>21</v>
          </cell>
          <cell r="W15">
            <v>1512</v>
          </cell>
          <cell r="X15">
            <v>0.28803074450796656</v>
          </cell>
          <cell r="Y15">
            <v>1.1094762345054594</v>
          </cell>
          <cell r="Z15">
            <v>0.86362423424252655</v>
          </cell>
          <cell r="AA15">
            <v>2.9983751759480657</v>
          </cell>
          <cell r="AJ15">
            <v>21</v>
          </cell>
          <cell r="AK15">
            <v>1512</v>
          </cell>
          <cell r="AL15">
            <v>0.34052250482410601</v>
          </cell>
          <cell r="AM15">
            <v>0.92190514515958766</v>
          </cell>
          <cell r="AN15">
            <v>0.69857466507896426</v>
          </cell>
          <cell r="AO15">
            <v>2.0514786987127533</v>
          </cell>
        </row>
        <row r="16">
          <cell r="H16">
            <v>22</v>
          </cell>
          <cell r="I16">
            <v>1584</v>
          </cell>
          <cell r="J16">
            <v>0.25195142500296858</v>
          </cell>
          <cell r="K16">
            <v>1.351379660030068</v>
          </cell>
          <cell r="L16">
            <v>1.0927696061778778</v>
          </cell>
          <cell r="M16">
            <v>4.3372233602766981</v>
          </cell>
          <cell r="V16">
            <v>22</v>
          </cell>
          <cell r="W16">
            <v>1584</v>
          </cell>
          <cell r="X16">
            <v>0.30360120428524245</v>
          </cell>
          <cell r="Y16">
            <v>1.1656689261658244</v>
          </cell>
          <cell r="Z16">
            <v>0.93959440609380873</v>
          </cell>
          <cell r="AA16">
            <v>3.094830958611849</v>
          </cell>
          <cell r="AJ16">
            <v>22</v>
          </cell>
          <cell r="AK16">
            <v>1584</v>
          </cell>
          <cell r="AL16">
            <v>0.35858877864698913</v>
          </cell>
          <cell r="AM16">
            <v>0.97232546799585695</v>
          </cell>
          <cell r="AN16">
            <v>0.77116972379106807</v>
          </cell>
          <cell r="AO16">
            <v>2.1505684776328211</v>
          </cell>
        </row>
        <row r="17">
          <cell r="H17">
            <v>23</v>
          </cell>
          <cell r="I17">
            <v>1656</v>
          </cell>
          <cell r="J17">
            <v>0.2648738995575548</v>
          </cell>
          <cell r="K17">
            <v>1.4126640230157677</v>
          </cell>
          <cell r="L17">
            <v>1.1714958969987448</v>
          </cell>
          <cell r="M17">
            <v>4.4228438474142253</v>
          </cell>
          <cell r="V17">
            <v>23</v>
          </cell>
          <cell r="W17">
            <v>1656</v>
          </cell>
          <cell r="X17">
            <v>0.31919569105143114</v>
          </cell>
          <cell r="Y17">
            <v>1.2215923757864982</v>
          </cell>
          <cell r="Z17">
            <v>1.0153052463657577</v>
          </cell>
          <cell r="AA17">
            <v>3.1808237856261172</v>
          </cell>
          <cell r="AJ17">
            <v>23</v>
          </cell>
          <cell r="AK17">
            <v>1656</v>
          </cell>
          <cell r="AL17">
            <v>0.37666954242040568</v>
          </cell>
          <cell r="AM17">
            <v>1.0225212379088569</v>
          </cell>
          <cell r="AN17">
            <v>0.8435438463281254</v>
          </cell>
          <cell r="AO17">
            <v>2.2394798392980642</v>
          </cell>
        </row>
        <row r="18">
          <cell r="H18">
            <v>24</v>
          </cell>
          <cell r="I18">
            <v>1728</v>
          </cell>
          <cell r="J18">
            <v>0.27783451365197265</v>
          </cell>
          <cell r="K18">
            <v>1.473636257952919</v>
          </cell>
          <cell r="L18">
            <v>1.2499261562184429</v>
          </cell>
          <cell r="M18">
            <v>4.4988152832018331</v>
          </cell>
          <cell r="V18">
            <v>24</v>
          </cell>
          <cell r="W18">
            <v>1728</v>
          </cell>
          <cell r="X18">
            <v>0.33481443516079185</v>
          </cell>
          <cell r="Y18">
            <v>1.2772492043507839</v>
          </cell>
          <cell r="Z18">
            <v>1.0907591503606882</v>
          </cell>
          <cell r="AA18">
            <v>3.2578020414109687</v>
          </cell>
          <cell r="AJ18">
            <v>24</v>
          </cell>
          <cell r="AK18">
            <v>1728</v>
          </cell>
          <cell r="AL18">
            <v>0.39476512135960895</v>
          </cell>
          <cell r="AM18">
            <v>1.0724944619850656</v>
          </cell>
          <cell r="AN18">
            <v>0.91569888921434728</v>
          </cell>
          <cell r="AO18">
            <v>2.3196043410841174</v>
          </cell>
        </row>
        <row r="19">
          <cell r="H19">
            <v>25</v>
          </cell>
          <cell r="I19">
            <v>1800</v>
          </cell>
          <cell r="J19">
            <v>0.29083322621801821</v>
          </cell>
          <cell r="K19">
            <v>1.5342996238268569</v>
          </cell>
          <cell r="L19">
            <v>1.3280633370867183</v>
          </cell>
          <cell r="M19">
            <v>4.5664085715266864</v>
          </cell>
          <cell r="V19">
            <v>25</v>
          </cell>
          <cell r="W19">
            <v>1800</v>
          </cell>
          <cell r="X19">
            <v>0.3504576268890624</v>
          </cell>
          <cell r="Y19">
            <v>1.3326419935628402</v>
          </cell>
          <cell r="Z19">
            <v>1.1659584779622119</v>
          </cell>
          <cell r="AA19">
            <v>3.3269599189841483</v>
          </cell>
          <cell r="AJ19">
            <v>25</v>
          </cell>
          <cell r="AK19">
            <v>1800</v>
          </cell>
          <cell r="AL19">
            <v>0.41287581501304127</v>
          </cell>
          <cell r="AM19">
            <v>1.1222471196153716</v>
          </cell>
          <cell r="AN19">
            <v>0.9876366837947067</v>
          </cell>
          <cell r="AO19">
            <v>2.3920913937851043</v>
          </cell>
        </row>
        <row r="20">
          <cell r="H20">
            <v>26</v>
          </cell>
          <cell r="I20">
            <v>1872</v>
          </cell>
          <cell r="J20">
            <v>0.30484065074393046</v>
          </cell>
          <cell r="K20">
            <v>1.5946573273831697</v>
          </cell>
          <cell r="L20">
            <v>1.4059103460051929</v>
          </cell>
          <cell r="M20">
            <v>4.6119516625299859</v>
          </cell>
          <cell r="V20">
            <v>26</v>
          </cell>
          <cell r="W20">
            <v>1872</v>
          </cell>
          <cell r="X20">
            <v>0.36699782335752745</v>
          </cell>
          <cell r="Y20">
            <v>1.3877732866426589</v>
          </cell>
          <cell r="Z20">
            <v>1.2409055543484344</v>
          </cell>
          <cell r="AA20">
            <v>3.3812340983274725</v>
          </cell>
          <cell r="AJ20">
            <v>26</v>
          </cell>
          <cell r="AK20">
            <v>1872</v>
          </cell>
          <cell r="AL20">
            <v>0.43184866901080099</v>
          </cell>
          <cell r="AM20">
            <v>1.1717811630118484</v>
          </cell>
          <cell r="AN20">
            <v>1.0593590367015637</v>
          </cell>
          <cell r="AO20">
            <v>2.4530793139368643</v>
          </cell>
        </row>
        <row r="21">
          <cell r="H21">
            <v>27</v>
          </cell>
          <cell r="I21">
            <v>1944</v>
          </cell>
          <cell r="J21">
            <v>0.31888335708521748</v>
          </cell>
          <cell r="K21">
            <v>1.6547125242573681</v>
          </cell>
          <cell r="L21">
            <v>1.4834700435364785</v>
          </cell>
          <cell r="M21">
            <v>4.6520773523468648</v>
          </cell>
          <cell r="V21">
            <v>27</v>
          </cell>
          <cell r="W21">
            <v>1944</v>
          </cell>
          <cell r="X21">
            <v>0.38356096566631581</v>
          </cell>
          <cell r="Y21">
            <v>1.4426455891008245</v>
          </cell>
          <cell r="Z21">
            <v>1.3156026706869715</v>
          </cell>
          <cell r="AA21">
            <v>3.4299701701958334</v>
          </cell>
          <cell r="AJ21">
            <v>27</v>
          </cell>
          <cell r="AK21">
            <v>1944</v>
          </cell>
          <cell r="AL21">
            <v>0.45083554952980442</v>
          </cell>
          <cell r="AM21">
            <v>1.2210985177123521</v>
          </cell>
          <cell r="AN21">
            <v>1.1308677303103845</v>
          </cell>
          <cell r="AO21">
            <v>2.5083818955488639</v>
          </cell>
        </row>
        <row r="22">
          <cell r="H22">
            <v>28</v>
          </cell>
          <cell r="I22">
            <v>2016</v>
          </cell>
          <cell r="J22">
            <v>0.33296116871057219</v>
          </cell>
          <cell r="K22">
            <v>1.7144683200737325</v>
          </cell>
          <cell r="L22">
            <v>1.5607452453860269</v>
          </cell>
          <cell r="M22">
            <v>4.6874692668522879</v>
          </cell>
          <cell r="V22">
            <v>28</v>
          </cell>
          <cell r="W22">
            <v>2016</v>
          </cell>
          <cell r="X22">
            <v>0.40014714583786593</v>
          </cell>
          <cell r="Y22">
            <v>1.4972613694935697</v>
          </cell>
          <cell r="Z22">
            <v>1.3900520848124733</v>
          </cell>
          <cell r="AA22">
            <v>3.4738523047611669</v>
          </cell>
          <cell r="AJ22">
            <v>28</v>
          </cell>
          <cell r="AK22">
            <v>2016</v>
          </cell>
          <cell r="AL22">
            <v>0.46983669387207716</v>
          </cell>
          <cell r="AM22">
            <v>1.2702010830733461</v>
          </cell>
          <cell r="AN22">
            <v>1.202164523184801</v>
          </cell>
          <cell r="AO22">
            <v>2.5586858984498888</v>
          </cell>
        </row>
        <row r="23">
          <cell r="H23">
            <v>29</v>
          </cell>
          <cell r="I23">
            <v>2088</v>
          </cell>
          <cell r="J23">
            <v>0.34707385294671644</v>
          </cell>
          <cell r="K23">
            <v>1.7739277715144792</v>
          </cell>
          <cell r="L23">
            <v>1.637738723357371</v>
          </cell>
          <cell r="M23">
            <v>4.7187038419998766</v>
          </cell>
          <cell r="V23">
            <v>29</v>
          </cell>
          <cell r="W23">
            <v>2088</v>
          </cell>
          <cell r="X23">
            <v>0.41675641505860195</v>
          </cell>
          <cell r="Y23">
            <v>1.5516230601588366</v>
          </cell>
          <cell r="Z23">
            <v>1.4642560218870533</v>
          </cell>
          <cell r="AA23">
            <v>3.5134576673070717</v>
          </cell>
          <cell r="AJ23">
            <v>29</v>
          </cell>
          <cell r="AK23">
            <v>2088</v>
          </cell>
          <cell r="AL23">
            <v>0.48885231235827697</v>
          </cell>
          <cell r="AM23">
            <v>1.319090732751226</v>
          </cell>
          <cell r="AN23">
            <v>1.2732511505113653</v>
          </cell>
          <cell r="AO23">
            <v>2.6045722160320008</v>
          </cell>
        </row>
        <row r="24">
          <cell r="H24">
            <v>30</v>
          </cell>
          <cell r="I24">
            <v>2160</v>
          </cell>
          <cell r="J24">
            <v>0.36122112208669188</v>
          </cell>
          <cell r="K24">
            <v>1.833093887360161</v>
          </cell>
          <cell r="L24">
            <v>1.7144532062817346</v>
          </cell>
          <cell r="M24">
            <v>4.7462706399275056</v>
          </cell>
          <cell r="V24">
            <v>30</v>
          </cell>
          <cell r="W24">
            <v>2160</v>
          </cell>
          <cell r="X24">
            <v>0.43338878385546764</v>
          </cell>
          <cell r="Y24">
            <v>1.6057330579338629</v>
          </cell>
          <cell r="Z24">
            <v>1.5382166750442163</v>
          </cell>
          <cell r="AA24">
            <v>3.5492766133910876</v>
          </cell>
          <cell r="AJ24">
            <v>30</v>
          </cell>
          <cell r="AK24">
            <v>2160</v>
          </cell>
          <cell r="AL24">
            <v>0.5078825881630995</v>
          </cell>
          <cell r="AM24">
            <v>1.3677693151725088</v>
          </cell>
          <cell r="AN24">
            <v>1.3441293245242711</v>
          </cell>
          <cell r="AO24">
            <v>2.6465355494577865</v>
          </cell>
        </row>
        <row r="25">
          <cell r="H25">
            <v>31</v>
          </cell>
          <cell r="I25">
            <v>2232</v>
          </cell>
          <cell r="J25">
            <v>0.37540263471551849</v>
          </cell>
          <cell r="K25">
            <v>1.891969629502221</v>
          </cell>
          <cell r="L25">
            <v>1.790891380922822</v>
          </cell>
          <cell r="M25">
            <v>4.7705882039958674</v>
          </cell>
          <cell r="V25">
            <v>31</v>
          </cell>
          <cell r="W25">
            <v>2232</v>
          </cell>
          <cell r="X25">
            <v>0.45004422238667929</v>
          </cell>
          <cell r="Y25">
            <v>1.6595937248548651</v>
          </cell>
          <cell r="Z25">
            <v>1.6119362060167575</v>
          </cell>
          <cell r="AA25">
            <v>3.581728474300415</v>
          </cell>
          <cell r="AJ25">
            <v>31</v>
          </cell>
          <cell r="AK25">
            <v>2232</v>
          </cell>
          <cell r="AL25">
            <v>0.52692767719702394</v>
          </cell>
          <cell r="AM25">
            <v>1.4162386539931731</v>
          </cell>
          <cell r="AN25">
            <v>1.4148007349203136</v>
          </cell>
          <cell r="AO25">
            <v>2.6849998513008537</v>
          </cell>
        </row>
        <row r="26">
          <cell r="H26">
            <v>32</v>
          </cell>
          <cell r="I26">
            <v>2304</v>
          </cell>
          <cell r="J26">
            <v>0.38961799724949975</v>
          </cell>
          <cell r="K26">
            <v>1.9505579139286255</v>
          </cell>
          <cell r="L26">
            <v>1.8670558928575787</v>
          </cell>
          <cell r="M26">
            <v>4.792016554774218</v>
          </cell>
          <cell r="V26">
            <v>32</v>
          </cell>
          <cell r="W26">
            <v>2304</v>
          </cell>
          <cell r="X26">
            <v>0.46672266084887137</v>
          </cell>
          <cell r="Y26">
            <v>1.7132073888393562</v>
          </cell>
          <cell r="Z26">
            <v>1.685416745749122</v>
          </cell>
          <cell r="AA26">
            <v>3.6111740164570105</v>
          </cell>
          <cell r="AJ26">
            <v>32</v>
          </cell>
          <cell r="AK26">
            <v>2304</v>
          </cell>
          <cell r="AL26">
            <v>0.54598770803720997</v>
          </cell>
          <cell r="AM26">
            <v>1.464500548547462</v>
          </cell>
          <cell r="AN26">
            <v>1.4852670492643609</v>
          </cell>
          <cell r="AO26">
            <v>2.7203305631253105</v>
          </cell>
        </row>
        <row r="27">
          <cell r="H27">
            <v>33</v>
          </cell>
          <cell r="I27">
            <v>2376</v>
          </cell>
          <cell r="J27">
            <v>0.40386676568346946</v>
          </cell>
          <cell r="K27">
            <v>2.0088616116834168</v>
          </cell>
          <cell r="L27">
            <v>1.9429493473337094</v>
          </cell>
          <cell r="M27">
            <v>4.8108671285334124</v>
          </cell>
          <cell r="V27">
            <v>33</v>
          </cell>
          <cell r="W27">
            <v>2376</v>
          </cell>
          <cell r="X27">
            <v>0.4834239900018979</v>
          </cell>
          <cell r="Y27">
            <v>1.7665763443516198</v>
          </cell>
          <cell r="Z27">
            <v>1.7586603949946906</v>
          </cell>
          <cell r="AA27">
            <v>3.6379253644151714</v>
          </cell>
          <cell r="AJ27">
            <v>33</v>
          </cell>
          <cell r="AK27">
            <v>2376</v>
          </cell>
          <cell r="AL27">
            <v>0.56506278191002812</v>
          </cell>
          <cell r="AM27">
            <v>1.5125567742864461</v>
          </cell>
          <cell r="AN27">
            <v>1.555529913385616</v>
          </cell>
          <cell r="AO27">
            <v>2.7528443974448393</v>
          </cell>
        </row>
        <row r="28">
          <cell r="H28">
            <v>34</v>
          </cell>
          <cell r="I28">
            <v>2448</v>
          </cell>
          <cell r="J28">
            <v>0.41878897191317782</v>
          </cell>
          <cell r="K28">
            <v>2.0668835498010378</v>
          </cell>
          <cell r="L28">
            <v>2.0185743101046567</v>
          </cell>
          <cell r="M28">
            <v>4.8200273777102751</v>
          </cell>
          <cell r="V28">
            <v>34</v>
          </cell>
          <cell r="W28">
            <v>2448</v>
          </cell>
          <cell r="X28">
            <v>0.50072511035169598</v>
          </cell>
          <cell r="Y28">
            <v>1.8197028530518449</v>
          </cell>
          <cell r="Z28">
            <v>1.8316692248984205</v>
          </cell>
          <cell r="AA28">
            <v>3.6580334938903003</v>
          </cell>
          <cell r="AJ28">
            <v>34</v>
          </cell>
          <cell r="AK28">
            <v>2448</v>
          </cell>
          <cell r="AL28">
            <v>0.58471329740096367</v>
          </cell>
          <cell r="AM28">
            <v>1.560409083206612</v>
          </cell>
          <cell r="AN28">
            <v>1.6255909517648979</v>
          </cell>
          <cell r="AO28">
            <v>2.7801504754391768</v>
          </cell>
        </row>
        <row r="29">
          <cell r="H29">
            <v>35</v>
          </cell>
          <cell r="I29">
            <v>2520</v>
          </cell>
          <cell r="J29">
            <v>0.43406183110629537</v>
          </cell>
          <cell r="K29">
            <v>2.1246265122161847</v>
          </cell>
          <cell r="L29">
            <v>2.093933308242836</v>
          </cell>
          <cell r="M29">
            <v>4.8240438531672289</v>
          </cell>
          <cell r="V29">
            <v>35</v>
          </cell>
          <cell r="W29">
            <v>2520</v>
          </cell>
          <cell r="X29">
            <v>0.51833594235877312</v>
          </cell>
          <cell r="Y29">
            <v>1.8725891444293805</v>
          </cell>
          <cell r="Z29">
            <v>1.9044452775653236</v>
          </cell>
          <cell r="AA29">
            <v>3.6741524596940578</v>
          </cell>
          <cell r="AJ29">
            <v>35</v>
          </cell>
          <cell r="AK29">
            <v>2520</v>
          </cell>
          <cell r="AL29">
            <v>0.60465786879576522</v>
          </cell>
          <cell r="AM29">
            <v>1.6080592042687667</v>
          </cell>
          <cell r="AN29">
            <v>1.6954517679131875</v>
          </cell>
          <cell r="AO29">
            <v>2.8039852872333308</v>
          </cell>
        </row>
        <row r="30">
          <cell r="H30">
            <v>36</v>
          </cell>
          <cell r="I30">
            <v>2592</v>
          </cell>
          <cell r="J30">
            <v>0.44936413014247056</v>
          </cell>
          <cell r="K30">
            <v>2.1820932406500182</v>
          </cell>
          <cell r="L30">
            <v>2.1690288309316985</v>
          </cell>
          <cell r="M30">
            <v>4.8268846697755103</v>
          </cell>
          <cell r="V30">
            <v>36</v>
          </cell>
          <cell r="W30">
            <v>2592</v>
          </cell>
          <cell r="X30">
            <v>0.53596748336385336</v>
          </cell>
          <cell r="Y30">
            <v>1.925237416420613</v>
          </cell>
          <cell r="Z30">
            <v>1.9769905666151328</v>
          </cell>
          <cell r="AA30">
            <v>3.6886390088575749</v>
          </cell>
          <cell r="AJ30">
            <v>36</v>
          </cell>
          <cell r="AK30">
            <v>2592</v>
          </cell>
          <cell r="AL30">
            <v>0.62461611284489427</v>
          </cell>
          <cell r="AM30">
            <v>1.6555088438075096</v>
          </cell>
          <cell r="AN30">
            <v>1.7651139447417057</v>
          </cell>
          <cell r="AO30">
            <v>2.8259180454091517</v>
          </cell>
        </row>
        <row r="31">
          <cell r="H31">
            <v>37</v>
          </cell>
          <cell r="I31">
            <v>2664</v>
          </cell>
          <cell r="J31">
            <v>0.4646952764347505</v>
          </cell>
          <cell r="K31">
            <v>2.2392864354734434</v>
          </cell>
          <cell r="L31">
            <v>2.2438633302373465</v>
          </cell>
          <cell r="M31">
            <v>4.8286768642297897</v>
          </cell>
          <cell r="V31">
            <v>37</v>
          </cell>
          <cell r="W31">
            <v>2664</v>
          </cell>
          <cell r="X31">
            <v>0.5536194946910068</v>
          </cell>
          <cell r="Y31">
            <v>1.9776498360119066</v>
          </cell>
          <cell r="Z31">
            <v>2.0493070777235975</v>
          </cell>
          <cell r="AA31">
            <v>3.7016526646471926</v>
          </cell>
          <cell r="AJ31">
            <v>37</v>
          </cell>
          <cell r="AK31">
            <v>2664</v>
          </cell>
          <cell r="AL31">
            <v>0.64458803727170022</v>
          </cell>
          <cell r="AM31">
            <v>1.7027596859315324</v>
          </cell>
          <cell r="AN31">
            <v>1.8345790449237334</v>
          </cell>
          <cell r="AO31">
            <v>2.8461264231474406</v>
          </cell>
        </row>
        <row r="32">
          <cell r="H32">
            <v>38</v>
          </cell>
          <cell r="I32">
            <v>2736</v>
          </cell>
          <cell r="J32">
            <v>0.48005463799813636</v>
          </cell>
          <cell r="K32">
            <v>2.2962087565481606</v>
          </cell>
          <cell r="L32">
            <v>2.3184392218603489</v>
          </cell>
          <cell r="M32">
            <v>4.8295319706282047</v>
          </cell>
          <cell r="V32">
            <v>38</v>
          </cell>
          <cell r="W32">
            <v>2736</v>
          </cell>
          <cell r="X32">
            <v>0.5712917022826185</v>
          </cell>
          <cell r="Y32">
            <v>2.0298285398280185</v>
          </cell>
          <cell r="Z32">
            <v>2.12139676915079</v>
          </cell>
          <cell r="AA32">
            <v>3.7133337674513136</v>
          </cell>
          <cell r="AJ32">
            <v>38</v>
          </cell>
          <cell r="AK32">
            <v>2736</v>
          </cell>
          <cell r="AL32">
            <v>0.66457362298840927</v>
          </cell>
          <cell r="AM32">
            <v>1.7498133929150002</v>
          </cell>
          <cell r="AN32">
            <v>1.9038486112483839</v>
          </cell>
          <cell r="AO32">
            <v>2.864767040688867</v>
          </cell>
        </row>
        <row r="33">
          <cell r="H33">
            <v>39</v>
          </cell>
          <cell r="I33">
            <v>2808</v>
          </cell>
          <cell r="J33">
            <v>0.49544154623547276</v>
          </cell>
          <cell r="K33">
            <v>2.3528628240461948</v>
          </cell>
          <cell r="L33">
            <v>2.3927588858683531</v>
          </cell>
          <cell r="M33">
            <v>4.829548317151275</v>
          </cell>
          <cell r="V33">
            <v>39</v>
          </cell>
          <cell r="W33">
            <v>2808</v>
          </cell>
          <cell r="X33">
            <v>0.58898379791303856</v>
          </cell>
          <cell r="Y33">
            <v>2.0817756347064389</v>
          </cell>
          <cell r="Z33">
            <v>2.1932615722568212</v>
          </cell>
          <cell r="AA33">
            <v>3.7238062914943693</v>
          </cell>
          <cell r="AJ33">
            <v>39</v>
          </cell>
          <cell r="AK33">
            <v>2808</v>
          </cell>
          <cell r="AL33">
            <v>0.68457282442524503</v>
          </cell>
          <cell r="AM33">
            <v>1.7966716055802399</v>
          </cell>
          <cell r="AN33">
            <v>1.9729241669665569</v>
          </cell>
          <cell r="AO33">
            <v>2.8819785077255857</v>
          </cell>
        </row>
        <row r="34">
          <cell r="H34">
            <v>40</v>
          </cell>
          <cell r="I34">
            <v>2880</v>
          </cell>
          <cell r="J34">
            <v>0.5108552988439844</v>
          </cell>
          <cell r="K34">
            <v>2.4092512192485676</v>
          </cell>
          <cell r="L34">
            <v>2.4668246674100733</v>
          </cell>
          <cell r="M34">
            <v>4.8288129201992351</v>
          </cell>
          <cell r="V34">
            <v>40</v>
          </cell>
          <cell r="W34">
            <v>2880</v>
          </cell>
          <cell r="X34">
            <v>0.60669544050420399</v>
          </cell>
          <cell r="Y34">
            <v>2.1334931982580474</v>
          </cell>
          <cell r="Z34">
            <v>2.2649033920052797</v>
          </cell>
          <cell r="AA34">
            <v>3.7331801770637925</v>
          </cell>
          <cell r="AJ34">
            <v>40</v>
          </cell>
          <cell r="AK34">
            <v>2880</v>
          </cell>
          <cell r="AL34">
            <v>0.70458556991888754</v>
          </cell>
          <cell r="AM34">
            <v>1.8433359436719865</v>
          </cell>
          <cell r="AN34">
            <v>2.0418072161292957</v>
          </cell>
          <cell r="AO34">
            <v>2.8978839523556381</v>
          </cell>
        </row>
        <row r="35">
          <cell r="H35">
            <v>41</v>
          </cell>
          <cell r="I35">
            <v>2952</v>
          </cell>
          <cell r="J35">
            <v>0.52629516282499711</v>
          </cell>
          <cell r="K35">
            <v>2.4653764853237359</v>
          </cell>
          <cell r="L35">
            <v>2.5406388774112441</v>
          </cell>
          <cell r="M35">
            <v>4.8274030560604899</v>
          </cell>
          <cell r="V35">
            <v>41</v>
          </cell>
          <cell r="W35">
            <v>2952</v>
          </cell>
          <cell r="X35">
            <v>0.62442625753786996</v>
          </cell>
          <cell r="Y35">
            <v>2.1849832794144826</v>
          </cell>
          <cell r="Z35">
            <v>2.3363241074547907</v>
          </cell>
          <cell r="AA35">
            <v>3.7415532727066627</v>
          </cell>
          <cell r="AJ35">
            <v>41</v>
          </cell>
          <cell r="AK35">
            <v>2952</v>
          </cell>
          <cell r="AL35">
            <v>0.72461176216001566</v>
          </cell>
          <cell r="AM35">
            <v>1.8898080062233946</v>
          </cell>
          <cell r="AN35">
            <v>2.1104992439187167</v>
          </cell>
          <cell r="AO35">
            <v>2.9125931348774547</v>
          </cell>
        </row>
        <row r="36">
          <cell r="H36">
            <v>42</v>
          </cell>
          <cell r="I36">
            <v>3024</v>
          </cell>
          <cell r="J36">
            <v>0.54235451097763054</v>
          </cell>
          <cell r="K36">
            <v>2.5212411280864355</v>
          </cell>
          <cell r="L36">
            <v>2.6142037932530826</v>
          </cell>
          <cell r="M36">
            <v>4.8201015025039693</v>
          </cell>
          <cell r="V36">
            <v>42</v>
          </cell>
          <cell r="W36">
            <v>3024</v>
          </cell>
          <cell r="X36">
            <v>0.64261216826353174</v>
          </cell>
          <cell r="Y36">
            <v>2.2362478989625996</v>
          </cell>
          <cell r="Z36">
            <v>2.407525572239015</v>
          </cell>
          <cell r="AA36">
            <v>3.7464674513472671</v>
          </cell>
          <cell r="AJ36">
            <v>42</v>
          </cell>
          <cell r="AK36">
            <v>3024</v>
          </cell>
          <cell r="AL36">
            <v>0.7451258377332497</v>
          </cell>
          <cell r="AM36">
            <v>1.9360893719140406</v>
          </cell>
          <cell r="AN36">
            <v>2.1790017169717411</v>
          </cell>
          <cell r="AO36">
            <v>2.9243405699102998</v>
          </cell>
        </row>
        <row r="37">
          <cell r="H37">
            <v>43</v>
          </cell>
          <cell r="I37">
            <v>3096</v>
          </cell>
          <cell r="J37">
            <v>0.55962367581343997</v>
          </cell>
          <cell r="K37">
            <v>2.5768476167375098</v>
          </cell>
          <cell r="L37">
            <v>2.6875216594337776</v>
          </cell>
          <cell r="M37">
            <v>4.8023730510102798</v>
          </cell>
          <cell r="V37">
            <v>43</v>
          </cell>
          <cell r="W37">
            <v>3096</v>
          </cell>
          <cell r="X37">
            <v>0.6616886291569638</v>
          </cell>
          <cell r="Y37">
            <v>2.2872890500663976</v>
          </cell>
          <cell r="Z37">
            <v>2.47850961503541</v>
          </cell>
          <cell r="AA37">
            <v>3.7457340293019685</v>
          </cell>
          <cell r="AJ37">
            <v>43</v>
          </cell>
          <cell r="AK37">
            <v>3096</v>
          </cell>
          <cell r="AL37">
            <v>0.76660182663430887</v>
          </cell>
          <cell r="AM37">
            <v>1.9821815994201379</v>
          </cell>
          <cell r="AN37">
            <v>2.2473160836967905</v>
          </cell>
          <cell r="AO37">
            <v>2.931529779368534</v>
          </cell>
        </row>
        <row r="38">
          <cell r="H38">
            <v>44</v>
          </cell>
          <cell r="I38">
            <v>3168</v>
          </cell>
          <cell r="J38">
            <v>0.57691209242795927</v>
          </cell>
          <cell r="K38">
            <v>2.6321983845852701</v>
          </cell>
          <cell r="L38">
            <v>2.7605946882135304</v>
          </cell>
          <cell r="M38">
            <v>4.7851219006269208</v>
          </cell>
          <cell r="V38">
            <v>44</v>
          </cell>
          <cell r="W38">
            <v>3168</v>
          </cell>
          <cell r="X38">
            <v>0.68078231432920566</v>
          </cell>
          <cell r="Y38">
            <v>2.3381086987767348</v>
          </cell>
          <cell r="Z38">
            <v>2.5492780400230868</v>
          </cell>
          <cell r="AA38">
            <v>3.7446302384264545</v>
          </cell>
          <cell r="AJ38">
            <v>44</v>
          </cell>
          <cell r="AK38">
            <v>3168</v>
          </cell>
          <cell r="AL38">
            <v>0.7880902384615146</v>
          </cell>
          <cell r="AM38">
            <v>2.0280862277571559</v>
          </cell>
          <cell r="AN38">
            <v>2.3154437745836685</v>
          </cell>
          <cell r="AO38">
            <v>2.938043972101223</v>
          </cell>
        </row>
        <row r="39">
          <cell r="H39">
            <v>45</v>
          </cell>
          <cell r="I39">
            <v>3240</v>
          </cell>
          <cell r="J39">
            <v>0.59421895710984596</v>
          </cell>
          <cell r="K39">
            <v>2.6872958297490377</v>
          </cell>
          <cell r="L39">
            <v>2.8334250602436533</v>
          </cell>
          <cell r="M39">
            <v>4.7683181869942812</v>
          </cell>
          <cell r="V39">
            <v>45</v>
          </cell>
          <cell r="W39">
            <v>3240</v>
          </cell>
          <cell r="X39">
            <v>0.69989273150422959</v>
          </cell>
          <cell r="Y39">
            <v>2.3887087845292405</v>
          </cell>
          <cell r="Z39">
            <v>2.619832627330053</v>
          </cell>
          <cell r="AA39">
            <v>3.7431916483822216</v>
          </cell>
          <cell r="AJ39">
            <v>45</v>
          </cell>
          <cell r="AK39">
            <v>3240</v>
          </cell>
          <cell r="AL39">
            <v>0.80959086582165996</v>
          </cell>
          <cell r="AM39">
            <v>2.0738047766150265</v>
          </cell>
          <cell r="AN39">
            <v>2.3833862025067396</v>
          </cell>
          <cell r="AO39">
            <v>2.9439390970497459</v>
          </cell>
        </row>
        <row r="40">
          <cell r="H40">
            <v>46</v>
          </cell>
          <cell r="I40">
            <v>3312</v>
          </cell>
          <cell r="J40">
            <v>0.61154345124189624</v>
          </cell>
          <cell r="K40">
            <v>2.7421423158452751</v>
          </cell>
          <cell r="L40">
            <v>2.9060149251801661</v>
          </cell>
          <cell r="M40">
            <v>4.7519353191972797</v>
          </cell>
          <cell r="V40">
            <v>46</v>
          </cell>
          <cell r="W40">
            <v>3312</v>
          </cell>
          <cell r="X40">
            <v>0.71901936544198386</v>
          </cell>
          <cell r="Y40">
            <v>2.4390912206306736</v>
          </cell>
          <cell r="Z40">
            <v>2.6901751334701487</v>
          </cell>
          <cell r="AA40">
            <v>3.7414501789065002</v>
          </cell>
          <cell r="AJ40">
            <v>46</v>
          </cell>
          <cell r="AK40">
            <v>3312</v>
          </cell>
          <cell r="AL40">
            <v>0.83110347897074066</v>
          </cell>
          <cell r="AM40">
            <v>2.1193387466861791</v>
          </cell>
          <cell r="AN40">
            <v>2.4511447630216643</v>
          </cell>
          <cell r="AO40">
            <v>2.9492654345006755</v>
          </cell>
        </row>
        <row r="41">
          <cell r="H41">
            <v>47</v>
          </cell>
          <cell r="I41">
            <v>3384</v>
          </cell>
          <cell r="J41">
            <v>0.62888474453599308</v>
          </cell>
          <cell r="K41">
            <v>2.7967401726569134</v>
          </cell>
          <cell r="L41">
            <v>2.9783664022823784</v>
          </cell>
          <cell r="M41">
            <v>4.7359495172360901</v>
          </cell>
          <cell r="V41">
            <v>47</v>
          </cell>
          <cell r="W41">
            <v>3384</v>
          </cell>
          <cell r="X41">
            <v>0.73816167978101876</v>
          </cell>
          <cell r="Y41">
            <v>2.4892578947341222</v>
          </cell>
          <cell r="Z41">
            <v>2.7603072917699643</v>
          </cell>
          <cell r="AA41">
            <v>3.7394345539432909</v>
          </cell>
          <cell r="AJ41">
            <v>47</v>
          </cell>
          <cell r="AK41">
            <v>3384</v>
          </cell>
          <cell r="AL41">
            <v>0.8526278265890187</v>
          </cell>
          <cell r="AM41">
            <v>2.1646896199865315</v>
          </cell>
          <cell r="AN41">
            <v>2.5187208346557837</v>
          </cell>
          <cell r="AO41">
            <v>2.9540683005058086</v>
          </cell>
        </row>
        <row r="42">
          <cell r="H42">
            <v>48</v>
          </cell>
          <cell r="I42">
            <v>3456</v>
          </cell>
          <cell r="J42">
            <v>0.64624199823857009</v>
          </cell>
          <cell r="K42">
            <v>2.8510916967863245</v>
          </cell>
          <cell r="L42">
            <v>3.0504815809968968</v>
          </cell>
          <cell r="M42">
            <v>4.7203394228654956</v>
          </cell>
          <cell r="V42">
            <v>48</v>
          </cell>
          <cell r="W42">
            <v>3456</v>
          </cell>
          <cell r="X42">
            <v>0.75731911892530546</v>
          </cell>
          <cell r="Y42">
            <v>2.539210669303301</v>
          </cell>
          <cell r="Z42">
            <v>2.8302308127860005</v>
          </cell>
          <cell r="AA42">
            <v>3.7371706881008331</v>
          </cell>
          <cell r="AJ42">
            <v>48</v>
          </cell>
          <cell r="AK42">
            <v>3456</v>
          </cell>
          <cell r="AL42">
            <v>0.87416363660476881</v>
          </cell>
          <cell r="AM42">
            <v>2.2098588601696694</v>
          </cell>
          <cell r="AN42">
            <v>2.586115779192367</v>
          </cell>
          <cell r="AO42">
            <v>2.9583886481903781</v>
          </cell>
        </row>
        <row r="43">
          <cell r="H43">
            <v>49</v>
          </cell>
          <cell r="I43">
            <v>3528</v>
          </cell>
          <cell r="J43">
            <v>0.66361436828839626</v>
          </cell>
          <cell r="K43">
            <v>2.9051991522924534</v>
          </cell>
          <cell r="L43">
            <v>3.1223625215274668</v>
          </cell>
          <cell r="M43">
            <v>4.7050857707929215</v>
          </cell>
          <cell r="V43">
            <v>49</v>
          </cell>
          <cell r="W43">
            <v>3528</v>
          </cell>
          <cell r="X43">
            <v>0.7764911099663806</v>
          </cell>
          <cell r="Y43">
            <v>2.5889513820662731</v>
          </cell>
          <cell r="Z43">
            <v>2.8999473847123651</v>
          </cell>
          <cell r="AA43">
            <v>3.7346820169491997</v>
          </cell>
          <cell r="AJ43">
            <v>49</v>
          </cell>
          <cell r="AK43">
            <v>3528</v>
          </cell>
          <cell r="AL43">
            <v>0.8957106170641147</v>
          </cell>
          <cell r="AM43">
            <v>2.254847912834355</v>
          </cell>
          <cell r="AN43">
            <v>2.6533309419488362</v>
          </cell>
          <cell r="AO43">
            <v>2.9622635831265485</v>
          </cell>
        </row>
        <row r="44">
          <cell r="H44">
            <v>50</v>
          </cell>
          <cell r="I44">
            <v>3600</v>
          </cell>
          <cell r="J44">
            <v>0.6810010084091801</v>
          </cell>
          <cell r="K44">
            <v>2.9590647713125393</v>
          </cell>
          <cell r="L44">
            <v>3.1940112553910947</v>
          </cell>
          <cell r="M44">
            <v>4.6901711098083574</v>
          </cell>
          <cell r="V44">
            <v>50</v>
          </cell>
          <cell r="W44">
            <v>3600</v>
          </cell>
          <cell r="X44">
            <v>0.79567706463179821</v>
          </cell>
          <cell r="Y44">
            <v>2.6384818464588906</v>
          </cell>
          <cell r="Z44">
            <v>2.9694586737792332</v>
          </cell>
          <cell r="AA44">
            <v>3.7319897804938722</v>
          </cell>
          <cell r="AJ44">
            <v>50</v>
          </cell>
          <cell r="AK44">
            <v>3600</v>
          </cell>
          <cell r="AL44">
            <v>0.9172684570441364</v>
          </cell>
          <cell r="AM44">
            <v>2.299658205825545</v>
          </cell>
          <cell r="AN44">
            <v>2.7203676520491724</v>
          </cell>
          <cell r="AO44">
            <v>2.9657268067578126</v>
          </cell>
        </row>
        <row r="45">
          <cell r="H45">
            <v>51</v>
          </cell>
          <cell r="I45">
            <v>3672</v>
          </cell>
          <cell r="J45">
            <v>0.69757748198905034</v>
          </cell>
          <cell r="K45">
            <v>3.0102346334109296</v>
          </cell>
          <cell r="L45">
            <v>3.2630504367485975</v>
          </cell>
          <cell r="M45">
            <v>4.6776888890456139</v>
          </cell>
          <cell r="V45">
            <v>51</v>
          </cell>
          <cell r="W45">
            <v>3672</v>
          </cell>
          <cell r="X45">
            <v>0.81477356797669753</v>
          </cell>
          <cell r="Y45">
            <v>2.6864474458324215</v>
          </cell>
          <cell r="Z45">
            <v>3.0378125599582013</v>
          </cell>
          <cell r="AA45">
            <v>3.7284132418555367</v>
          </cell>
          <cell r="AJ45">
            <v>51</v>
          </cell>
          <cell r="AK45">
            <v>3672</v>
          </cell>
          <cell r="AL45">
            <v>0.93850826206769933</v>
          </cell>
          <cell r="AM45">
            <v>2.3441172662610446</v>
          </cell>
          <cell r="AN45">
            <v>2.7880085435910722</v>
          </cell>
          <cell r="AO45">
            <v>2.9706808733346657</v>
          </cell>
        </row>
        <row r="46">
          <cell r="H46">
            <v>52</v>
          </cell>
          <cell r="I46">
            <v>3744</v>
          </cell>
          <cell r="J46">
            <v>0.71416926940076941</v>
          </cell>
          <cell r="K46">
            <v>3.0611990016518464</v>
          </cell>
          <cell r="L46">
            <v>3.3318913544541569</v>
          </cell>
          <cell r="M46">
            <v>4.6654084643684151</v>
          </cell>
          <cell r="V46">
            <v>52</v>
          </cell>
          <cell r="W46">
            <v>3744</v>
          </cell>
          <cell r="X46">
            <v>0.83388031350670344</v>
          </cell>
          <cell r="Y46">
            <v>2.7342274183985453</v>
          </cell>
          <cell r="Z46">
            <v>3.1059843492713206</v>
          </cell>
          <cell r="AA46">
            <v>3.7247363907774425</v>
          </cell>
          <cell r="AJ46">
            <v>52</v>
          </cell>
          <cell r="AK46">
            <v>3744</v>
          </cell>
          <cell r="AL46">
            <v>0.95975616236625316</v>
          </cell>
          <cell r="AM46">
            <v>2.3884109187803344</v>
          </cell>
          <cell r="AN46">
            <v>2.8554844757495563</v>
          </cell>
          <cell r="AO46">
            <v>2.9752186937872174</v>
          </cell>
        </row>
        <row r="47">
          <cell r="H47">
            <v>53</v>
          </cell>
          <cell r="I47">
            <v>3816</v>
          </cell>
          <cell r="J47">
            <v>0.73077566874190802</v>
          </cell>
          <cell r="K47">
            <v>3.1119595673888338</v>
          </cell>
          <cell r="L47">
            <v>3.4005355566205782</v>
          </cell>
          <cell r="M47">
            <v>4.6533234507860488</v>
          </cell>
          <cell r="V47">
            <v>53</v>
          </cell>
          <cell r="W47">
            <v>3816</v>
          </cell>
          <cell r="X47">
            <v>0.85299679059390887</v>
          </cell>
          <cell r="Y47">
            <v>2.7818232330364898</v>
          </cell>
          <cell r="Z47">
            <v>3.1739754124291943</v>
          </cell>
          <cell r="AA47">
            <v>3.7209699349739371</v>
          </cell>
          <cell r="AJ47">
            <v>53</v>
          </cell>
          <cell r="AK47">
            <v>3816</v>
          </cell>
          <cell r="AL47">
            <v>0.98101186514294836</v>
          </cell>
          <cell r="AM47">
            <v>2.4325404153626295</v>
          </cell>
          <cell r="AN47">
            <v>2.9227966397926113</v>
          </cell>
          <cell r="AO47">
            <v>2.9793693059632007</v>
          </cell>
        </row>
        <row r="48">
          <cell r="H48">
            <v>54</v>
          </cell>
          <cell r="I48">
            <v>3888</v>
          </cell>
          <cell r="J48">
            <v>0.74739598364563942</v>
          </cell>
          <cell r="K48">
            <v>3.1625180007486602</v>
          </cell>
          <cell r="L48">
            <v>3.4689845724140427</v>
          </cell>
          <cell r="M48">
            <v>4.6414279021049456</v>
          </cell>
          <cell r="V48">
            <v>54</v>
          </cell>
          <cell r="W48">
            <v>3888</v>
          </cell>
          <cell r="X48">
            <v>0.87212247974457557</v>
          </cell>
          <cell r="Y48">
            <v>2.8292363408814412</v>
          </cell>
          <cell r="Z48">
            <v>3.2417871040058364</v>
          </cell>
          <cell r="AA48">
            <v>3.7171236601483781</v>
          </cell>
          <cell r="AJ48">
            <v>54</v>
          </cell>
          <cell r="AK48">
            <v>3888</v>
          </cell>
          <cell r="AL48">
            <v>1.0022750610494975</v>
          </cell>
          <cell r="AM48">
            <v>2.4765069934999659</v>
          </cell>
          <cell r="AN48">
            <v>2.9899462135637283</v>
          </cell>
          <cell r="AO48">
            <v>2.9831593439358954</v>
          </cell>
        </row>
        <row r="49">
          <cell r="H49">
            <v>55</v>
          </cell>
          <cell r="I49">
            <v>3960</v>
          </cell>
          <cell r="J49">
            <v>0.76402952536230928</v>
          </cell>
          <cell r="K49">
            <v>3.21287595099006</v>
          </cell>
          <cell r="L49">
            <v>3.5372399123698801</v>
          </cell>
          <cell r="M49">
            <v>4.6297162543456567</v>
          </cell>
          <cell r="V49">
            <v>55</v>
          </cell>
          <cell r="W49">
            <v>3960</v>
          </cell>
          <cell r="X49">
            <v>0.89125685431737234</v>
          </cell>
          <cell r="Y49">
            <v>2.876468175613335</v>
          </cell>
          <cell r="Z49">
            <v>3.3094207626975547</v>
          </cell>
          <cell r="AA49">
            <v>3.7132065202822955</v>
          </cell>
          <cell r="AJ49">
            <v>55</v>
          </cell>
          <cell r="AK49">
            <v>3960</v>
          </cell>
          <cell r="AL49">
            <v>1.0235454252409533</v>
          </cell>
          <cell r="AM49">
            <v>2.5203118764231394</v>
          </cell>
          <cell r="AN49">
            <v>3.056934361688231</v>
          </cell>
          <cell r="AO49">
            <v>2.986613281934797</v>
          </cell>
        </row>
        <row r="50">
          <cell r="H50">
            <v>56</v>
          </cell>
          <cell r="I50">
            <v>4032</v>
          </cell>
          <cell r="J50">
            <v>0.78067561473760283</v>
          </cell>
          <cell r="K50">
            <v>3.2630350468548617</v>
          </cell>
          <cell r="L50">
            <v>3.6053030687016681</v>
          </cell>
          <cell r="M50">
            <v>4.6181832769471942</v>
          </cell>
          <cell r="V50">
            <v>56</v>
          </cell>
          <cell r="W50">
            <v>4032</v>
          </cell>
          <cell r="X50">
            <v>0.91039938222627059</v>
          </cell>
          <cell r="Y50">
            <v>2.923520153739724</v>
          </cell>
          <cell r="Z50">
            <v>3.3768777115765674</v>
          </cell>
          <cell r="AA50">
            <v>3.7092267168710342</v>
          </cell>
          <cell r="AJ50">
            <v>56</v>
          </cell>
          <cell r="AK50">
            <v>4032</v>
          </cell>
          <cell r="AL50">
            <v>1.0448226184579001</v>
          </cell>
          <cell r="AM50">
            <v>2.5639562733232397</v>
          </cell>
          <cell r="AN50">
            <v>3.1237622357755659</v>
          </cell>
          <cell r="AO50">
            <v>2.9897536486969094</v>
          </cell>
        </row>
        <row r="51">
          <cell r="H51">
            <v>57</v>
          </cell>
          <cell r="I51">
            <v>4104</v>
          </cell>
          <cell r="J51">
            <v>0.7973335840799004</v>
          </cell>
          <cell r="K51">
            <v>3.3129968969116756</v>
          </cell>
          <cell r="L51">
            <v>3.6731755156038628</v>
          </cell>
          <cell r="M51">
            <v>4.6068240306754413</v>
          </cell>
          <cell r="V51">
            <v>57</v>
          </cell>
          <cell r="W51">
            <v>4104</v>
          </cell>
          <cell r="X51">
            <v>0.92954952762126497</v>
          </cell>
          <cell r="Y51">
            <v>2.9703936748728803</v>
          </cell>
          <cell r="Z51">
            <v>3.44415925833952</v>
          </cell>
          <cell r="AA51">
            <v>3.7051917686981022</v>
          </cell>
          <cell r="AJ51">
            <v>57</v>
          </cell>
          <cell r="AK51">
            <v>4104</v>
          </cell>
          <cell r="AL51">
            <v>1.0661062881324432</v>
          </cell>
          <cell r="AM51">
            <v>2.6074413795688307</v>
          </cell>
          <cell r="AN51">
            <v>3.1904309746177071</v>
          </cell>
          <cell r="AO51">
            <v>2.9926012163445352</v>
          </cell>
        </row>
        <row r="52">
          <cell r="H52">
            <v>58</v>
          </cell>
          <cell r="I52">
            <v>4176</v>
          </cell>
          <cell r="J52">
            <v>0.81400277891039585</v>
          </cell>
          <cell r="K52">
            <v>3.3627630898923524</v>
          </cell>
          <cell r="L52">
            <v>3.7408587095481054</v>
          </cell>
          <cell r="M52">
            <v>4.595633831318767</v>
          </cell>
          <cell r="V52">
            <v>58</v>
          </cell>
          <cell r="W52">
            <v>4176</v>
          </cell>
          <cell r="X52">
            <v>0.94870675254028658</v>
          </cell>
          <cell r="Y52">
            <v>3.0170901220012749</v>
          </cell>
          <cell r="Z52">
            <v>3.5112666955509764</v>
          </cell>
          <cell r="AA52">
            <v>3.701108573486064</v>
          </cell>
          <cell r="AJ52">
            <v>58</v>
          </cell>
          <cell r="AK52">
            <v>4176</v>
          </cell>
          <cell r="AL52">
            <v>1.087396069514265</v>
          </cell>
          <cell r="AM52">
            <v>2.6507683769189141</v>
          </cell>
          <cell r="AN52">
            <v>3.2569417043837081</v>
          </cell>
          <cell r="AO52">
            <v>2.9951751672585769</v>
          </cell>
        </row>
        <row r="53">
          <cell r="H53">
            <v>59</v>
          </cell>
          <cell r="I53">
            <v>4248</v>
          </cell>
          <cell r="J53">
            <v>0.83184628379801984</v>
          </cell>
          <cell r="K53">
            <v>3.4123351950213827</v>
          </cell>
          <cell r="L53">
            <v>3.8083540895733399</v>
          </cell>
          <cell r="M53">
            <v>4.5781945099102517</v>
          </cell>
          <cell r="V53">
            <v>59</v>
          </cell>
          <cell r="W53">
            <v>4248</v>
          </cell>
          <cell r="X53">
            <v>0.96873922542914737</v>
          </cell>
          <cell r="Y53">
            <v>3.0636108617555777</v>
          </cell>
          <cell r="Z53">
            <v>3.5782013008820379</v>
          </cell>
          <cell r="AA53">
            <v>3.6936682307840996</v>
          </cell>
          <cell r="AJ53">
            <v>59</v>
          </cell>
          <cell r="AK53">
            <v>4248</v>
          </cell>
          <cell r="AL53">
            <v>1.1096371447062452</v>
          </cell>
          <cell r="AM53">
            <v>2.6939384337317565</v>
          </cell>
          <cell r="AN53">
            <v>3.3232955388105418</v>
          </cell>
          <cell r="AO53">
            <v>2.9949389804270834</v>
          </cell>
        </row>
        <row r="54">
          <cell r="H54">
            <v>60</v>
          </cell>
          <cell r="I54">
            <v>4320</v>
          </cell>
          <cell r="J54">
            <v>0.85027815841292698</v>
          </cell>
          <cell r="K54">
            <v>3.4617147623383699</v>
          </cell>
          <cell r="L54">
            <v>3.8756630775700391</v>
          </cell>
          <cell r="M54">
            <v>4.5581120004353588</v>
          </cell>
          <cell r="V54">
            <v>60</v>
          </cell>
          <cell r="W54">
            <v>4320</v>
          </cell>
          <cell r="X54">
            <v>0.98921143966070246</v>
          </cell>
          <cell r="Y54">
            <v>3.1099572446692587</v>
          </cell>
          <cell r="Z54">
            <v>3.644964337344248</v>
          </cell>
          <cell r="AA54">
            <v>3.684717130439235</v>
          </cell>
          <cell r="AJ54">
            <v>60</v>
          </cell>
          <cell r="AK54">
            <v>4320</v>
          </cell>
          <cell r="AL54">
            <v>1.1323557742285983</v>
          </cell>
          <cell r="AM54">
            <v>2.7369527051696929</v>
          </cell>
          <cell r="AN54">
            <v>3.3894935793902476</v>
          </cell>
          <cell r="AO54">
            <v>2.9933115161613348</v>
          </cell>
        </row>
        <row r="55">
          <cell r="H55">
            <v>61</v>
          </cell>
          <cell r="I55">
            <v>4392</v>
          </cell>
          <cell r="J55">
            <v>0.86871525880939782</v>
          </cell>
          <cell r="K55">
            <v>3.5109033230138627</v>
          </cell>
          <cell r="L55">
            <v>3.9427870785584296</v>
          </cell>
          <cell r="M55">
            <v>4.5386414461766744</v>
          </cell>
          <cell r="V55">
            <v>61</v>
          </cell>
          <cell r="W55">
            <v>4392</v>
          </cell>
          <cell r="X55">
            <v>1.0096883772204421</v>
          </cell>
          <cell r="Y55">
            <v>3.1561306054340172</v>
          </cell>
          <cell r="Z55">
            <v>3.7115570535187872</v>
          </cell>
          <cell r="AA55">
            <v>3.675943129836043</v>
          </cell>
          <cell r="AJ55">
            <v>61</v>
          </cell>
          <cell r="AK55">
            <v>4392</v>
          </cell>
          <cell r="AL55">
            <v>1.1550786596472828</v>
          </cell>
          <cell r="AM55">
            <v>2.7798123333999798</v>
          </cell>
          <cell r="AN55">
            <v>3.4555369155535591</v>
          </cell>
          <cell r="AO55">
            <v>2.9916031143790232</v>
          </cell>
        </row>
        <row r="56">
          <cell r="H56">
            <v>62</v>
          </cell>
          <cell r="I56">
            <v>4464</v>
          </cell>
          <cell r="J56">
            <v>0.88715701482141962</v>
          </cell>
          <cell r="K56">
            <v>3.5599023896586317</v>
          </cell>
          <cell r="L56">
            <v>4.0097274809610797</v>
          </cell>
          <cell r="M56">
            <v>4.5197495076654706</v>
          </cell>
          <cell r="V56">
            <v>62</v>
          </cell>
          <cell r="W56">
            <v>4464</v>
          </cell>
          <cell r="X56">
            <v>1.0301695000821809</v>
          </cell>
          <cell r="Y56">
            <v>3.2021322631500935</v>
          </cell>
          <cell r="Z56">
            <v>3.7779806837811676</v>
          </cell>
          <cell r="AA56">
            <v>3.6673389024619563</v>
          </cell>
          <cell r="AJ56">
            <v>62</v>
          </cell>
          <cell r="AK56">
            <v>4464</v>
          </cell>
          <cell r="AL56">
            <v>1.177805387768968</v>
          </cell>
          <cell r="AM56">
            <v>2.8225184477918082</v>
          </cell>
          <cell r="AN56">
            <v>3.5214266248500308</v>
          </cell>
          <cell r="AO56">
            <v>2.9898204418307306</v>
          </cell>
        </row>
        <row r="57">
          <cell r="H57">
            <v>63</v>
          </cell>
          <cell r="I57">
            <v>4536</v>
          </cell>
          <cell r="J57">
            <v>0.90560287622678504</v>
          </cell>
          <cell r="K57">
            <v>3.608713456626552</v>
          </cell>
          <cell r="L57">
            <v>4.0764856568699042</v>
          </cell>
          <cell r="M57">
            <v>4.5014053774372647</v>
          </cell>
          <cell r="V57">
            <v>63</v>
          </cell>
          <cell r="W57">
            <v>4536</v>
          </cell>
          <cell r="X57">
            <v>1.0506542758548365</v>
          </cell>
          <cell r="Y57">
            <v>3.2479635215715974</v>
          </cell>
          <cell r="Z57">
            <v>3.8442364485214857</v>
          </cell>
          <cell r="AA57">
            <v>3.6588976382299747</v>
          </cell>
          <cell r="AJ57">
            <v>63</v>
          </cell>
          <cell r="AK57">
            <v>4536</v>
          </cell>
          <cell r="AL57">
            <v>1.2005355391672974</v>
          </cell>
          <cell r="AM57">
            <v>2.865072165109547</v>
          </cell>
          <cell r="AN57">
            <v>3.587163773124757</v>
          </cell>
          <cell r="AO57">
            <v>2.9879696652819185</v>
          </cell>
        </row>
        <row r="58">
          <cell r="H58">
            <v>64</v>
          </cell>
          <cell r="I58">
            <v>4608</v>
          </cell>
          <cell r="J58">
            <v>0.92405231371640839</v>
          </cell>
          <cell r="K58">
            <v>3.6573380003112743</v>
          </cell>
          <cell r="L58">
            <v>4.1430629623077717</v>
          </cell>
          <cell r="M58">
            <v>4.4835805298132474</v>
          </cell>
          <cell r="V58">
            <v>64</v>
          </cell>
          <cell r="W58">
            <v>4608</v>
          </cell>
          <cell r="X58">
            <v>1.0711421791387292</v>
          </cell>
          <cell r="Y58">
            <v>3.2936256693469899</v>
          </cell>
          <cell r="Z58">
            <v>3.9103255543604001</v>
          </cell>
          <cell r="AA58">
            <v>3.6506129909892695</v>
          </cell>
          <cell r="AJ58">
            <v>64</v>
          </cell>
          <cell r="AK58">
            <v>4608</v>
          </cell>
          <cell r="AL58">
            <v>1.2232686893467053</v>
          </cell>
          <cell r="AM58">
            <v>2.9074745897023266</v>
          </cell>
          <cell r="AN58">
            <v>3.6527494146917783</v>
          </cell>
          <cell r="AO58">
            <v>2.9860564947857475</v>
          </cell>
        </row>
        <row r="59">
          <cell r="H59">
            <v>65</v>
          </cell>
          <cell r="I59">
            <v>4680</v>
          </cell>
          <cell r="J59">
            <v>0.94250481972962419</v>
          </cell>
          <cell r="K59">
            <v>3.705777479436843</v>
          </cell>
          <cell r="L59">
            <v>4.209460737484763</v>
          </cell>
          <cell r="M59">
            <v>4.4662485001321572</v>
          </cell>
          <cell r="V59">
            <v>65</v>
          </cell>
          <cell r="W59">
            <v>4680</v>
          </cell>
          <cell r="X59">
            <v>1.0916326928166886</v>
          </cell>
          <cell r="Y59">
            <v>3.3391199802548099</v>
          </cell>
          <cell r="Z59">
            <v>3.9762491943608329</v>
          </cell>
          <cell r="AA59">
            <v>3.642479032119406</v>
          </cell>
          <cell r="AJ59">
            <v>65</v>
          </cell>
          <cell r="AK59">
            <v>4680</v>
          </cell>
          <cell r="AL59">
            <v>1.2460044098997185</v>
          </cell>
          <cell r="AM59">
            <v>2.9497268136900265</v>
          </cell>
          <cell r="AN59">
            <v>3.7181845925042105</v>
          </cell>
          <cell r="AO59">
            <v>2.9840862222979285</v>
          </cell>
        </row>
        <row r="60">
          <cell r="H60">
            <v>66</v>
          </cell>
          <cell r="I60">
            <v>4752</v>
          </cell>
          <cell r="J60">
            <v>0.9609599091569202</v>
          </cell>
          <cell r="K60">
            <v>3.7540333353423838</v>
          </cell>
          <cell r="L60">
            <v>4.2756803070493046</v>
          </cell>
          <cell r="M60">
            <v>4.4493846895241349</v>
          </cell>
          <cell r="V60">
            <v>66</v>
          </cell>
          <cell r="W60">
            <v>4752</v>
          </cell>
          <cell r="X60">
            <v>1.1121253092764822</v>
          </cell>
          <cell r="Y60">
            <v>3.3844477134347852</v>
          </cell>
          <cell r="Z60">
            <v>4.0420085482355841</v>
          </cell>
          <cell r="AA60">
            <v>3.6344902094397997</v>
          </cell>
          <cell r="AJ60">
            <v>66</v>
          </cell>
          <cell r="AK60">
            <v>4752</v>
          </cell>
          <cell r="AL60">
            <v>1.2687422696540791</v>
          </cell>
          <cell r="AM60">
            <v>2.9918299171457607</v>
          </cell>
          <cell r="AN60">
            <v>3.783470338321226</v>
          </cell>
          <cell r="AO60">
            <v>2.9820637562211783</v>
          </cell>
        </row>
        <row r="61">
          <cell r="H61">
            <v>67</v>
          </cell>
          <cell r="I61">
            <v>4824</v>
          </cell>
          <cell r="J61">
            <v>0.97945886176988883</v>
          </cell>
          <cell r="K61">
            <v>3.8021069922610393</v>
          </cell>
          <cell r="L61">
            <v>4.341722980334275</v>
          </cell>
          <cell r="M61">
            <v>4.4327772710012052</v>
          </cell>
          <cell r="V61">
            <v>67</v>
          </cell>
          <cell r="W61">
            <v>4824</v>
          </cell>
          <cell r="X61">
            <v>1.1327475348808711</v>
          </cell>
          <cell r="Y61">
            <v>3.4296101136144168</v>
          </cell>
          <cell r="Z61">
            <v>4.1076047825509594</v>
          </cell>
          <cell r="AA61">
            <v>3.626231491188324</v>
          </cell>
          <cell r="AJ61">
            <v>67</v>
          </cell>
          <cell r="AK61">
            <v>4824</v>
          </cell>
          <cell r="AL61">
            <v>1.2915551907870233</v>
          </cell>
          <cell r="AM61">
            <v>3.0337849682749263</v>
          </cell>
          <cell r="AN61">
            <v>3.8486076728719021</v>
          </cell>
          <cell r="AO61">
            <v>2.9798244010979591</v>
          </cell>
        </row>
        <row r="62">
          <cell r="H62">
            <v>68</v>
          </cell>
          <cell r="I62">
            <v>4896</v>
          </cell>
          <cell r="J62">
            <v>0.99804338441365048</v>
          </cell>
          <cell r="K62">
            <v>3.8499998575932581</v>
          </cell>
          <cell r="L62">
            <v>4.4075900515981248</v>
          </cell>
          <cell r="M62">
            <v>4.4162309178448984</v>
          </cell>
          <cell r="V62">
            <v>68</v>
          </cell>
          <cell r="W62">
            <v>4896</v>
          </cell>
          <cell r="X62">
            <v>1.1536257652971016</v>
          </cell>
          <cell r="Y62">
            <v>3.4746084113311624</v>
          </cell>
          <cell r="Z62">
            <v>4.1730390509263922</v>
          </cell>
          <cell r="AA62">
            <v>3.6173247654985232</v>
          </cell>
          <cell r="AJ62">
            <v>68</v>
          </cell>
          <cell r="AK62">
            <v>4896</v>
          </cell>
          <cell r="AL62">
            <v>1.3145149412569141</v>
          </cell>
          <cell r="AM62">
            <v>3.0755930235909172</v>
          </cell>
          <cell r="AN62">
            <v>3.9135976060160691</v>
          </cell>
          <cell r="AO62">
            <v>2.977218046889571</v>
          </cell>
        </row>
        <row r="63">
          <cell r="H63">
            <v>69</v>
          </cell>
          <cell r="I63">
            <v>4968</v>
          </cell>
          <cell r="J63">
            <v>1.0166297993112319</v>
          </cell>
          <cell r="K63">
            <v>3.897713322174619</v>
          </cell>
          <cell r="L63">
            <v>4.4732828002611722</v>
          </cell>
          <cell r="M63">
            <v>4.4001098564018362</v>
          </cell>
          <cell r="V63">
            <v>69</v>
          </cell>
          <cell r="W63">
            <v>4968</v>
          </cell>
          <cell r="X63">
            <v>1.1745029867590018</v>
          </cell>
          <cell r="Y63">
            <v>3.5194438231502945</v>
          </cell>
          <cell r="Z63">
            <v>4.2383124942302617</v>
          </cell>
          <cell r="AA63">
            <v>3.6086008652270274</v>
          </cell>
          <cell r="AJ63">
            <v>69</v>
          </cell>
          <cell r="AK63">
            <v>4968</v>
          </cell>
          <cell r="AL63">
            <v>1.3374738259888626</v>
          </cell>
          <cell r="AM63">
            <v>3.1172551280875482</v>
          </cell>
          <cell r="AN63">
            <v>3.9784411369021888</v>
          </cell>
          <cell r="AO63">
            <v>2.9745936403358955</v>
          </cell>
        </row>
        <row r="64">
          <cell r="H64">
            <v>70</v>
          </cell>
          <cell r="I64">
            <v>5040</v>
          </cell>
          <cell r="J64">
            <v>1.0352177396660336</v>
          </cell>
          <cell r="K64">
            <v>3.9452487605382642</v>
          </cell>
          <cell r="L64">
            <v>4.5388024911373845</v>
          </cell>
          <cell r="M64">
            <v>4.3843940431330175</v>
          </cell>
          <cell r="V64">
            <v>70</v>
          </cell>
          <cell r="W64">
            <v>5040</v>
          </cell>
          <cell r="X64">
            <v>1.1953787742141342</v>
          </cell>
          <cell r="Y64">
            <v>3.5641175518785646</v>
          </cell>
          <cell r="Z64">
            <v>4.3034262407720041</v>
          </cell>
          <cell r="AA64">
            <v>3.6000524131785445</v>
          </cell>
          <cell r="AJ64">
            <v>70</v>
          </cell>
          <cell r="AK64">
            <v>5040</v>
          </cell>
          <cell r="AL64">
            <v>1.3604314450394284</v>
          </cell>
          <cell r="AM64">
            <v>3.1587723154082989</v>
          </cell>
          <cell r="AN64">
            <v>4.0431392541222806</v>
          </cell>
          <cell r="AO64">
            <v>2.9719536907683732</v>
          </cell>
        </row>
        <row r="65">
          <cell r="H65">
            <v>71</v>
          </cell>
          <cell r="I65">
            <v>5112</v>
          </cell>
          <cell r="J65">
            <v>1.0538068623586705</v>
          </cell>
          <cell r="K65">
            <v>3.9926075311721227</v>
          </cell>
          <cell r="L65">
            <v>4.6041503746614438</v>
          </cell>
          <cell r="M65">
            <v>4.3690647111143877</v>
          </cell>
          <cell r="V65">
            <v>71</v>
          </cell>
          <cell r="W65">
            <v>5112</v>
          </cell>
          <cell r="X65">
            <v>1.2162527166499002</v>
          </cell>
          <cell r="Y65">
            <v>3.6086307867737384</v>
          </cell>
          <cell r="Z65">
            <v>4.3683814064905553</v>
          </cell>
          <cell r="AA65">
            <v>3.5916724761964081</v>
          </cell>
          <cell r="AJ65">
            <v>71</v>
          </cell>
          <cell r="AK65">
            <v>5112</v>
          </cell>
          <cell r="AL65">
            <v>1.3833874007744551</v>
          </cell>
          <cell r="AM65">
            <v>3.2001456080123982</v>
          </cell>
          <cell r="AN65">
            <v>4.1076929358640575</v>
          </cell>
          <cell r="AO65">
            <v>2.969300525336914</v>
          </cell>
        </row>
        <row r="66">
          <cell r="H66">
            <v>72</v>
          </cell>
          <cell r="I66">
            <v>5184</v>
          </cell>
          <cell r="J66">
            <v>1.072396847935654</v>
          </cell>
          <cell r="K66">
            <v>4.0397909767710241</v>
          </cell>
          <cell r="L66">
            <v>4.6693276871113785</v>
          </cell>
          <cell r="M66">
            <v>4.3541042628946141</v>
          </cell>
          <cell r="V66">
            <v>72</v>
          </cell>
          <cell r="W66">
            <v>5184</v>
          </cell>
          <cell r="X66">
            <v>1.2371244178646383</v>
          </cell>
          <cell r="Y66">
            <v>3.6529847037501431</v>
          </cell>
          <cell r="Z66">
            <v>4.433179095139165</v>
          </cell>
          <cell r="AA66">
            <v>3.5834545265795792</v>
          </cell>
          <cell r="AJ66">
            <v>72</v>
          </cell>
          <cell r="AK66">
            <v>5184</v>
          </cell>
          <cell r="AL66">
            <v>1.4063412988906669</v>
          </cell>
          <cell r="AM66">
            <v>3.2413760173378869</v>
          </cell>
          <cell r="AN66">
            <v>4.1721031500602717</v>
          </cell>
          <cell r="AO66">
            <v>2.9666363018360191</v>
          </cell>
        </row>
        <row r="67">
          <cell r="H67">
            <v>73</v>
          </cell>
          <cell r="I67">
            <v>5256</v>
          </cell>
          <cell r="J67">
            <v>1.0909874004958933</v>
          </cell>
          <cell r="K67">
            <v>4.0868004244838358</v>
          </cell>
          <cell r="L67">
            <v>4.7343356508268375</v>
          </cell>
          <cell r="M67">
            <v>4.3394961744516118</v>
          </cell>
          <cell r="V67">
            <v>73</v>
          </cell>
          <cell r="W67">
            <v>5256</v>
          </cell>
          <cell r="X67">
            <v>1.2579934971586921</v>
          </cell>
          <cell r="Y67">
            <v>3.6971804655802671</v>
          </cell>
          <cell r="Z67">
            <v>4.4978203984667626</v>
          </cell>
          <cell r="AA67">
            <v>3.5753924075327523</v>
          </cell>
          <cell r="AJ67">
            <v>73</v>
          </cell>
          <cell r="AK67">
            <v>5256</v>
          </cell>
          <cell r="AL67">
            <v>1.429292749404822</v>
          </cell>
          <cell r="AM67">
            <v>3.2824645439616558</v>
          </cell>
          <cell r="AN67">
            <v>4.2363708545353704</v>
          </cell>
          <cell r="AO67">
            <v>2.963963020381553</v>
          </cell>
        </row>
        <row r="68">
          <cell r="H68">
            <v>74</v>
          </cell>
          <cell r="I68">
            <v>5328</v>
          </cell>
          <cell r="J68">
            <v>1.1095782474814855</v>
          </cell>
          <cell r="K68">
            <v>4.1336371861557231</v>
          </cell>
          <cell r="L68">
            <v>4.7991754744231114</v>
          </cell>
          <cell r="M68">
            <v>4.3252249089383765</v>
          </cell>
          <cell r="V68">
            <v>74</v>
          </cell>
          <cell r="W68">
            <v>5328</v>
          </cell>
          <cell r="X68">
            <v>1.2788595899456707</v>
          </cell>
          <cell r="Y68">
            <v>3.7412192220925435</v>
          </cell>
          <cell r="Z68">
            <v>4.5623063963959067</v>
          </cell>
          <cell r="AA68">
            <v>3.5674803021883936</v>
          </cell>
          <cell r="AJ68">
            <v>74</v>
          </cell>
          <cell r="AK68">
            <v>5328</v>
          </cell>
          <cell r="AL68">
            <v>1.4522413676079007</v>
          </cell>
          <cell r="AM68">
            <v>3.3234121777565822</v>
          </cell>
          <cell r="AN68">
            <v>4.3004969971494562</v>
          </cell>
          <cell r="AO68">
            <v>2.9612825340687947</v>
          </cell>
        </row>
        <row r="69">
          <cell r="H69">
            <v>75</v>
          </cell>
          <cell r="I69">
            <v>5400</v>
          </cell>
          <cell r="J69">
            <v>1.1281691393795545</v>
          </cell>
          <cell r="K69">
            <v>4.1803025585656846</v>
          </cell>
          <cell r="L69">
            <v>4.8638483530010204</v>
          </cell>
          <cell r="M69">
            <v>4.3112758390784665</v>
          </cell>
          <cell r="V69">
            <v>75</v>
          </cell>
          <cell r="W69">
            <v>5400</v>
          </cell>
          <cell r="X69">
            <v>1.2997223482845441</v>
          </cell>
          <cell r="Y69">
            <v>3.785102110365377</v>
          </cell>
          <cell r="Z69">
            <v>4.626638157197374</v>
          </cell>
          <cell r="AA69">
            <v>3.5597127057974376</v>
          </cell>
          <cell r="AJ69">
            <v>75</v>
          </cell>
          <cell r="AK69">
            <v>5400</v>
          </cell>
          <cell r="AL69">
            <v>1.4751867749820184</v>
          </cell>
          <cell r="AM69">
            <v>3.3642198980457909</v>
          </cell>
          <cell r="AN69">
            <v>4.3644825159397032</v>
          </cell>
          <cell r="AO69">
            <v>2.9585965587258625</v>
          </cell>
        </row>
        <row r="70">
          <cell r="H70">
            <v>76</v>
          </cell>
          <cell r="I70">
            <v>5472</v>
          </cell>
          <cell r="J70">
            <v>1.1496291978443551</v>
          </cell>
          <cell r="K70">
            <v>4.2312501578273434</v>
          </cell>
          <cell r="L70">
            <v>4.9355503400010106</v>
          </cell>
          <cell r="M70">
            <v>4.2931671788221406</v>
          </cell>
          <cell r="V70">
            <v>76</v>
          </cell>
          <cell r="W70">
            <v>5472</v>
          </cell>
          <cell r="X70">
            <v>1.3226899083838821</v>
          </cell>
          <cell r="Y70">
            <v>3.832924862870795</v>
          </cell>
          <cell r="Z70">
            <v>4.698324788661588</v>
          </cell>
          <cell r="AA70">
            <v>3.552098461537518</v>
          </cell>
          <cell r="AJ70">
            <v>76</v>
          </cell>
          <cell r="AK70">
            <v>5472</v>
          </cell>
          <cell r="AL70">
            <v>1.5004817914360262</v>
          </cell>
          <cell r="AM70">
            <v>3.4085705318401658</v>
          </cell>
          <cell r="AN70">
            <v>4.4361490272568274</v>
          </cell>
          <cell r="AO70">
            <v>2.9564830793522927</v>
          </cell>
        </row>
        <row r="71">
          <cell r="H71">
            <v>77</v>
          </cell>
          <cell r="I71">
            <v>5544</v>
          </cell>
          <cell r="J71">
            <v>1.1710810935590166</v>
          </cell>
          <cell r="K71">
            <v>4.2819907074316976</v>
          </cell>
          <cell r="L71">
            <v>5.0070480550265843</v>
          </cell>
          <cell r="M71">
            <v>4.2755775689365221</v>
          </cell>
          <cell r="V71">
            <v>77</v>
          </cell>
          <cell r="W71">
            <v>5544</v>
          </cell>
          <cell r="X71">
            <v>1.3456522434164144</v>
          </cell>
          <cell r="Y71">
            <v>3.880559682415194</v>
          </cell>
          <cell r="Z71">
            <v>4.7698215272143658</v>
          </cell>
          <cell r="AA71">
            <v>3.5446167838315237</v>
          </cell>
          <cell r="AJ71">
            <v>77</v>
          </cell>
          <cell r="AK71">
            <v>5544</v>
          </cell>
          <cell r="AL71">
            <v>1.5257722909718614</v>
          </cell>
          <cell r="AM71">
            <v>3.4527531565428466</v>
          </cell>
          <cell r="AN71">
            <v>4.5076410552864079</v>
          </cell>
          <cell r="AO71">
            <v>2.9543340654162784</v>
          </cell>
        </row>
        <row r="72">
          <cell r="H72">
            <v>78</v>
          </cell>
          <cell r="I72">
            <v>5616</v>
          </cell>
          <cell r="J72">
            <v>1.1925246037596446</v>
          </cell>
          <cell r="K72">
            <v>4.3325258651703855</v>
          </cell>
          <cell r="L72">
            <v>5.0783430246599197</v>
          </cell>
          <cell r="M72">
            <v>4.2584807128083941</v>
          </cell>
          <cell r="V72">
            <v>78</v>
          </cell>
          <cell r="W72">
            <v>5616</v>
          </cell>
          <cell r="X72">
            <v>1.3686089274830682</v>
          </cell>
          <cell r="Y72">
            <v>3.9280080134186175</v>
          </cell>
          <cell r="Z72">
            <v>4.8411297313032504</v>
          </cell>
          <cell r="AA72">
            <v>3.5372630077799507</v>
          </cell>
          <cell r="AJ72">
            <v>78</v>
          </cell>
          <cell r="AK72">
            <v>5616</v>
          </cell>
          <cell r="AL72">
            <v>1.5510577572160125</v>
          </cell>
          <cell r="AM72">
            <v>3.4967690048412847</v>
          </cell>
          <cell r="AN72">
            <v>4.5789597876981887</v>
          </cell>
          <cell r="AO72">
            <v>2.9521529848875168</v>
          </cell>
        </row>
        <row r="73">
          <cell r="H73">
            <v>79</v>
          </cell>
          <cell r="I73">
            <v>5688</v>
          </cell>
          <cell r="J73">
            <v>1.2139595361409881</v>
          </cell>
          <cell r="K73">
            <v>4.3828572686000182</v>
          </cell>
          <cell r="L73">
            <v>5.1494367572285018</v>
          </cell>
          <cell r="M73">
            <v>4.2418520584284547</v>
          </cell>
          <cell r="V73">
            <v>79</v>
          </cell>
          <cell r="W73">
            <v>5688</v>
          </cell>
          <cell r="X73">
            <v>1.3915595611553566</v>
          </cell>
          <cell r="Y73">
            <v>3.9752712833549846</v>
          </cell>
          <cell r="Z73">
            <v>4.9122507438118541</v>
          </cell>
          <cell r="AA73">
            <v>3.5300326920490614</v>
          </cell>
          <cell r="AJ73">
            <v>79</v>
          </cell>
          <cell r="AK73">
            <v>5688</v>
          </cell>
          <cell r="AL73">
            <v>1.5763376877676576</v>
          </cell>
          <cell r="AM73">
            <v>3.5406192955977067</v>
          </cell>
          <cell r="AN73">
            <v>4.6501063992002356</v>
          </cell>
          <cell r="AO73">
            <v>2.9499430453797744</v>
          </cell>
        </row>
        <row r="74">
          <cell r="H74">
            <v>80</v>
          </cell>
          <cell r="I74">
            <v>5760</v>
          </cell>
          <cell r="J74">
            <v>1.2353857278672278</v>
          </cell>
          <cell r="K74">
            <v>4.4329865353746074</v>
          </cell>
          <cell r="L74">
            <v>5.2203307431026218</v>
          </cell>
          <cell r="M74">
            <v>4.225668651778105</v>
          </cell>
          <cell r="V74">
            <v>80</v>
          </cell>
          <cell r="W74">
            <v>5760</v>
          </cell>
          <cell r="X74">
            <v>1.4145037717578224</v>
          </cell>
          <cell r="Y74">
            <v>4.0223509030198832</v>
          </cell>
          <cell r="Z74">
            <v>4.9831858923034105</v>
          </cell>
          <cell r="AA74">
            <v>3.5229216010578326</v>
          </cell>
          <cell r="AJ74">
            <v>80</v>
          </cell>
          <cell r="AK74">
            <v>5760</v>
          </cell>
          <cell r="AL74">
            <v>1.6016115953649157</v>
          </cell>
          <cell r="AM74">
            <v>3.5843052340581205</v>
          </cell>
          <cell r="AN74">
            <v>4.7210820517326031</v>
          </cell>
          <cell r="AO74">
            <v>2.9477072127820967</v>
          </cell>
        </row>
        <row r="75">
          <cell r="H75">
            <v>81</v>
          </cell>
          <cell r="I75">
            <v>5832</v>
          </cell>
          <cell r="J75">
            <v>1.2568030445055964</v>
          </cell>
          <cell r="K75">
            <v>4.482915263571142</v>
          </cell>
          <cell r="L75">
            <v>5.2910264549867536</v>
          </cell>
          <cell r="M75">
            <v>4.2099090053272015</v>
          </cell>
          <cell r="V75">
            <v>81</v>
          </cell>
          <cell r="W75">
            <v>5832</v>
          </cell>
          <cell r="X75">
            <v>1.4374412135332435</v>
          </cell>
          <cell r="Y75">
            <v>4.0692482667930285</v>
          </cell>
          <cell r="Z75">
            <v>5.0539364892595238</v>
          </cell>
          <cell r="AA75">
            <v>3.5159256891187236</v>
          </cell>
          <cell r="AJ75">
            <v>81</v>
          </cell>
          <cell r="AK75">
            <v>5832</v>
          </cell>
          <cell r="AL75">
            <v>1.6268790089702423</v>
          </cell>
          <cell r="AM75">
            <v>3.6278280120573436</v>
          </cell>
          <cell r="AN75">
            <v>4.7918878946573891</v>
          </cell>
          <cell r="AO75">
            <v>2.9454482283169212</v>
          </cell>
        </row>
        <row r="76">
          <cell r="H76">
            <v>82</v>
          </cell>
          <cell r="I76">
            <v>5904</v>
          </cell>
          <cell r="J76">
            <v>1.2782113788958032</v>
          </cell>
          <cell r="K76">
            <v>4.5326450320084639</v>
          </cell>
          <cell r="L76">
            <v>5.3615253482049869</v>
          </cell>
          <cell r="M76">
            <v>4.1945529798338983</v>
          </cell>
          <cell r="V76">
            <v>82</v>
          </cell>
          <cell r="W76">
            <v>5904</v>
          </cell>
          <cell r="X76">
            <v>1.4603715676957396</v>
          </cell>
          <cell r="Y76">
            <v>4.1159647528955325</v>
          </cell>
          <cell r="Z76">
            <v>5.1245038323142218</v>
          </cell>
          <cell r="AA76">
            <v>3.5090410863037866</v>
          </cell>
          <cell r="AJ76">
            <v>82</v>
          </cell>
          <cell r="AK76">
            <v>5904</v>
          </cell>
          <cell r="AL76">
            <v>1.6521394747729701</v>
          </cell>
          <cell r="AM76">
            <v>3.6711888082201538</v>
          </cell>
          <cell r="AN76">
            <v>4.8625250649451708</v>
          </cell>
          <cell r="AO76">
            <v>2.9431686241946116</v>
          </cell>
        </row>
        <row r="77">
          <cell r="H77">
            <v>83</v>
          </cell>
          <cell r="I77">
            <v>5976</v>
          </cell>
          <cell r="J77">
            <v>1.2996106499677675</v>
          </cell>
          <cell r="K77">
            <v>4.5821774005596021</v>
          </cell>
          <cell r="L77">
            <v>5.4318288609806036</v>
          </cell>
          <cell r="M77">
            <v>4.1795816778781569</v>
          </cell>
          <cell r="V77">
            <v>83</v>
          </cell>
          <cell r="W77">
            <v>5976</v>
          </cell>
          <cell r="X77">
            <v>1.4832945423773229</v>
          </cell>
          <cell r="Y77">
            <v>4.1625017236421078</v>
          </cell>
          <cell r="Z77">
            <v>5.1948892044834114</v>
          </cell>
          <cell r="AA77">
            <v>3.5022640858351699</v>
          </cell>
          <cell r="AJ77">
            <v>83</v>
          </cell>
          <cell r="AK77">
            <v>5976</v>
          </cell>
          <cell r="AL77">
            <v>1.6773925571074404</v>
          </cell>
          <cell r="AM77">
            <v>3.7143887881586313</v>
          </cell>
          <cell r="AN77">
            <v>4.9329946873579633</v>
          </cell>
          <cell r="AO77">
            <v>2.9408707380129355</v>
          </cell>
        </row>
        <row r="78">
          <cell r="H78">
            <v>84</v>
          </cell>
          <cell r="I78">
            <v>6048</v>
          </cell>
          <cell r="J78">
            <v>1.321088721570268</v>
          </cell>
          <cell r="K78">
            <v>4.6315139104577732</v>
          </cell>
          <cell r="L78">
            <v>5.5019384147100032</v>
          </cell>
          <cell r="M78">
            <v>4.1647001634911449</v>
          </cell>
          <cell r="V78">
            <v>84</v>
          </cell>
          <cell r="W78">
            <v>6048</v>
          </cell>
          <cell r="X78">
            <v>1.5064569557572178</v>
          </cell>
          <cell r="Y78">
            <v>4.2088605256883183</v>
          </cell>
          <cell r="Z78">
            <v>5.2650938743898559</v>
          </cell>
          <cell r="AA78">
            <v>3.4950177993923273</v>
          </cell>
          <cell r="AJ78">
            <v>84</v>
          </cell>
          <cell r="AK78">
            <v>6048</v>
          </cell>
          <cell r="AL78">
            <v>1.7027751565643561</v>
          </cell>
          <cell r="AM78">
            <v>3.7574291046657895</v>
          </cell>
          <cell r="AN78">
            <v>5.0032978746287684</v>
          </cell>
          <cell r="AO78">
            <v>2.9383197513427368</v>
          </cell>
        </row>
        <row r="79">
          <cell r="H79">
            <v>85</v>
          </cell>
          <cell r="I79">
            <v>6120</v>
          </cell>
          <cell r="J79">
            <v>1.3426024108931742</v>
          </cell>
          <cell r="K79">
            <v>4.6806560845960981</v>
          </cell>
          <cell r="L79">
            <v>5.5718554142310781</v>
          </cell>
          <cell r="M79">
            <v>4.1500412698680975</v>
          </cell>
          <cell r="V79">
            <v>85</v>
          </cell>
          <cell r="W79">
            <v>6120</v>
          </cell>
          <cell r="X79">
            <v>1.5297338370553062</v>
          </cell>
          <cell r="Y79">
            <v>4.2550424902729702</v>
          </cell>
          <cell r="Z79">
            <v>5.3351190964837718</v>
          </cell>
          <cell r="AA79">
            <v>3.4876126599603259</v>
          </cell>
          <cell r="AJ79">
            <v>85</v>
          </cell>
          <cell r="AK79">
            <v>6120</v>
          </cell>
          <cell r="AL79">
            <v>1.7282169296713374</v>
          </cell>
          <cell r="AM79">
            <v>3.8003108979056086</v>
          </cell>
          <cell r="AN79">
            <v>5.0734357276377429</v>
          </cell>
          <cell r="AO79">
            <v>2.9356475107569859</v>
          </cell>
        </row>
        <row r="80">
          <cell r="H80">
            <v>86</v>
          </cell>
          <cell r="I80">
            <v>6192</v>
          </cell>
          <cell r="J80">
            <v>1.3641079299910459</v>
          </cell>
          <cell r="K80">
            <v>4.7296054278213431</v>
          </cell>
          <cell r="L80">
            <v>5.6415812480861875</v>
          </cell>
          <cell r="M80">
            <v>4.1357293833217579</v>
          </cell>
          <cell r="V80">
            <v>86</v>
          </cell>
          <cell r="W80">
            <v>6192</v>
          </cell>
          <cell r="X80">
            <v>1.5530012245068585</v>
          </cell>
          <cell r="Y80">
            <v>4.3010489334558306</v>
          </cell>
          <cell r="Z80">
            <v>5.4049661112591716</v>
          </cell>
          <cell r="AA80">
            <v>3.4803360267635783</v>
          </cell>
          <cell r="AJ80">
            <v>86</v>
          </cell>
          <cell r="AK80">
            <v>6192</v>
          </cell>
          <cell r="AL80">
            <v>1.7536486122298727</v>
          </cell>
          <cell r="AM80">
            <v>3.8430352955994875</v>
          </cell>
          <cell r="AN80">
            <v>5.1434093355851616</v>
          </cell>
          <cell r="AO80">
            <v>2.932976024794955</v>
          </cell>
        </row>
        <row r="81">
          <cell r="H81">
            <v>87</v>
          </cell>
          <cell r="I81">
            <v>6264</v>
          </cell>
          <cell r="J81">
            <v>1.3856053122105643</v>
          </cell>
          <cell r="K81">
            <v>4.7783634272216915</v>
          </cell>
          <cell r="L81">
            <v>5.7111172887798549</v>
          </cell>
          <cell r="M81">
            <v>4.1217489846863131</v>
          </cell>
          <cell r="V81">
            <v>87</v>
          </cell>
          <cell r="W81">
            <v>6264</v>
          </cell>
          <cell r="X81">
            <v>1.5762589652083272</v>
          </cell>
          <cell r="Y81">
            <v>4.3468811563506948</v>
          </cell>
          <cell r="Z81">
            <v>5.4746361454659969</v>
          </cell>
          <cell r="AA81">
            <v>3.4731831928026105</v>
          </cell>
          <cell r="AJ81">
            <v>87</v>
          </cell>
          <cell r="AK81">
            <v>6264</v>
          </cell>
          <cell r="AL81">
            <v>1.7790698803996237</v>
          </cell>
          <cell r="AM81">
            <v>3.8856034132092483</v>
          </cell>
          <cell r="AN81">
            <v>5.2132197761611323</v>
          </cell>
          <cell r="AO81">
            <v>2.9303063547959751</v>
          </cell>
        </row>
        <row r="82">
          <cell r="H82">
            <v>88</v>
          </cell>
          <cell r="I82">
            <v>6336</v>
          </cell>
          <cell r="J82">
            <v>1.4070946102773843</v>
          </cell>
          <cell r="K82">
            <v>4.8269315524087695</v>
          </cell>
          <cell r="L82">
            <v>5.7804648930313229</v>
          </cell>
          <cell r="M82">
            <v>4.108085448420419</v>
          </cell>
          <cell r="V82">
            <v>88</v>
          </cell>
          <cell r="W82">
            <v>6336</v>
          </cell>
          <cell r="X82">
            <v>1.5995069310388361</v>
          </cell>
          <cell r="Y82">
            <v>4.3925404453539834</v>
          </cell>
          <cell r="Z82">
            <v>5.5441304123182036</v>
          </cell>
          <cell r="AA82">
            <v>3.4661496644578103</v>
          </cell>
          <cell r="AJ82">
            <v>88</v>
          </cell>
          <cell r="AK82">
            <v>6336</v>
          </cell>
          <cell r="AL82">
            <v>1.8044804313690643</v>
          </cell>
          <cell r="AM82">
            <v>3.928016354116751</v>
          </cell>
          <cell r="AN82">
            <v>5.2828681157122288</v>
          </cell>
          <cell r="AO82">
            <v>2.9276394600212439</v>
          </cell>
        </row>
        <row r="83">
          <cell r="H83">
            <v>89</v>
          </cell>
          <cell r="I83">
            <v>6408</v>
          </cell>
          <cell r="J83">
            <v>1.4285758950378973</v>
          </cell>
          <cell r="K83">
            <v>4.8753112557940375</v>
          </cell>
          <cell r="L83">
            <v>5.8496254020220899</v>
          </cell>
          <cell r="M83">
            <v>4.0947249791491904</v>
          </cell>
          <cell r="V83">
            <v>89</v>
          </cell>
          <cell r="W83">
            <v>6408</v>
          </cell>
          <cell r="X83">
            <v>1.6227450181055201</v>
          </cell>
          <cell r="Y83">
            <v>4.4380280723689145</v>
          </cell>
          <cell r="Z83">
            <v>5.6134501116978814</v>
          </cell>
          <cell r="AA83">
            <v>3.4592311478801059</v>
          </cell>
          <cell r="AJ83">
            <v>89</v>
          </cell>
          <cell r="AK83">
            <v>6408</v>
          </cell>
          <cell r="AL83">
            <v>1.8298799837638169</v>
          </cell>
          <cell r="AM83">
            <v>3.9702752098002096</v>
          </cell>
          <cell r="AN83">
            <v>5.3523554094050532</v>
          </cell>
          <cell r="AO83">
            <v>2.9249762043934586</v>
          </cell>
        </row>
        <row r="84">
          <cell r="H84">
            <v>90</v>
          </cell>
          <cell r="I84">
            <v>6480</v>
          </cell>
          <cell r="J84">
            <v>1.4500492542173811</v>
          </cell>
          <cell r="K84">
            <v>4.9235039728596757</v>
          </cell>
          <cell r="L84">
            <v>5.9186001416385423</v>
          </cell>
          <cell r="M84">
            <v>4.0816545537502602</v>
          </cell>
          <cell r="V84">
            <v>90</v>
          </cell>
          <cell r="W84">
            <v>6480</v>
          </cell>
          <cell r="X84">
            <v>1.6459731461265397</v>
          </cell>
          <cell r="Y84">
            <v>4.4833452950253987</v>
          </cell>
          <cell r="Z84">
            <v>5.6825964303554253</v>
          </cell>
          <cell r="AA84">
            <v>3.4524235366343921</v>
          </cell>
          <cell r="AJ84">
            <v>90</v>
          </cell>
          <cell r="AK84">
            <v>6480</v>
          </cell>
          <cell r="AL84">
            <v>1.8552682779707119</v>
          </cell>
          <cell r="AM84">
            <v>4.012381060007244</v>
          </cell>
          <cell r="AN84">
            <v>5.421682701386807</v>
          </cell>
          <cell r="AO84">
            <v>2.922317362811286</v>
          </cell>
        </row>
        <row r="85">
          <cell r="H85">
            <v>91</v>
          </cell>
          <cell r="I85">
            <v>6552</v>
          </cell>
          <cell r="J85">
            <v>1.4715147912010651</v>
          </cell>
          <cell r="K85">
            <v>4.9715111224241113</v>
          </cell>
          <cell r="L85">
            <v>5.9873904227098027</v>
          </cell>
          <cell r="M85">
            <v>4.0688618684035349</v>
          </cell>
          <cell r="V85">
            <v>91</v>
          </cell>
          <cell r="W85">
            <v>6552</v>
          </cell>
          <cell r="X85">
            <v>1.6691912577582493</v>
          </cell>
          <cell r="Y85">
            <v>4.5284933568957335</v>
          </cell>
          <cell r="Z85">
            <v>5.75157054210597</v>
          </cell>
          <cell r="AA85">
            <v>3.4457229004604431</v>
          </cell>
          <cell r="AJ85">
            <v>91</v>
          </cell>
          <cell r="AK85">
            <v>6552</v>
          </cell>
          <cell r="AL85">
            <v>1.8806450763790665</v>
          </cell>
          <cell r="AM85">
            <v>4.0543349729247895</v>
          </cell>
          <cell r="AN85">
            <v>5.4908510249429723</v>
          </cell>
          <cell r="AO85">
            <v>2.9196636270757055</v>
          </cell>
        </row>
        <row r="86">
          <cell r="H86">
            <v>92</v>
          </cell>
          <cell r="I86">
            <v>6624</v>
          </cell>
          <cell r="J86">
            <v>1.4933603079778668</v>
          </cell>
          <cell r="K86">
            <v>5.0193341069023285</v>
          </cell>
          <cell r="L86">
            <v>6.0559975412409237</v>
          </cell>
          <cell r="M86">
            <v>4.0552822442704697</v>
          </cell>
          <cell r="V86">
            <v>92</v>
          </cell>
          <cell r="W86">
            <v>6624</v>
          </cell>
          <cell r="X86">
            <v>1.6927263279878497</v>
          </cell>
          <cell r="Y86">
            <v>4.5734734877062033</v>
          </cell>
          <cell r="Z86">
            <v>5.8203736080220816</v>
          </cell>
          <cell r="AA86">
            <v>3.4384610859930218</v>
          </cell>
          <cell r="AJ86">
            <v>92</v>
          </cell>
          <cell r="AK86">
            <v>6624</v>
          </cell>
          <cell r="AL86">
            <v>1.9063445645470587</v>
          </cell>
          <cell r="AM86">
            <v>4.0961380053459022</v>
          </cell>
          <cell r="AN86">
            <v>5.5598614026521034</v>
          </cell>
          <cell r="AO86">
            <v>2.9165039238187815</v>
          </cell>
        </row>
        <row r="87">
          <cell r="H87">
            <v>93</v>
          </cell>
          <cell r="I87">
            <v>6696</v>
          </cell>
          <cell r="J87">
            <v>1.5159720035066833</v>
          </cell>
          <cell r="K87">
            <v>5.0669743125610323</v>
          </cell>
          <cell r="L87">
            <v>6.1244227786414944</v>
          </cell>
          <cell r="M87">
            <v>4.0399313209444072</v>
          </cell>
          <cell r="V87">
            <v>93</v>
          </cell>
          <cell r="W87">
            <v>6696</v>
          </cell>
          <cell r="X87">
            <v>1.7169046442126712</v>
          </cell>
          <cell r="Y87">
            <v>4.6182869035446554</v>
          </cell>
          <cell r="Z87">
            <v>5.8890067766228187</v>
          </cell>
          <cell r="AA87">
            <v>3.4300138895153185</v>
          </cell>
          <cell r="AJ87">
            <v>93</v>
          </cell>
          <cell r="AK87">
            <v>6696</v>
          </cell>
          <cell r="AL87">
            <v>1.9327002170279837</v>
          </cell>
          <cell r="AM87">
            <v>4.1377912028335286</v>
          </cell>
          <cell r="AN87">
            <v>5.6287148465378491</v>
          </cell>
          <cell r="AO87">
            <v>2.9123579523333549</v>
          </cell>
        </row>
        <row r="88">
          <cell r="H88">
            <v>94</v>
          </cell>
          <cell r="I88">
            <v>6768</v>
          </cell>
          <cell r="J88">
            <v>1.5385738592661524</v>
          </cell>
          <cell r="K88">
            <v>5.1144331097688527</v>
          </cell>
          <cell r="L88">
            <v>6.1926674019497936</v>
          </cell>
          <cell r="M88">
            <v>4.0249399563459933</v>
          </cell>
          <cell r="V88">
            <v>94</v>
          </cell>
          <cell r="W88">
            <v>6768</v>
          </cell>
          <cell r="X88">
            <v>1.741071844000474</v>
          </cell>
          <cell r="Y88">
            <v>4.6629348070641834</v>
          </cell>
          <cell r="Z88">
            <v>5.957471184059254</v>
          </cell>
          <cell r="AA88">
            <v>3.4217262226070622</v>
          </cell>
          <cell r="AJ88">
            <v>94</v>
          </cell>
          <cell r="AK88">
            <v>6768</v>
          </cell>
          <cell r="AL88">
            <v>1.9590426968422221</v>
          </cell>
          <cell r="AM88">
            <v>4.1792955998813301</v>
          </cell>
          <cell r="AN88">
            <v>5.697412358218255</v>
          </cell>
          <cell r="AO88">
            <v>2.9082634939003142</v>
          </cell>
        </row>
        <row r="89">
          <cell r="H89">
            <v>95</v>
          </cell>
          <cell r="I89">
            <v>6840</v>
          </cell>
          <cell r="J89">
            <v>1.561166048278616</v>
          </cell>
          <cell r="K89">
            <v>5.1617118532416564</v>
          </cell>
          <cell r="L89">
            <v>6.2607326640526431</v>
          </cell>
          <cell r="M89">
            <v>4.0102926084998431</v>
          </cell>
          <cell r="V89">
            <v>95</v>
          </cell>
          <cell r="W89">
            <v>6840</v>
          </cell>
          <cell r="X89">
            <v>1.7652279609460897</v>
          </cell>
          <cell r="Y89">
            <v>4.7074183876829787</v>
          </cell>
          <cell r="Z89">
            <v>6.0257679542965263</v>
          </cell>
          <cell r="AA89">
            <v>3.4135919482416095</v>
          </cell>
          <cell r="AJ89">
            <v>95</v>
          </cell>
          <cell r="AK89">
            <v>6840</v>
          </cell>
          <cell r="AL89">
            <v>1.9853718585421301</v>
          </cell>
          <cell r="AM89">
            <v>4.2206522200715879</v>
          </cell>
          <cell r="AN89">
            <v>5.7659549290523593</v>
          </cell>
          <cell r="AO89">
            <v>2.9042191286454182</v>
          </cell>
        </row>
        <row r="90">
          <cell r="H90">
            <v>96</v>
          </cell>
          <cell r="I90">
            <v>6912</v>
          </cell>
          <cell r="J90">
            <v>1.5837487534448564</v>
          </cell>
          <cell r="K90">
            <v>5.2088118822831122</v>
          </cell>
          <cell r="L90">
            <v>6.328619803900974</v>
          </cell>
          <cell r="M90">
            <v>3.9959746078002683</v>
          </cell>
          <cell r="V90">
            <v>96</v>
          </cell>
          <cell r="W90">
            <v>6912</v>
          </cell>
          <cell r="X90">
            <v>1.7893730475214336</v>
          </cell>
          <cell r="Y90">
            <v>4.7517388217804273</v>
          </cell>
          <cell r="Z90">
            <v>6.0938981992925276</v>
          </cell>
          <cell r="AA90">
            <v>3.4056052245413815</v>
          </cell>
          <cell r="AJ90">
            <v>96</v>
          </cell>
          <cell r="AK90">
            <v>6912</v>
          </cell>
          <cell r="AL90">
            <v>2.0116875786830719</v>
          </cell>
          <cell r="AM90">
            <v>4.2618620762302903</v>
          </cell>
          <cell r="AN90">
            <v>5.8343435402841877</v>
          </cell>
          <cell r="AO90">
            <v>2.9002234751101725</v>
          </cell>
        </row>
        <row r="91">
          <cell r="H91">
            <v>97</v>
          </cell>
          <cell r="I91">
            <v>6984</v>
          </cell>
          <cell r="J91">
            <v>1.6063221665571707</v>
          </cell>
          <cell r="K91">
            <v>5.2557345210206066</v>
          </cell>
          <cell r="L91">
            <v>6.3963300467212498</v>
          </cell>
          <cell r="M91">
            <v>3.9819720974345389</v>
          </cell>
          <cell r="V91">
            <v>97</v>
          </cell>
          <cell r="W91">
            <v>6984</v>
          </cell>
          <cell r="X91">
            <v>1.8135071741959188</v>
          </cell>
          <cell r="Y91">
            <v>4.7958972728895883</v>
          </cell>
          <cell r="Z91">
            <v>6.1618630191732429</v>
          </cell>
          <cell r="AA91">
            <v>3.3977604868893438</v>
          </cell>
          <cell r="AJ91">
            <v>97</v>
          </cell>
          <cell r="AK91">
            <v>6984</v>
          </cell>
          <cell r="AL91">
            <v>2.0379897556154565</v>
          </cell>
          <cell r="AM91">
            <v>4.3029261705794424</v>
          </cell>
          <cell r="AN91">
            <v>5.9025791631842086</v>
          </cell>
          <cell r="AO91">
            <v>2.896275188292925</v>
          </cell>
        </row>
        <row r="92">
          <cell r="H92">
            <v>98</v>
          </cell>
          <cell r="I92">
            <v>7056</v>
          </cell>
          <cell r="J92">
            <v>1.6288864873589897</v>
          </cell>
          <cell r="K92">
            <v>5.3024810786366094</v>
          </cell>
          <cell r="L92">
            <v>6.4638646042228665</v>
          </cell>
          <cell r="M92">
            <v>3.9682719786712171</v>
          </cell>
          <cell r="V92">
            <v>98</v>
          </cell>
          <cell r="W92">
            <v>7056</v>
          </cell>
          <cell r="X92">
            <v>1.8376304285413552</v>
          </cell>
          <cell r="Y92">
            <v>4.8398948918860603</v>
          </cell>
          <cell r="Z92">
            <v>6.2296635024048816</v>
          </cell>
          <cell r="AA92">
            <v>3.3900524314618385</v>
          </cell>
          <cell r="AJ92">
            <v>98</v>
          </cell>
          <cell r="AK92">
            <v>7056</v>
          </cell>
          <cell r="AL92">
            <v>2.0642783092118457</v>
          </cell>
          <cell r="AM92">
            <v>4.3438454948866561</v>
          </cell>
          <cell r="AN92">
            <v>5.9706627591882642</v>
          </cell>
          <cell r="AO92">
            <v>2.8923729579215025</v>
          </cell>
        </row>
        <row r="93">
          <cell r="H93">
            <v>99</v>
          </cell>
          <cell r="I93">
            <v>7128</v>
          </cell>
          <cell r="J93">
            <v>1.651441922651731</v>
          </cell>
          <cell r="K93">
            <v>5.3490528495956289</v>
          </cell>
          <cell r="L93">
            <v>6.531224674801555</v>
          </cell>
          <cell r="M93">
            <v>3.9548618605456771</v>
          </cell>
          <cell r="V93">
            <v>99</v>
          </cell>
          <cell r="W93">
            <v>7128</v>
          </cell>
          <cell r="X93">
            <v>1.8617429143260842</v>
          </cell>
          <cell r="Y93">
            <v>4.8837328171733771</v>
          </cell>
          <cell r="Z93">
            <v>6.2973007259628284</v>
          </cell>
          <cell r="AA93">
            <v>3.3824760000455445</v>
          </cell>
          <cell r="AJ93">
            <v>99</v>
          </cell>
          <cell r="AK93">
            <v>7128</v>
          </cell>
          <cell r="AL93">
            <v>2.0905531805324662</v>
          </cell>
          <cell r="AM93">
            <v>4.3846210306120916</v>
          </cell>
          <cell r="AN93">
            <v>6.0385952800340732</v>
          </cell>
          <cell r="AO93">
            <v>2.888515506932015</v>
          </cell>
        </row>
        <row r="94">
          <cell r="H94">
            <v>100</v>
          </cell>
          <cell r="I94">
            <v>7200</v>
          </cell>
          <cell r="J94">
            <v>1.6739886854490982</v>
          </cell>
          <cell r="K94">
            <v>5.3954511138667911</v>
          </cell>
          <cell r="L94">
            <v>6.5984114437389279</v>
          </cell>
          <cell r="M94">
            <v>3.9417300135267666</v>
          </cell>
          <cell r="V94">
            <v>100</v>
          </cell>
          <cell r="W94">
            <v>7200</v>
          </cell>
          <cell r="X94">
            <v>1.8858447506027993</v>
          </cell>
          <cell r="Y94">
            <v>4.9274121748649797</v>
          </cell>
          <cell r="Z94">
            <v>6.3647757554974973</v>
          </cell>
          <cell r="AA94">
            <v>3.3750263660160962</v>
          </cell>
          <cell r="AJ94">
            <v>100</v>
          </cell>
          <cell r="AK94">
            <v>7200</v>
          </cell>
          <cell r="AL94">
            <v>2.1168143314326406</v>
          </cell>
          <cell r="AM94">
            <v>4.4252537490528034</v>
          </cell>
          <cell r="AN94">
            <v>6.1063776678952957</v>
          </cell>
          <cell r="AO94">
            <v>2.8847015901307484</v>
          </cell>
        </row>
      </sheetData>
      <sheetData sheetId="4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11</v>
          </cell>
          <cell r="I5">
            <v>792</v>
          </cell>
          <cell r="V5">
            <v>11</v>
          </cell>
          <cell r="W5">
            <v>792</v>
          </cell>
          <cell r="AJ5">
            <v>11</v>
          </cell>
          <cell r="AK5">
            <v>792</v>
          </cell>
        </row>
        <row r="6">
          <cell r="H6">
            <v>12</v>
          </cell>
          <cell r="I6">
            <v>864</v>
          </cell>
          <cell r="V6">
            <v>12</v>
          </cell>
          <cell r="W6">
            <v>864</v>
          </cell>
          <cell r="AJ6">
            <v>12</v>
          </cell>
          <cell r="AK6">
            <v>864</v>
          </cell>
        </row>
        <row r="7">
          <cell r="H7">
            <v>13</v>
          </cell>
          <cell r="I7">
            <v>936</v>
          </cell>
          <cell r="J7">
            <v>0.14601339728025475</v>
          </cell>
          <cell r="K7">
            <v>0.93134146192558886</v>
          </cell>
          <cell r="L7">
            <v>0.51088313136893915</v>
          </cell>
          <cell r="M7">
            <v>3.4988784651613978</v>
          </cell>
          <cell r="V7">
            <v>13</v>
          </cell>
          <cell r="W7">
            <v>936</v>
          </cell>
          <cell r="X7">
            <v>0.17693833654940655</v>
          </cell>
          <cell r="Y7">
            <v>0.78200553462448819</v>
          </cell>
          <cell r="Z7">
            <v>0.37703642430488016</v>
          </cell>
          <cell r="AA7">
            <v>2.1308916521864112</v>
          </cell>
          <cell r="AJ7">
            <v>13</v>
          </cell>
          <cell r="AK7">
            <v>936</v>
          </cell>
        </row>
        <row r="8">
          <cell r="H8">
            <v>14</v>
          </cell>
          <cell r="I8">
            <v>1008</v>
          </cell>
          <cell r="J8">
            <v>0.15729270872774781</v>
          </cell>
          <cell r="K8">
            <v>1.0068257950574104</v>
          </cell>
          <cell r="L8">
            <v>0.60325235403552535</v>
          </cell>
          <cell r="M8">
            <v>3.8352213456993276</v>
          </cell>
          <cell r="V8">
            <v>14</v>
          </cell>
          <cell r="W8">
            <v>1008</v>
          </cell>
          <cell r="X8">
            <v>0.19144469456393662</v>
          </cell>
          <cell r="Y8">
            <v>0.85079122063056289</v>
          </cell>
          <cell r="Z8">
            <v>0.46535088400677649</v>
          </cell>
          <cell r="AA8">
            <v>2.4307327244911647</v>
          </cell>
          <cell r="AJ8">
            <v>14</v>
          </cell>
          <cell r="AK8">
            <v>1008</v>
          </cell>
        </row>
        <row r="9">
          <cell r="H9">
            <v>15</v>
          </cell>
          <cell r="I9">
            <v>1080</v>
          </cell>
          <cell r="J9">
            <v>0.16863651397311941</v>
          </cell>
          <cell r="K9">
            <v>1.0818530901361865</v>
          </cell>
          <cell r="L9">
            <v>0.69519703621213547</v>
          </cell>
          <cell r="M9">
            <v>4.1224585342350561</v>
          </cell>
          <cell r="V9">
            <v>15</v>
          </cell>
          <cell r="W9">
            <v>1080</v>
          </cell>
          <cell r="X9">
            <v>0.20599300336121951</v>
          </cell>
          <cell r="Y9">
            <v>0.91918893995300355</v>
          </cell>
          <cell r="Z9">
            <v>0.55330054403113282</v>
          </cell>
          <cell r="AA9">
            <v>2.6860161995933978</v>
          </cell>
          <cell r="AJ9">
            <v>15</v>
          </cell>
          <cell r="AK9">
            <v>1080</v>
          </cell>
          <cell r="AL9">
            <v>0.24969961025431542</v>
          </cell>
          <cell r="AM9">
            <v>0.75096005410472844</v>
          </cell>
          <cell r="AN9">
            <v>0.39709395784947332</v>
          </cell>
          <cell r="AO9">
            <v>1.5902866546128722</v>
          </cell>
        </row>
        <row r="10">
          <cell r="H10">
            <v>16</v>
          </cell>
          <cell r="I10">
            <v>1152</v>
          </cell>
          <cell r="J10">
            <v>0.18004525042283095</v>
          </cell>
          <cell r="K10">
            <v>1.1564290190478588</v>
          </cell>
          <cell r="L10">
            <v>0.78672227180198362</v>
          </cell>
          <cell r="M10">
            <v>4.3695808134587812</v>
          </cell>
          <cell r="V10">
            <v>16</v>
          </cell>
          <cell r="W10">
            <v>1152</v>
          </cell>
          <cell r="X10">
            <v>0.22058389376205645</v>
          </cell>
          <cell r="Y10">
            <v>0.98720315170070316</v>
          </cell>
          <cell r="Z10">
            <v>0.64088943167466306</v>
          </cell>
          <cell r="AA10">
            <v>2.9054226069922842</v>
          </cell>
          <cell r="AJ10">
            <v>16</v>
          </cell>
          <cell r="AK10">
            <v>1152</v>
          </cell>
          <cell r="AL10">
            <v>0.26703687056594994</v>
          </cell>
          <cell r="AM10">
            <v>0.81201361277604378</v>
          </cell>
          <cell r="AN10">
            <v>0.48038512083374829</v>
          </cell>
          <cell r="AO10">
            <v>1.7989467889420456</v>
          </cell>
        </row>
        <row r="11">
          <cell r="H11">
            <v>17</v>
          </cell>
          <cell r="I11">
            <v>1224</v>
          </cell>
          <cell r="J11">
            <v>0.19187486247796384</v>
          </cell>
          <cell r="K11">
            <v>1.230559145879869</v>
          </cell>
          <cell r="L11">
            <v>0.87783305855115945</v>
          </cell>
          <cell r="M11">
            <v>4.575028991366576</v>
          </cell>
          <cell r="V11">
            <v>17</v>
          </cell>
          <cell r="W11">
            <v>1224</v>
          </cell>
          <cell r="X11">
            <v>0.23553545876907853</v>
          </cell>
          <cell r="Y11">
            <v>1.0548382363086</v>
          </cell>
          <cell r="Z11">
            <v>0.72812150383404217</v>
          </cell>
          <cell r="AA11">
            <v>3.0913455988293475</v>
          </cell>
          <cell r="AJ11">
            <v>17</v>
          </cell>
          <cell r="AK11">
            <v>1224</v>
          </cell>
          <cell r="AL11">
            <v>0.28471458316542703</v>
          </cell>
          <cell r="AM11">
            <v>0.87275196360182949</v>
          </cell>
          <cell r="AN11">
            <v>0.56337459468568263</v>
          </cell>
          <cell r="AO11">
            <v>1.9787345924544597</v>
          </cell>
        </row>
        <row r="12">
          <cell r="H12">
            <v>18</v>
          </cell>
          <cell r="I12">
            <v>1296</v>
          </cell>
          <cell r="J12">
            <v>0.20447846944173326</v>
          </cell>
          <cell r="K12">
            <v>1.3042489296823299</v>
          </cell>
          <cell r="L12">
            <v>0.96853430050642852</v>
          </cell>
          <cell r="M12">
            <v>4.7366077374831645</v>
          </cell>
          <cell r="V12">
            <v>18</v>
          </cell>
          <cell r="W12">
            <v>1296</v>
          </cell>
          <cell r="X12">
            <v>0.25116379506396452</v>
          </cell>
          <cell r="Y12">
            <v>1.1220984974102941</v>
          </cell>
          <cell r="Z12">
            <v>0.81500064867613664</v>
          </cell>
          <cell r="AA12">
            <v>3.2448970141917881</v>
          </cell>
          <cell r="AJ12">
            <v>18</v>
          </cell>
          <cell r="AK12">
            <v>1296</v>
          </cell>
          <cell r="AL12">
            <v>0.30304412834028838</v>
          </cell>
          <cell r="AM12">
            <v>0.93317839284948123</v>
          </cell>
          <cell r="AN12">
            <v>0.6460653735187557</v>
          </cell>
          <cell r="AO12">
            <v>2.1319184669807845</v>
          </cell>
        </row>
        <row r="13">
          <cell r="H13">
            <v>19</v>
          </cell>
          <cell r="I13">
            <v>1368</v>
          </cell>
          <cell r="J13">
            <v>0.21714364211657583</v>
          </cell>
          <cell r="K13">
            <v>1.3775037271402677</v>
          </cell>
          <cell r="L13">
            <v>1.0588308103939426</v>
          </cell>
          <cell r="M13">
            <v>4.8761768941201522</v>
          </cell>
          <cell r="V13">
            <v>19</v>
          </cell>
          <cell r="W13">
            <v>1368</v>
          </cell>
          <cell r="X13">
            <v>0.26683331815869193</v>
          </cell>
          <cell r="Y13">
            <v>1.1889881636545765</v>
          </cell>
          <cell r="Z13">
            <v>0.90153068725828567</v>
          </cell>
          <cell r="AA13">
            <v>3.3786286265874961</v>
          </cell>
          <cell r="AJ13">
            <v>19</v>
          </cell>
          <cell r="AK13">
            <v>1368</v>
          </cell>
          <cell r="AL13">
            <v>0.32140027185258185</v>
          </cell>
          <cell r="AM13">
            <v>0.99329613406647321</v>
          </cell>
          <cell r="AN13">
            <v>0.72846040401119072</v>
          </cell>
          <cell r="AO13">
            <v>2.2665208084992443</v>
          </cell>
        </row>
        <row r="14">
          <cell r="H14">
            <v>20</v>
          </cell>
          <cell r="I14">
            <v>1440</v>
          </cell>
          <cell r="J14">
            <v>0.22987043899453055</v>
          </cell>
          <cell r="K14">
            <v>1.4503287951604038</v>
          </cell>
          <cell r="L14">
            <v>1.1487273119218959</v>
          </cell>
          <cell r="M14">
            <v>4.9972815858642363</v>
          </cell>
          <cell r="V14">
            <v>20</v>
          </cell>
          <cell r="W14">
            <v>1440</v>
          </cell>
          <cell r="X14">
            <v>0.28254440509083761</v>
          </cell>
          <cell r="Y14">
            <v>1.2555113904679116</v>
          </cell>
          <cell r="Z14">
            <v>0.98771537510042495</v>
          </cell>
          <cell r="AA14">
            <v>3.49578812145608</v>
          </cell>
          <cell r="AJ14">
            <v>20</v>
          </cell>
          <cell r="AK14">
            <v>1440</v>
          </cell>
          <cell r="AL14">
            <v>0.33978352511686311</v>
          </cell>
          <cell r="AM14">
            <v>1.0531083692225536</v>
          </cell>
          <cell r="AN14">
            <v>0.8105625864288174</v>
          </cell>
          <cell r="AO14">
            <v>2.3855264499655697</v>
          </cell>
        </row>
        <row r="15">
          <cell r="H15">
            <v>21</v>
          </cell>
          <cell r="I15">
            <v>1512</v>
          </cell>
          <cell r="J15">
            <v>0.24265880563067271</v>
          </cell>
          <cell r="K15">
            <v>1.5227292933757459</v>
          </cell>
          <cell r="L15">
            <v>1.238228442010108</v>
          </cell>
          <cell r="M15">
            <v>5.1027550341391468</v>
          </cell>
          <cell r="V15">
            <v>21</v>
          </cell>
          <cell r="W15">
            <v>1512</v>
          </cell>
          <cell r="X15">
            <v>0.29829735587979761</v>
          </cell>
          <cell r="Y15">
            <v>1.3216722617647934</v>
          </cell>
          <cell r="Z15">
            <v>1.0735584037108037</v>
          </cell>
          <cell r="AA15">
            <v>3.5989538041477194</v>
          </cell>
          <cell r="AJ15">
            <v>21</v>
          </cell>
          <cell r="AK15">
            <v>1512</v>
          </cell>
          <cell r="AL15">
            <v>0.35819435106905556</v>
          </cell>
          <cell r="AM15">
            <v>1.1126182298207761</v>
          </cell>
          <cell r="AN15">
            <v>0.8923747756200765</v>
          </cell>
          <cell r="AO15">
            <v>2.4913144859954461</v>
          </cell>
        </row>
        <row r="16">
          <cell r="H16">
            <v>22</v>
          </cell>
          <cell r="I16">
            <v>1584</v>
          </cell>
          <cell r="J16">
            <v>0.25550857489135415</v>
          </cell>
          <cell r="K16">
            <v>1.5947102865711333</v>
          </cell>
          <cell r="L16">
            <v>1.3273387529492879</v>
          </cell>
          <cell r="M16">
            <v>5.1948892655116996</v>
          </cell>
          <cell r="V16">
            <v>22</v>
          </cell>
          <cell r="W16">
            <v>1584</v>
          </cell>
          <cell r="X16">
            <v>0.3140923928090551</v>
          </cell>
          <cell r="Y16">
            <v>1.3874747916078416</v>
          </cell>
          <cell r="Z16">
            <v>1.1590634020669186</v>
          </cell>
          <cell r="AA16">
            <v>3.6901988988047325</v>
          </cell>
          <cell r="AJ16">
            <v>22</v>
          </cell>
          <cell r="AK16">
            <v>1584</v>
          </cell>
          <cell r="AL16">
            <v>0.37663316338283315</v>
          </cell>
          <cell r="AM16">
            <v>1.1718287979784039</v>
          </cell>
          <cell r="AN16">
            <v>0.97389978198411808</v>
          </cell>
          <cell r="AO16">
            <v>2.585804641409621</v>
          </cell>
        </row>
        <row r="17">
          <cell r="H17">
            <v>23</v>
          </cell>
          <cell r="I17">
            <v>1656</v>
          </cell>
          <cell r="J17">
            <v>0.26841946780059828</v>
          </cell>
          <cell r="K17">
            <v>1.6662767470327451</v>
          </cell>
          <cell r="L17">
            <v>1.4160627144926665</v>
          </cell>
          <cell r="M17">
            <v>5.2755589082108685</v>
          </cell>
          <cell r="V17">
            <v>23</v>
          </cell>
          <cell r="W17">
            <v>1656</v>
          </cell>
          <cell r="X17">
            <v>0.3299296599778494</v>
          </cell>
          <cell r="Y17">
            <v>1.4529229258194052</v>
          </cell>
          <cell r="Z17">
            <v>1.2442339380532772</v>
          </cell>
          <cell r="AA17">
            <v>3.7712097122059647</v>
          </cell>
          <cell r="AJ17">
            <v>23</v>
          </cell>
          <cell r="AK17">
            <v>1656</v>
          </cell>
          <cell r="AL17">
            <v>0.39510032577460275</v>
          </cell>
          <cell r="AM17">
            <v>1.2307431074786597</v>
          </cell>
          <cell r="AN17">
            <v>1.0551403724128487</v>
          </cell>
          <cell r="AO17">
            <v>2.670563154672736</v>
          </cell>
        </row>
        <row r="18">
          <cell r="H18">
            <v>24</v>
          </cell>
          <cell r="I18">
            <v>1728</v>
          </cell>
          <cell r="J18">
            <v>0.28139109500308096</v>
          </cell>
          <cell r="K18">
            <v>1.737433556824433</v>
          </cell>
          <cell r="L18">
            <v>1.5044047158825262</v>
          </cell>
          <cell r="M18">
            <v>5.3463124547919847</v>
          </cell>
          <cell r="V18">
            <v>24</v>
          </cell>
          <cell r="W18">
            <v>1728</v>
          </cell>
          <cell r="X18">
            <v>0.34580922314236401</v>
          </cell>
          <cell r="Y18">
            <v>1.5180205435463887</v>
          </cell>
          <cell r="Z18">
            <v>1.3290735198574657</v>
          </cell>
          <cell r="AA18">
            <v>3.8433720991597378</v>
          </cell>
          <cell r="AJ18">
            <v>24</v>
          </cell>
          <cell r="AK18">
            <v>1728</v>
          </cell>
          <cell r="AL18">
            <v>0.41359615141054046</v>
          </cell>
          <cell r="AM18">
            <v>1.2893641447942821</v>
          </cell>
          <cell r="AN18">
            <v>1.136099271207772</v>
          </cell>
          <cell r="AO18">
            <v>2.7468806644674659</v>
          </cell>
        </row>
        <row r="19">
          <cell r="H19">
            <v>25</v>
          </cell>
          <cell r="I19">
            <v>1800</v>
          </cell>
          <cell r="J19">
            <v>0.29442295885360914</v>
          </cell>
          <cell r="K19">
            <v>1.8081855099936239</v>
          </cell>
          <cell r="L19">
            <v>1.5923690678141034</v>
          </cell>
          <cell r="M19">
            <v>5.4084405442234882</v>
          </cell>
          <cell r="V19">
            <v>25</v>
          </cell>
          <cell r="W19">
            <v>1800</v>
          </cell>
          <cell r="X19">
            <v>0.36173106986308284</v>
          </cell>
          <cell r="Y19">
            <v>1.5827714587799397</v>
          </cell>
          <cell r="Z19">
            <v>1.4135855973260312</v>
          </cell>
          <cell r="AA19">
            <v>3.9078357240949222</v>
          </cell>
          <cell r="AJ19">
            <v>25</v>
          </cell>
          <cell r="AK19">
            <v>1800</v>
          </cell>
          <cell r="AL19">
            <v>0.43212090242798162</v>
          </cell>
          <cell r="AM19">
            <v>1.3476948500837818</v>
          </cell>
          <cell r="AN19">
            <v>1.2167791609724588</v>
          </cell>
          <cell r="AO19">
            <v>2.8158303709347878</v>
          </cell>
        </row>
        <row r="20">
          <cell r="H20">
            <v>26</v>
          </cell>
          <cell r="I20">
            <v>1872</v>
          </cell>
          <cell r="J20">
            <v>0.30856367000480578</v>
          </cell>
          <cell r="K20">
            <v>1.8785373147094051</v>
          </cell>
          <cell r="L20">
            <v>1.6799600043391778</v>
          </cell>
          <cell r="M20">
            <v>5.4444517214648531</v>
          </cell>
          <cell r="V20">
            <v>26</v>
          </cell>
          <cell r="W20">
            <v>1872</v>
          </cell>
          <cell r="X20">
            <v>0.37863519325463152</v>
          </cell>
          <cell r="Y20">
            <v>1.6471794218315341</v>
          </cell>
          <cell r="Z20">
            <v>1.4977735632815352</v>
          </cell>
          <cell r="AA20">
            <v>3.955716716153971</v>
          </cell>
          <cell r="AJ20">
            <v>26</v>
          </cell>
          <cell r="AK20">
            <v>1872</v>
          </cell>
          <cell r="AL20">
            <v>0.45160127025757402</v>
          </cell>
          <cell r="AM20">
            <v>1.4057381181612965</v>
          </cell>
          <cell r="AN20">
            <v>1.2971826834813891</v>
          </cell>
          <cell r="AO20">
            <v>2.8724070743679078</v>
          </cell>
        </row>
        <row r="21">
          <cell r="H21">
            <v>27</v>
          </cell>
          <cell r="I21">
            <v>1944</v>
          </cell>
          <cell r="J21">
            <v>0.3227595787943035</v>
          </cell>
          <cell r="K21">
            <v>1.948493595335353</v>
          </cell>
          <cell r="L21">
            <v>1.7671816847114874</v>
          </cell>
          <cell r="M21">
            <v>5.4752261460773628</v>
          </cell>
          <cell r="V21">
            <v>27</v>
          </cell>
          <cell r="W21">
            <v>1944</v>
          </cell>
          <cell r="X21">
            <v>0.39557868614112945</v>
          </cell>
          <cell r="Y21">
            <v>1.7112481207670374</v>
          </cell>
          <cell r="Z21">
            <v>1.5816407548020841</v>
          </cell>
          <cell r="AA21">
            <v>3.9982961929293803</v>
          </cell>
          <cell r="AJ21">
            <v>27</v>
          </cell>
          <cell r="AK21">
            <v>1944</v>
          </cell>
          <cell r="AL21">
            <v>0.47110859113316028</v>
          </cell>
          <cell r="AM21">
            <v>1.4634967994408523</v>
          </cell>
          <cell r="AN21">
            <v>1.3773124405259884</v>
          </cell>
          <cell r="AO21">
            <v>2.9235561958510048</v>
          </cell>
        </row>
        <row r="22">
          <cell r="H22">
            <v>28</v>
          </cell>
          <cell r="I22">
            <v>2016</v>
          </cell>
          <cell r="J22">
            <v>0.33700993482082175</v>
          </cell>
          <cell r="K22">
            <v>2.0180588944393931</v>
          </cell>
          <cell r="L22">
            <v>1.8540381951763387</v>
          </cell>
          <cell r="M22">
            <v>5.5014348350355791</v>
          </cell>
          <cell r="V22">
            <v>28</v>
          </cell>
          <cell r="W22">
            <v>2016</v>
          </cell>
          <cell r="X22">
            <v>0.41256134124478538</v>
          </cell>
          <cell r="Y22">
            <v>1.7749811828000757</v>
          </cell>
          <cell r="Z22">
            <v>1.6651904544647413</v>
          </cell>
          <cell r="AA22">
            <v>4.0362251330687151</v>
          </cell>
          <cell r="AJ22">
            <v>28</v>
          </cell>
          <cell r="AK22">
            <v>2016</v>
          </cell>
          <cell r="AL22">
            <v>0.49064299839517411</v>
          </cell>
          <cell r="AM22">
            <v>1.520973700855899</v>
          </cell>
          <cell r="AN22">
            <v>1.4571709947384779</v>
          </cell>
          <cell r="AO22">
            <v>2.9699211025219645</v>
          </cell>
        </row>
        <row r="23">
          <cell r="H23">
            <v>29</v>
          </cell>
          <cell r="I23">
            <v>2088</v>
          </cell>
          <cell r="J23">
            <v>0.35131389294626603</v>
          </cell>
          <cell r="K23">
            <v>2.087237674743097</v>
          </cell>
          <cell r="L23">
            <v>1.9405335507062014</v>
          </cell>
          <cell r="M23">
            <v>5.5236459179910904</v>
          </cell>
          <cell r="V23">
            <v>29</v>
          </cell>
          <cell r="W23">
            <v>2088</v>
          </cell>
          <cell r="X23">
            <v>0.4295828763350848</v>
          </cell>
          <cell r="Y23">
            <v>1.8383821756462029</v>
          </cell>
          <cell r="Z23">
            <v>1.7484258915539312</v>
          </cell>
          <cell r="AA23">
            <v>4.070054901792961</v>
          </cell>
          <cell r="AJ23">
            <v>29</v>
          </cell>
          <cell r="AK23">
            <v>2088</v>
          </cell>
          <cell r="AL23">
            <v>0.5102045733753594</v>
          </cell>
          <cell r="AM23">
            <v>1.5781715867548447</v>
          </cell>
          <cell r="AN23">
            <v>1.5367608703943341</v>
          </cell>
          <cell r="AO23">
            <v>3.0120484029133414</v>
          </cell>
        </row>
        <row r="24">
          <cell r="H24">
            <v>30</v>
          </cell>
          <cell r="I24">
            <v>2160</v>
          </cell>
          <cell r="J24">
            <v>0.36567051839455189</v>
          </cell>
          <cell r="K24">
            <v>2.1560343210125739</v>
          </cell>
          <cell r="L24">
            <v>2.0266716966843785</v>
          </cell>
          <cell r="M24">
            <v>5.5423437076150508</v>
          </cell>
          <cell r="V24">
            <v>30</v>
          </cell>
          <cell r="W24">
            <v>2160</v>
          </cell>
          <cell r="X24">
            <v>0.44664293604391392</v>
          </cell>
          <cell r="Y24">
            <v>1.9014546088391431</v>
          </cell>
          <cell r="Z24">
            <v>1.8313502432360758</v>
          </cell>
          <cell r="AA24">
            <v>4.1002556974415407</v>
          </cell>
          <cell r="AJ24">
            <v>30</v>
          </cell>
          <cell r="AK24">
            <v>2160</v>
          </cell>
          <cell r="AL24">
            <v>0.52979334563878333</v>
          </cell>
          <cell r="AM24">
            <v>1.6350931797733796</v>
          </cell>
          <cell r="AN24">
            <v>1.6160845541939834</v>
          </cell>
          <cell r="AO24">
            <v>3.0504055354742805</v>
          </cell>
        </row>
        <row r="25">
          <cell r="H25">
            <v>31</v>
          </cell>
          <cell r="I25">
            <v>2232</v>
          </cell>
          <cell r="J25">
            <v>0.38007879236215797</v>
          </cell>
          <cell r="K25">
            <v>2.224453141893052</v>
          </cell>
          <cell r="L25">
            <v>2.1124565105385971</v>
          </cell>
          <cell r="M25">
            <v>5.5579436500780695</v>
          </cell>
          <cell r="V25">
            <v>31</v>
          </cell>
          <cell r="W25">
            <v>2232</v>
          </cell>
          <cell r="X25">
            <v>0.46374109401004449</v>
          </cell>
          <cell r="Y25">
            <v>1.9642019350104019</v>
          </cell>
          <cell r="Z25">
            <v>1.913966635701589</v>
          </cell>
          <cell r="AA25">
            <v>4.1272310356436366</v>
          </cell>
          <cell r="AJ25">
            <v>31</v>
          </cell>
          <cell r="AK25">
            <v>2232</v>
          </cell>
          <cell r="AL25">
            <v>0.5494092933867798</v>
          </cell>
          <cell r="AM25">
            <v>1.6917411616842952</v>
          </cell>
          <cell r="AN25">
            <v>1.6951444960243931</v>
          </cell>
          <cell r="AO25">
            <v>3.0853946528185587</v>
          </cell>
        </row>
        <row r="26">
          <cell r="H26">
            <v>32</v>
          </cell>
          <cell r="I26">
            <v>2304</v>
          </cell>
          <cell r="J26">
            <v>0.39453761809570087</v>
          </cell>
          <cell r="K26">
            <v>2.2924983716891867</v>
          </cell>
          <cell r="L26">
            <v>2.1978918033262951</v>
          </cell>
          <cell r="M26">
            <v>5.5708041578766876</v>
          </cell>
          <cell r="V26">
            <v>32</v>
          </cell>
          <cell r="W26">
            <v>2304</v>
          </cell>
          <cell r="X26">
            <v>0.4808768553442796</v>
          </cell>
          <cell r="Y26">
            <v>2.0266275511334673</v>
          </cell>
          <cell r="Z26">
            <v>1.9962781452753351</v>
          </cell>
          <cell r="AA26">
            <v>4.1513292292807833</v>
          </cell>
          <cell r="AJ26">
            <v>32</v>
          </cell>
          <cell r="AK26">
            <v>2304</v>
          </cell>
          <cell r="AL26">
            <v>0.56905234402384963</v>
          </cell>
          <cell r="AM26">
            <v>1.748118174225513</v>
          </cell>
          <cell r="AN26">
            <v>1.7739431097011642</v>
          </cell>
          <cell r="AO26">
            <v>3.1173636807421996</v>
          </cell>
        </row>
        <row r="27">
          <cell r="H27">
            <v>33</v>
          </cell>
          <cell r="I27">
            <v>2376</v>
          </cell>
          <cell r="J27">
            <v>0.40904582738599893</v>
          </cell>
          <cell r="K27">
            <v>2.3601741720930178</v>
          </cell>
          <cell r="L27">
            <v>2.2829813212733687</v>
          </cell>
          <cell r="M27">
            <v>5.5812360582253726</v>
          </cell>
          <cell r="V27">
            <v>33</v>
          </cell>
          <cell r="W27">
            <v>2376</v>
          </cell>
          <cell r="X27">
            <v>0.49804965940318879</v>
          </cell>
          <cell r="Y27">
            <v>2.0887347997337846</v>
          </cell>
          <cell r="Z27">
            <v>2.0782877994965827</v>
          </cell>
          <cell r="AA27">
            <v>4.1728525665231615</v>
          </cell>
          <cell r="AJ27">
            <v>33</v>
          </cell>
          <cell r="AK27">
            <v>2376</v>
          </cell>
          <cell r="AL27">
            <v>0.58872237489013779</v>
          </cell>
          <cell r="AM27">
            <v>1.8042268199069817</v>
          </cell>
          <cell r="AN27">
            <v>1.8524827736917566</v>
          </cell>
          <cell r="AO27">
            <v>3.1466152004795993</v>
          </cell>
        </row>
        <row r="28">
          <cell r="H28">
            <v>34</v>
          </cell>
          <cell r="I28">
            <v>2448</v>
          </cell>
          <cell r="J28">
            <v>0.42429203882593253</v>
          </cell>
          <cell r="K28">
            <v>2.4274846338614342</v>
          </cell>
          <cell r="L28">
            <v>2.3677287472679458</v>
          </cell>
          <cell r="M28">
            <v>5.580422281360117</v>
          </cell>
          <cell r="V28">
            <v>34</v>
          </cell>
          <cell r="W28">
            <v>2448</v>
          </cell>
          <cell r="X28">
            <v>0.51587873634390513</v>
          </cell>
          <cell r="Y28">
            <v>2.1505269700656462</v>
          </cell>
          <cell r="Z28">
            <v>2.1599985781694664</v>
          </cell>
          <cell r="AA28">
            <v>4.1870277373276457</v>
          </cell>
          <cell r="AJ28">
            <v>34</v>
          </cell>
          <cell r="AK28">
            <v>2448</v>
          </cell>
          <cell r="AL28">
            <v>0.60903077909448589</v>
          </cell>
          <cell r="AM28">
            <v>1.8600696627971032</v>
          </cell>
          <cell r="AN28">
            <v>1.9307658318204046</v>
          </cell>
          <cell r="AO28">
            <v>3.1702270198742499</v>
          </cell>
        </row>
        <row r="29">
          <cell r="H29">
            <v>35</v>
          </cell>
          <cell r="I29">
            <v>2520</v>
          </cell>
          <cell r="J29">
            <v>0.43992715401697402</v>
          </cell>
          <cell r="K29">
            <v>2.4944337784448978</v>
          </cell>
          <cell r="L29">
            <v>2.4521377023109019</v>
          </cell>
          <cell r="M29">
            <v>5.5739630525654924</v>
          </cell>
          <cell r="V29">
            <v>35</v>
          </cell>
          <cell r="W29">
            <v>2520</v>
          </cell>
          <cell r="X29">
            <v>0.53405141417702684</v>
          </cell>
          <cell r="Y29">
            <v>2.2120072992570576</v>
          </cell>
          <cell r="Z29">
            <v>2.2414134143849682</v>
          </cell>
          <cell r="AA29">
            <v>4.1969993054675943</v>
          </cell>
          <cell r="AJ29">
            <v>35</v>
          </cell>
          <cell r="AK29">
            <v>2520</v>
          </cell>
          <cell r="AL29">
            <v>0.62966971265456206</v>
          </cell>
          <cell r="AM29">
            <v>1.9156492292893084</v>
          </cell>
          <cell r="AN29">
            <v>2.008794593955272</v>
          </cell>
          <cell r="AO29">
            <v>3.1902353783011006</v>
          </cell>
        </row>
        <row r="30">
          <cell r="H30">
            <v>36</v>
          </cell>
          <cell r="I30">
            <v>2592</v>
          </cell>
          <cell r="J30">
            <v>0.45560437303280682</v>
          </cell>
          <cell r="K30">
            <v>2.5610255595691762</v>
          </cell>
          <cell r="L30">
            <v>2.5362117469244674</v>
          </cell>
          <cell r="M30">
            <v>5.5666975495466584</v>
          </cell>
          <cell r="V30">
            <v>36</v>
          </cell>
          <cell r="W30">
            <v>2592</v>
          </cell>
          <cell r="X30">
            <v>0.55225664380580652</v>
          </cell>
          <cell r="Y30">
            <v>2.2731789734236632</v>
          </cell>
          <cell r="Z30">
            <v>2.3225351955152673</v>
          </cell>
          <cell r="AA30">
            <v>4.2055359977379556</v>
          </cell>
          <cell r="AJ30">
            <v>36</v>
          </cell>
          <cell r="AK30">
            <v>2592</v>
          </cell>
          <cell r="AL30">
            <v>0.65033277889278573</v>
          </cell>
          <cell r="AM30">
            <v>1.9709680088493866</v>
          </cell>
          <cell r="AN30">
            <v>2.0865713366784182</v>
          </cell>
          <cell r="AO30">
            <v>3.2084671177591244</v>
          </cell>
        </row>
        <row r="31">
          <cell r="H31">
            <v>37</v>
          </cell>
          <cell r="I31">
            <v>2664</v>
          </cell>
          <cell r="J31">
            <v>0.47132236020925899</v>
          </cell>
          <cell r="K31">
            <v>2.6272638647716797</v>
          </cell>
          <cell r="L31">
            <v>2.6199543825204792</v>
          </cell>
          <cell r="M31">
            <v>5.5587313560877201</v>
          </cell>
          <cell r="V31">
            <v>37</v>
          </cell>
          <cell r="W31">
            <v>2664</v>
          </cell>
          <cell r="X31">
            <v>0.57049366655318501</v>
          </cell>
          <cell r="Y31">
            <v>2.3340451287527268</v>
          </cell>
          <cell r="Z31">
            <v>2.4033667641814334</v>
          </cell>
          <cell r="AA31">
            <v>4.2127843043413984</v>
          </cell>
          <cell r="AJ31">
            <v>37</v>
          </cell>
          <cell r="AK31">
            <v>2664</v>
          </cell>
          <cell r="AL31">
            <v>0.67101968870509476</v>
          </cell>
          <cell r="AM31">
            <v>2.0260284547441554</v>
          </cell>
          <cell r="AN31">
            <v>2.1640983039390882</v>
          </cell>
          <cell r="AO31">
            <v>3.2250891298216198</v>
          </cell>
        </row>
        <row r="32">
          <cell r="H32">
            <v>38</v>
          </cell>
          <cell r="I32">
            <v>2736</v>
          </cell>
          <cell r="J32">
            <v>0.48707974425356004</v>
          </cell>
          <cell r="K32">
            <v>2.6931525168939849</v>
          </cell>
          <cell r="L32">
            <v>2.7033690527296699</v>
          </cell>
          <cell r="M32">
            <v>5.5501570012370944</v>
          </cell>
          <cell r="V32">
            <v>38</v>
          </cell>
          <cell r="W32">
            <v>2736</v>
          </cell>
          <cell r="X32">
            <v>0.58876167532857859</v>
          </cell>
          <cell r="Y32">
            <v>2.3946088525581293</v>
          </cell>
          <cell r="Z32">
            <v>2.4839109191952859</v>
          </cell>
          <cell r="AA32">
            <v>4.2188733120392978</v>
          </cell>
          <cell r="AJ32">
            <v>38</v>
          </cell>
          <cell r="AK32">
            <v>2736</v>
          </cell>
          <cell r="AL32">
            <v>0.69173010867547891</v>
          </cell>
          <cell r="AM32">
            <v>2.0808329847520159</v>
          </cell>
          <cell r="AN32">
            <v>2.2413777076907904</v>
          </cell>
          <cell r="AO32">
            <v>3.2402488768091477</v>
          </cell>
        </row>
        <row r="33">
          <cell r="H33">
            <v>39</v>
          </cell>
          <cell r="I33">
            <v>2808</v>
          </cell>
          <cell r="J33">
            <v>0.50287512597297279</v>
          </cell>
          <cell r="K33">
            <v>2.7586952755320358</v>
          </cell>
          <cell r="L33">
            <v>2.7864591446932985</v>
          </cell>
          <cell r="M33">
            <v>5.5410558223614697</v>
          </cell>
          <cell r="V33">
            <v>39</v>
          </cell>
          <cell r="W33">
            <v>2808</v>
          </cell>
          <cell r="X33">
            <v>0.60705981884799609</v>
          </cell>
          <cell r="Y33">
            <v>2.4548731843073135</v>
          </cell>
          <cell r="Z33">
            <v>2.5641704164762689</v>
          </cell>
          <cell r="AA33">
            <v>4.2239172102384206</v>
          </cell>
          <cell r="AJ33">
            <v>39</v>
          </cell>
          <cell r="AK33">
            <v>2808</v>
          </cell>
          <cell r="AL33">
            <v>0.71246366276674478</v>
          </cell>
          <cell r="AM33">
            <v>2.1353839818559699</v>
          </cell>
          <cell r="AN33">
            <v>2.3184117285126895</v>
          </cell>
          <cell r="AO33">
            <v>3.2540771546291758</v>
          </cell>
        </row>
        <row r="34">
          <cell r="H34">
            <v>40</v>
          </cell>
          <cell r="I34">
            <v>2880</v>
          </cell>
          <cell r="J34">
            <v>0.51870708597396376</v>
          </cell>
          <cell r="K34">
            <v>2.8238958384454871</v>
          </cell>
          <cell r="L34">
            <v>2.8692279903184246</v>
          </cell>
          <cell r="M34">
            <v>5.5314995069538035</v>
          </cell>
          <cell r="V34">
            <v>40</v>
          </cell>
          <cell r="W34">
            <v>2880</v>
          </cell>
          <cell r="X34">
            <v>0.62538720600212028</v>
          </cell>
          <cell r="Y34">
            <v>2.5148411166210907</v>
          </cell>
          <cell r="Z34">
            <v>2.6441479699441275</v>
          </cell>
          <cell r="AA34">
            <v>4.2280173699862402</v>
          </cell>
          <cell r="AJ34">
            <v>40</v>
          </cell>
          <cell r="AK34">
            <v>2880</v>
          </cell>
          <cell r="AL34">
            <v>0.73321993415077302</v>
          </cell>
          <cell r="AM34">
            <v>2.1896837949195755</v>
          </cell>
          <cell r="AN34">
            <v>2.3952025162157597</v>
          </cell>
          <cell r="AO34">
            <v>3.2666903948675663</v>
          </cell>
        </row>
        <row r="35">
          <cell r="H35">
            <v>41</v>
          </cell>
          <cell r="I35">
            <v>2952</v>
          </cell>
          <cell r="J35">
            <v>0.534574192266283</v>
          </cell>
          <cell r="K35">
            <v>2.8887578429275589</v>
          </cell>
          <cell r="L35">
            <v>2.9516788674980501</v>
          </cell>
          <cell r="M35">
            <v>5.521551377152444</v>
          </cell>
          <cell r="V35">
            <v>41</v>
          </cell>
          <cell r="W35">
            <v>2952</v>
          </cell>
          <cell r="X35">
            <v>0.64374291034207931</v>
          </cell>
          <cell r="Y35">
            <v>2.5745155962471649</v>
          </cell>
          <cell r="Z35">
            <v>2.7238462523881624</v>
          </cell>
          <cell r="AA35">
            <v>4.2312640786066824</v>
          </cell>
          <cell r="AJ35">
            <v>41</v>
          </cell>
          <cell r="AK35">
            <v>2952</v>
          </cell>
          <cell r="AL35">
            <v>0.75399846716982821</v>
          </cell>
          <cell r="AM35">
            <v>2.2437347393463885</v>
          </cell>
          <cell r="AN35">
            <v>2.4717521904341564</v>
          </cell>
          <cell r="AO35">
            <v>3.2781925932979741</v>
          </cell>
        </row>
        <row r="36">
          <cell r="H36">
            <v>42</v>
          </cell>
          <cell r="I36">
            <v>3024</v>
          </cell>
          <cell r="J36">
            <v>0.55107607382347334</v>
          </cell>
          <cell r="K36">
            <v>2.9532848671367402</v>
          </cell>
          <cell r="L36">
            <v>3.0338150012973273</v>
          </cell>
          <cell r="M36">
            <v>5.5052562530035587</v>
          </cell>
          <cell r="V36">
            <v>42</v>
          </cell>
          <cell r="W36">
            <v>3024</v>
          </cell>
          <cell r="X36">
            <v>0.66255616080195556</v>
          </cell>
          <cell r="Y36">
            <v>2.6338995250081938</v>
          </cell>
          <cell r="Z36">
            <v>2.8032678963138054</v>
          </cell>
          <cell r="AA36">
            <v>4.2309891027512903</v>
          </cell>
          <cell r="AJ36">
            <v>42</v>
          </cell>
          <cell r="AK36">
            <v>3024</v>
          </cell>
          <cell r="AL36">
            <v>0.77530162132698077</v>
          </cell>
          <cell r="AM36">
            <v>2.2975390977233459</v>
          </cell>
          <cell r="AN36">
            <v>2.5480628412022295</v>
          </cell>
          <cell r="AO36">
            <v>3.2865439347863723</v>
          </cell>
        </row>
        <row r="37">
          <cell r="H37">
            <v>43</v>
          </cell>
          <cell r="I37">
            <v>3096</v>
          </cell>
          <cell r="J37">
            <v>0.56880981917365503</v>
          </cell>
          <cell r="K37">
            <v>3.0174804313916206</v>
          </cell>
          <cell r="L37">
            <v>3.1156395651069499</v>
          </cell>
          <cell r="M37">
            <v>5.4774714853432576</v>
          </cell>
          <cell r="V37">
            <v>43</v>
          </cell>
          <cell r="W37">
            <v>3096</v>
          </cell>
          <cell r="X37">
            <v>0.68225642273711395</v>
          </cell>
          <cell r="Y37">
            <v>2.6929957607252177</v>
          </cell>
          <cell r="Z37">
            <v>2.8824154947672183</v>
          </cell>
          <cell r="AA37">
            <v>4.2248272038295873</v>
          </cell>
          <cell r="AJ37">
            <v>43</v>
          </cell>
          <cell r="AK37">
            <v>3096</v>
          </cell>
          <cell r="AL37">
            <v>0.79763190908694026</v>
          </cell>
          <cell r="AM37">
            <v>2.3510991204485854</v>
          </cell>
          <cell r="AN37">
            <v>2.6241365295176267</v>
          </cell>
          <cell r="AO37">
            <v>3.2899091669006952</v>
          </cell>
        </row>
        <row r="38">
          <cell r="H38">
            <v>44</v>
          </cell>
          <cell r="I38">
            <v>3168</v>
          </cell>
          <cell r="J38">
            <v>0.58657060867670174</v>
          </cell>
          <cell r="K38">
            <v>3.0813479994300592</v>
          </cell>
          <cell r="L38">
            <v>3.1971556817648192</v>
          </cell>
          <cell r="M38">
            <v>5.4505896382663543</v>
          </cell>
          <cell r="V38">
            <v>44</v>
          </cell>
          <cell r="W38">
            <v>3168</v>
          </cell>
          <cell r="X38">
            <v>0.70198243259207838</v>
          </cell>
          <cell r="Y38">
            <v>2.7518071181171821</v>
          </cell>
          <cell r="Z38">
            <v>2.9612916021386102</v>
          </cell>
          <cell r="AA38">
            <v>4.2184696719603174</v>
          </cell>
          <cell r="AJ38">
            <v>44</v>
          </cell>
          <cell r="AK38">
            <v>3168</v>
          </cell>
          <cell r="AL38">
            <v>0.81998314272470962</v>
          </cell>
          <cell r="AM38">
            <v>2.404417026344142</v>
          </cell>
          <cell r="AN38">
            <v>2.6999752878908594</v>
          </cell>
          <cell r="AO38">
            <v>3.2927204807151917</v>
          </cell>
        </row>
        <row r="39">
          <cell r="H39">
            <v>45</v>
          </cell>
          <cell r="I39">
            <v>3240</v>
          </cell>
          <cell r="J39">
            <v>0.6043570446455192</v>
          </cell>
          <cell r="K39">
            <v>3.1448909796339284</v>
          </cell>
          <cell r="L39">
            <v>3.2783664246470829</v>
          </cell>
          <cell r="M39">
            <v>5.4245523464858136</v>
          </cell>
          <cell r="V39">
            <v>45</v>
          </cell>
          <cell r="W39">
            <v>3240</v>
          </cell>
          <cell r="X39">
            <v>0.72173314628291718</v>
          </cell>
          <cell r="Y39">
            <v>2.8103363696773602</v>
          </cell>
          <cell r="Z39">
            <v>3.0398987349449484</v>
          </cell>
          <cell r="AA39">
            <v>4.2119428082264045</v>
          </cell>
          <cell r="AJ39">
            <v>45</v>
          </cell>
          <cell r="AK39">
            <v>3240</v>
          </cell>
          <cell r="AL39">
            <v>0.84235470974538673</v>
          </cell>
          <cell r="AM39">
            <v>2.4574950032539524</v>
          </cell>
          <cell r="AN39">
            <v>2.7755811208817289</v>
          </cell>
          <cell r="AO39">
            <v>3.2950265354611554</v>
          </cell>
        </row>
        <row r="40">
          <cell r="H40">
            <v>46</v>
          </cell>
          <cell r="I40">
            <v>3312</v>
          </cell>
          <cell r="J40">
            <v>0.62216775127632606</v>
          </cell>
          <cell r="K40">
            <v>3.2081127262205063</v>
          </cell>
          <cell r="L40">
            <v>3.3592748187294847</v>
          </cell>
          <cell r="M40">
            <v>5.3993071994461435</v>
          </cell>
          <cell r="V40">
            <v>46</v>
          </cell>
          <cell r="W40">
            <v>3312</v>
          </cell>
          <cell r="X40">
            <v>0.74150750789823527</v>
          </cell>
          <cell r="Y40">
            <v>2.8685862465273302</v>
          </cell>
          <cell r="Z40">
            <v>3.1182393725926691</v>
          </cell>
          <cell r="AA40">
            <v>4.2052701279197526</v>
          </cell>
          <cell r="AJ40">
            <v>46</v>
          </cell>
          <cell r="AK40">
            <v>3312</v>
          </cell>
          <cell r="AL40">
            <v>0.86474597061554237</v>
          </cell>
          <cell r="AM40">
            <v>2.5103352086276054</v>
          </cell>
          <cell r="AN40">
            <v>2.8509560056230208</v>
          </cell>
          <cell r="AO40">
            <v>3.2968711072381836</v>
          </cell>
        </row>
        <row r="41">
          <cell r="H41">
            <v>47</v>
          </cell>
          <cell r="I41">
            <v>3384</v>
          </cell>
          <cell r="J41">
            <v>0.6400013804817154</v>
          </cell>
          <cell r="K41">
            <v>3.2710165404016269</v>
          </cell>
          <cell r="L41">
            <v>3.4398838416200417</v>
          </cell>
          <cell r="M41">
            <v>5.3748069090584059</v>
          </cell>
          <cell r="V41">
            <v>47</v>
          </cell>
          <cell r="W41">
            <v>3384</v>
          </cell>
          <cell r="X41">
            <v>0.76130445422487014</v>
          </cell>
          <cell r="Y41">
            <v>2.9265594392492447</v>
          </cell>
          <cell r="Z41">
            <v>3.1963159581210228</v>
          </cell>
          <cell r="AA41">
            <v>4.1984726877440695</v>
          </cell>
          <cell r="AJ41">
            <v>47</v>
          </cell>
          <cell r="AK41">
            <v>3384</v>
          </cell>
          <cell r="AL41">
            <v>0.88715626127947944</v>
          </cell>
          <cell r="AM41">
            <v>2.5629397700902561</v>
          </cell>
          <cell r="AN41">
            <v>2.9261018923317934</v>
          </cell>
          <cell r="AO41">
            <v>3.2982936829095864</v>
          </cell>
        </row>
        <row r="42">
          <cell r="H42">
            <v>48</v>
          </cell>
          <cell r="I42">
            <v>3456</v>
          </cell>
          <cell r="J42">
            <v>0.65785661727280187</v>
          </cell>
          <cell r="K42">
            <v>3.3336056715116587</v>
          </cell>
          <cell r="L42">
            <v>3.5201964245639847</v>
          </cell>
          <cell r="M42">
            <v>5.351008612115578</v>
          </cell>
          <cell r="V42">
            <v>48</v>
          </cell>
          <cell r="W42">
            <v>3456</v>
          </cell>
          <cell r="X42">
            <v>0.78112291917618726</v>
          </cell>
          <cell r="Y42">
            <v>2.984258598697016</v>
          </cell>
          <cell r="Z42">
            <v>3.2741308989266686</v>
          </cell>
          <cell r="AA42">
            <v>4.1915693657788671</v>
          </cell>
          <cell r="AJ42">
            <v>48</v>
          </cell>
          <cell r="AK42">
            <v>3456</v>
          </cell>
          <cell r="AL42">
            <v>0.90958489572645773</v>
          </cell>
          <cell r="AM42">
            <v>2.6153107859990756</v>
          </cell>
          <cell r="AN42">
            <v>3.0010207048086466</v>
          </cell>
          <cell r="AO42">
            <v>3.2993299678880694</v>
          </cell>
        </row>
        <row r="43">
          <cell r="H43">
            <v>49</v>
          </cell>
          <cell r="I43">
            <v>3528</v>
          </cell>
          <cell r="J43">
            <v>0.67573218466125096</v>
          </cell>
          <cell r="K43">
            <v>3.3958833181052923</v>
          </cell>
          <cell r="L43">
            <v>3.6002154534218209</v>
          </cell>
          <cell r="M43">
            <v>5.3278732834468032</v>
          </cell>
          <cell r="V43">
            <v>49</v>
          </cell>
          <cell r="W43">
            <v>3528</v>
          </cell>
          <cell r="X43">
            <v>0.80096183809571708</v>
          </cell>
          <cell r="Y43">
            <v>3.0416863367871003</v>
          </cell>
          <cell r="Z43">
            <v>3.3516865674700305</v>
          </cell>
          <cell r="AA43">
            <v>4.1845771022482783</v>
          </cell>
          <cell r="AJ43">
            <v>49</v>
          </cell>
          <cell r="AK43">
            <v>3528</v>
          </cell>
          <cell r="AL43">
            <v>0.9320311685956465</v>
          </cell>
          <cell r="AM43">
            <v>2.6674503259866258</v>
          </cell>
          <cell r="AN43">
            <v>3.0757143409252827</v>
          </cell>
          <cell r="AO43">
            <v>3.3000123220768107</v>
          </cell>
        </row>
        <row r="44">
          <cell r="H44">
            <v>50</v>
          </cell>
          <cell r="I44">
            <v>3600</v>
          </cell>
          <cell r="J44">
            <v>0.69362684805838692</v>
          </cell>
          <cell r="K44">
            <v>3.4578526290261395</v>
          </cell>
          <cell r="L44">
            <v>3.6799437696214379</v>
          </cell>
          <cell r="M44">
            <v>5.3053652405791452</v>
          </cell>
          <cell r="V44">
            <v>50</v>
          </cell>
          <cell r="W44">
            <v>3600</v>
          </cell>
          <cell r="X44">
            <v>0.82082015191061819</v>
          </cell>
          <cell r="Y44">
            <v>3.0988452272694693</v>
          </cell>
          <cell r="Z44">
            <v>3.4289853019640293</v>
          </cell>
          <cell r="AA44">
            <v>4.1775111076188862</v>
          </cell>
          <cell r="AJ44">
            <v>50</v>
          </cell>
          <cell r="AK44">
            <v>3600</v>
          </cell>
          <cell r="AL44">
            <v>0.95449435780548686</v>
          </cell>
          <cell r="AM44">
            <v>2.7193604314915589</v>
          </cell>
          <cell r="AN44">
            <v>3.1501846731007199</v>
          </cell>
          <cell r="AO44">
            <v>3.3003701356008279</v>
          </cell>
        </row>
        <row r="45">
          <cell r="H45">
            <v>51</v>
          </cell>
          <cell r="I45">
            <v>3672</v>
          </cell>
          <cell r="J45">
            <v>0.71081928491767732</v>
          </cell>
          <cell r="K45">
            <v>3.516382728705981</v>
          </cell>
          <cell r="L45">
            <v>3.7564372973253923</v>
          </cell>
          <cell r="M45">
            <v>5.2846586706780752</v>
          </cell>
          <cell r="V45">
            <v>51</v>
          </cell>
          <cell r="W45">
            <v>3672</v>
          </cell>
          <cell r="X45">
            <v>0.84076969438665405</v>
          </cell>
          <cell r="Y45">
            <v>3.1539138336024681</v>
          </cell>
          <cell r="Z45">
            <v>3.5047413219330559</v>
          </cell>
          <cell r="AA45">
            <v>4.1684914969369622</v>
          </cell>
          <cell r="AJ45">
            <v>51</v>
          </cell>
          <cell r="AK45">
            <v>3672</v>
          </cell>
          <cell r="AL45">
            <v>0.97667691446608718</v>
          </cell>
          <cell r="AM45">
            <v>2.7706357183597401</v>
          </cell>
          <cell r="AN45">
            <v>3.2251178337609763</v>
          </cell>
          <cell r="AO45">
            <v>3.3021337824126085</v>
          </cell>
        </row>
        <row r="46">
          <cell r="H46">
            <v>52</v>
          </cell>
          <cell r="I46">
            <v>3744</v>
          </cell>
          <cell r="J46">
            <v>0.72802761549068096</v>
          </cell>
          <cell r="K46">
            <v>3.5746531422658978</v>
          </cell>
          <cell r="L46">
            <v>3.8326848009641137</v>
          </cell>
          <cell r="M46">
            <v>5.2644772250581937</v>
          </cell>
          <cell r="V46">
            <v>52</v>
          </cell>
          <cell r="W46">
            <v>3744</v>
          </cell>
          <cell r="X46">
            <v>0.86073016735373253</v>
          </cell>
          <cell r="Y46">
            <v>3.2087461676255167</v>
          </cell>
          <cell r="Z46">
            <v>3.5802698306602703</v>
          </cell>
          <cell r="AA46">
            <v>4.1595728446089124</v>
          </cell>
          <cell r="AJ46">
            <v>52</v>
          </cell>
          <cell r="AK46">
            <v>3744</v>
          </cell>
          <cell r="AL46">
            <v>0.99886947959282335</v>
          </cell>
          <cell r="AM46">
            <v>2.8216986957619334</v>
          </cell>
          <cell r="AN46">
            <v>3.2998432350736282</v>
          </cell>
          <cell r="AO46">
            <v>3.303577997416407</v>
          </cell>
        </row>
        <row r="47">
          <cell r="H47">
            <v>53</v>
          </cell>
          <cell r="I47">
            <v>3816</v>
          </cell>
          <cell r="J47">
            <v>0.74525095922213758</v>
          </cell>
          <cell r="K47">
            <v>3.632666215432419</v>
          </cell>
          <cell r="L47">
            <v>3.9086883932004466</v>
          </cell>
          <cell r="M47">
            <v>5.2447948504221653</v>
          </cell>
          <cell r="V47">
            <v>53</v>
          </cell>
          <cell r="W47">
            <v>3816</v>
          </cell>
          <cell r="X47">
            <v>0.88070073996967202</v>
          </cell>
          <cell r="Y47">
            <v>3.2633442887055781</v>
          </cell>
          <cell r="Z47">
            <v>3.6555727171200654</v>
          </cell>
          <cell r="AA47">
            <v>4.1507546788775826</v>
          </cell>
          <cell r="AJ47">
            <v>53</v>
          </cell>
          <cell r="AK47">
            <v>3816</v>
          </cell>
          <cell r="AL47">
            <v>1.0210714096497771</v>
          </cell>
          <cell r="AM47">
            <v>2.8725511412668934</v>
          </cell>
          <cell r="AN47">
            <v>3.3743625376164257</v>
          </cell>
          <cell r="AO47">
            <v>3.3047272754153569</v>
          </cell>
        </row>
        <row r="48">
          <cell r="H48">
            <v>54</v>
          </cell>
          <cell r="I48">
            <v>3888</v>
          </cell>
          <cell r="J48">
            <v>0.76248847708062306</v>
          </cell>
          <cell r="K48">
            <v>3.6904242616976997</v>
          </cell>
          <cell r="L48">
            <v>3.9844501583545031</v>
          </cell>
          <cell r="M48">
            <v>5.2255873736085325</v>
          </cell>
          <cell r="V48">
            <v>54</v>
          </cell>
          <cell r="W48">
            <v>3888</v>
          </cell>
          <cell r="X48">
            <v>0.90068059574873516</v>
          </cell>
          <cell r="Y48">
            <v>3.3177102288741693</v>
          </cell>
          <cell r="Z48">
            <v>3.7306518458225306</v>
          </cell>
          <cell r="AA48">
            <v>4.1420364371470022</v>
          </cell>
          <cell r="AJ48">
            <v>54</v>
          </cell>
          <cell r="AK48">
            <v>3888</v>
          </cell>
          <cell r="AL48">
            <v>1.0432820519807053</v>
          </cell>
          <cell r="AM48">
            <v>2.9231948097495239</v>
          </cell>
          <cell r="AN48">
            <v>3.4486773812947766</v>
          </cell>
          <cell r="AO48">
            <v>3.3056040547686498</v>
          </cell>
        </row>
        <row r="49">
          <cell r="H49">
            <v>55</v>
          </cell>
          <cell r="I49">
            <v>3960</v>
          </cell>
          <cell r="J49">
            <v>0.77973937316406761</v>
          </cell>
          <cell r="K49">
            <v>3.74792956291535</v>
          </cell>
          <cell r="L49">
            <v>4.0599721529205359</v>
          </cell>
          <cell r="M49">
            <v>5.2068322989074751</v>
          </cell>
          <cell r="V49">
            <v>55</v>
          </cell>
          <cell r="W49">
            <v>3960</v>
          </cell>
          <cell r="X49">
            <v>0.92066893533947103</v>
          </cell>
          <cell r="Y49">
            <v>3.3718459933156493</v>
          </cell>
          <cell r="Z49">
            <v>3.8055090572444414</v>
          </cell>
          <cell r="AA49">
            <v>4.1334174654663087</v>
          </cell>
          <cell r="AJ49">
            <v>55</v>
          </cell>
          <cell r="AK49">
            <v>3960</v>
          </cell>
          <cell r="AL49">
            <v>1.0655007473283964</v>
          </cell>
          <cell r="AM49">
            <v>2.97363143378093</v>
          </cell>
          <cell r="AN49">
            <v>3.5227893856920782</v>
          </cell>
          <cell r="AO49">
            <v>3.3062289205568476</v>
          </cell>
        </row>
        <row r="50">
          <cell r="H50">
            <v>56</v>
          </cell>
          <cell r="I50">
            <v>4032</v>
          </cell>
          <cell r="J50">
            <v>0.79700289593543083</v>
          </cell>
          <cell r="K50">
            <v>3.8051843698824173</v>
          </cell>
          <cell r="L50">
            <v>4.1352564060719033</v>
          </cell>
          <cell r="M50">
            <v>5.1885086329810788</v>
          </cell>
          <cell r="V50">
            <v>56</v>
          </cell>
          <cell r="W50">
            <v>4032</v>
          </cell>
          <cell r="X50">
            <v>0.94066497910213598</v>
          </cell>
          <cell r="Y50">
            <v>3.425753560844528</v>
          </cell>
          <cell r="Z50">
            <v>3.8801461682506608</v>
          </cell>
          <cell r="AA50">
            <v>4.124897019079266</v>
          </cell>
          <cell r="AJ50">
            <v>56</v>
          </cell>
          <cell r="AK50">
            <v>4032</v>
          </cell>
          <cell r="AL50">
            <v>1.0877268323151947</v>
          </cell>
          <cell r="AM50">
            <v>3.0238627240100526</v>
          </cell>
          <cell r="AN50">
            <v>3.5967001504125204</v>
          </cell>
          <cell r="AO50">
            <v>3.3066207834158594</v>
          </cell>
        </row>
        <row r="51">
          <cell r="H51">
            <v>57</v>
          </cell>
          <cell r="I51">
            <v>4104</v>
          </cell>
          <cell r="J51">
            <v>0.81427833909884872</v>
          </cell>
          <cell r="K51">
            <v>3.8621909029079258</v>
          </cell>
          <cell r="L51">
            <v>4.2103049201544778</v>
          </cell>
          <cell r="M51">
            <v>5.1705967333159908</v>
          </cell>
          <cell r="V51">
            <v>57</v>
          </cell>
          <cell r="W51">
            <v>4104</v>
          </cell>
          <cell r="X51">
            <v>0.9606679694772875</v>
          </cell>
          <cell r="Y51">
            <v>3.4794348843721177</v>
          </cell>
          <cell r="Z51">
            <v>3.9545649725062169</v>
          </cell>
          <cell r="AA51">
            <v>4.1164742638998879</v>
          </cell>
          <cell r="AJ51">
            <v>57</v>
          </cell>
          <cell r="AK51">
            <v>4104</v>
          </cell>
          <cell r="AL51">
            <v>1.1099596418737343</v>
          </cell>
          <cell r="AM51">
            <v>3.0738903695370805</v>
          </cell>
          <cell r="AN51">
            <v>3.6704112554166097</v>
          </cell>
          <cell r="AO51">
            <v>3.3067970374315148</v>
          </cell>
        </row>
        <row r="52">
          <cell r="H52">
            <v>58</v>
          </cell>
          <cell r="I52">
            <v>4176</v>
          </cell>
          <cell r="J52">
            <v>0.83156504212964999</v>
          </cell>
          <cell r="K52">
            <v>3.918951352368329</v>
          </cell>
          <cell r="L52">
            <v>4.2851196711687871</v>
          </cell>
          <cell r="M52">
            <v>5.153078176776809</v>
          </cell>
          <cell r="V52">
            <v>58</v>
          </cell>
          <cell r="W52">
            <v>4176</v>
          </cell>
          <cell r="X52">
            <v>0.98067717313912162</v>
          </cell>
          <cell r="Y52">
            <v>3.5328918913628033</v>
          </cell>
          <cell r="Z52">
            <v>4.0287672408792741</v>
          </cell>
          <cell r="AA52">
            <v>4.1081482787891321</v>
          </cell>
          <cell r="AJ52">
            <v>58</v>
          </cell>
          <cell r="AK52">
            <v>4176</v>
          </cell>
          <cell r="AL52">
            <v>1.1321985116174798</v>
          </cell>
          <cell r="AM52">
            <v>3.1237160382788787</v>
          </cell>
          <cell r="AN52">
            <v>3.7439242613495227</v>
          </cell>
          <cell r="AO52">
            <v>3.3067736999591029</v>
          </cell>
        </row>
        <row r="53">
          <cell r="H53">
            <v>59</v>
          </cell>
          <cell r="I53">
            <v>4248</v>
          </cell>
          <cell r="J53">
            <v>0.85004370822120989</v>
          </cell>
          <cell r="K53">
            <v>3.9754678792502562</v>
          </cell>
          <cell r="L53">
            <v>4.3597026092411912</v>
          </cell>
          <cell r="M53">
            <v>5.1287981630547526</v>
          </cell>
          <cell r="V53">
            <v>59</v>
          </cell>
          <cell r="W53">
            <v>4248</v>
          </cell>
          <cell r="X53">
            <v>1.0015538060067277</v>
          </cell>
          <cell r="Y53">
            <v>3.5861264842802032</v>
          </cell>
          <cell r="Z53">
            <v>4.1027547218352751</v>
          </cell>
          <cell r="AA53">
            <v>4.0963897268717639</v>
          </cell>
          <cell r="AJ53">
            <v>59</v>
          </cell>
          <cell r="AK53">
            <v>4248</v>
          </cell>
          <cell r="AL53">
            <v>1.1554495076083251</v>
          </cell>
          <cell r="AM53">
            <v>3.1733413773265955</v>
          </cell>
          <cell r="AN53">
            <v>3.8172407098625976</v>
          </cell>
          <cell r="AO53">
            <v>3.3036845701409634</v>
          </cell>
        </row>
        <row r="54">
          <cell r="H54">
            <v>60</v>
          </cell>
          <cell r="I54">
            <v>4320</v>
          </cell>
          <cell r="J54">
            <v>0.8691201615227907</v>
          </cell>
          <cell r="K54">
            <v>4.0317426156808391</v>
          </cell>
          <cell r="L54">
            <v>4.4340556590845255</v>
          </cell>
          <cell r="M54">
            <v>5.1017751691729138</v>
          </cell>
          <cell r="V54">
            <v>60</v>
          </cell>
          <cell r="W54">
            <v>4320</v>
          </cell>
          <cell r="X54">
            <v>1.0228663556937552</v>
          </cell>
          <cell r="Y54">
            <v>3.6391405410234814</v>
          </cell>
          <cell r="Z54">
            <v>4.1765291418224937</v>
          </cell>
          <cell r="AA54">
            <v>4.0831621047793467</v>
          </cell>
          <cell r="AJ54">
            <v>60</v>
          </cell>
          <cell r="AK54">
            <v>4320</v>
          </cell>
          <cell r="AL54">
            <v>1.179208669311792</v>
          </cell>
          <cell r="AM54">
            <v>3.2227680132957142</v>
          </cell>
          <cell r="AN54">
            <v>3.8903621239279595</v>
          </cell>
          <cell r="AO54">
            <v>3.2991295138615686</v>
          </cell>
        </row>
        <row r="55">
          <cell r="H55">
            <v>61</v>
          </cell>
          <cell r="I55">
            <v>4392</v>
          </cell>
          <cell r="J55">
            <v>0.88820263994822823</v>
          </cell>
          <cell r="K55">
            <v>4.0877776654460725</v>
          </cell>
          <cell r="L55">
            <v>4.508180720448256</v>
          </cell>
          <cell r="M55">
            <v>5.0756218431314615</v>
          </cell>
          <cell r="V55">
            <v>61</v>
          </cell>
          <cell r="W55">
            <v>4392</v>
          </cell>
          <cell r="X55">
            <v>1.044183221503161</v>
          </cell>
          <cell r="Y55">
            <v>3.6919359153541063</v>
          </cell>
          <cell r="Z55">
            <v>4.250092205649171</v>
          </cell>
          <cell r="AA55">
            <v>4.0702552177872784</v>
          </cell>
          <cell r="AJ55">
            <v>61</v>
          </cell>
          <cell r="AK55">
            <v>4392</v>
          </cell>
          <cell r="AL55">
            <v>1.202971978596572</v>
          </cell>
          <cell r="AM55">
            <v>3.2719975526686795</v>
          </cell>
          <cell r="AN55">
            <v>3.9632900081466533</v>
          </cell>
          <cell r="AO55">
            <v>3.2945821504257831</v>
          </cell>
        </row>
        <row r="56">
          <cell r="H56">
            <v>62</v>
          </cell>
          <cell r="I56">
            <v>4464</v>
          </cell>
          <cell r="J56">
            <v>0.90729067591731294</v>
          </cell>
          <cell r="K56">
            <v>4.1435751044974687</v>
          </cell>
          <cell r="L56">
            <v>4.5820796685586078</v>
          </cell>
          <cell r="M56">
            <v>5.0502885020017567</v>
          </cell>
          <cell r="V56">
            <v>62</v>
          </cell>
          <cell r="W56">
            <v>4464</v>
          </cell>
          <cell r="X56">
            <v>1.0655037676078121</v>
          </cell>
          <cell r="Y56">
            <v>3.744514437313303</v>
          </cell>
          <cell r="Z56">
            <v>4.3234455968524932</v>
          </cell>
          <cell r="AA56">
            <v>4.0576539739124193</v>
          </cell>
          <cell r="AJ56">
            <v>62</v>
          </cell>
          <cell r="AK56">
            <v>4464</v>
          </cell>
          <cell r="AL56">
            <v>1.2267387766383833</v>
          </cell>
          <cell r="AM56">
            <v>3.3210315821303151</v>
          </cell>
          <cell r="AN56">
            <v>4.0360258490503043</v>
          </cell>
          <cell r="AO56">
            <v>3.2900450576040114</v>
          </cell>
        </row>
        <row r="57">
          <cell r="H57">
            <v>63</v>
          </cell>
          <cell r="I57">
            <v>4536</v>
          </cell>
          <cell r="J57">
            <v>0.92638384569864929</v>
          </cell>
          <cell r="K57">
            <v>4.1991369814472952</v>
          </cell>
          <cell r="L57">
            <v>4.6557543545489164</v>
          </cell>
          <cell r="M57">
            <v>5.0257292116721812</v>
          </cell>
          <cell r="V57">
            <v>63</v>
          </cell>
          <cell r="W57">
            <v>4536</v>
          </cell>
          <cell r="X57">
            <v>1.086827390130888</v>
          </cell>
          <cell r="Y57">
            <v>3.7968779136303974</v>
          </cell>
          <cell r="Z57">
            <v>4.3965909780596348</v>
          </cell>
          <cell r="AA57">
            <v>4.0453442910839295</v>
          </cell>
          <cell r="AJ57">
            <v>63</v>
          </cell>
          <cell r="AK57">
            <v>4536</v>
          </cell>
          <cell r="AL57">
            <v>1.2505084161985702</v>
          </cell>
          <cell r="AM57">
            <v>3.3698716688962245</v>
          </cell>
          <cell r="AN57">
            <v>4.1085711153965381</v>
          </cell>
          <cell r="AO57">
            <v>3.2855205628173327</v>
          </cell>
        </row>
        <row r="58">
          <cell r="H58">
            <v>64</v>
          </cell>
          <cell r="I58">
            <v>4608</v>
          </cell>
          <cell r="J58">
            <v>0.94548176827504682</v>
          </cell>
          <cell r="K58">
            <v>4.2544653180527705</v>
          </cell>
          <cell r="L58">
            <v>4.7292066058804396</v>
          </cell>
          <cell r="M58">
            <v>5.0019014269397131</v>
          </cell>
          <cell r="V58">
            <v>64</v>
          </cell>
          <cell r="W58">
            <v>4608</v>
          </cell>
          <cell r="X58">
            <v>1.1081535179750739</v>
          </cell>
          <cell r="Y58">
            <v>3.8490281281223364</v>
          </cell>
          <cell r="Z58">
            <v>4.469529991341064</v>
          </cell>
          <cell r="AA58">
            <v>4.0333130011699323</v>
          </cell>
          <cell r="AJ58">
            <v>64</v>
          </cell>
          <cell r="AK58">
            <v>4608</v>
          </cell>
          <cell r="AL58">
            <v>1.2742802634479922</v>
          </cell>
          <cell r="AM58">
            <v>3.4185193610343325</v>
          </cell>
          <cell r="AN58">
            <v>4.1809272584582731</v>
          </cell>
          <cell r="AO58">
            <v>3.2810107622206859</v>
          </cell>
        </row>
        <row r="59">
          <cell r="H59">
            <v>65</v>
          </cell>
          <cell r="I59">
            <v>4680</v>
          </cell>
          <cell r="J59">
            <v>0.96458410401478845</v>
          </cell>
          <cell r="K59">
            <v>4.309562109689451</v>
          </cell>
          <cell r="L59">
            <v>4.8024382267538499</v>
          </cell>
          <cell r="M59">
            <v>4.9787656739989377</v>
          </cell>
          <cell r="V59">
            <v>65</v>
          </cell>
          <cell r="W59">
            <v>4680</v>
          </cell>
          <cell r="X59">
            <v>1.1294816134437995</v>
          </cell>
          <cell r="Y59">
            <v>3.9009668420846073</v>
          </cell>
          <cell r="Z59">
            <v>4.5422642585562851</v>
          </cell>
          <cell r="AA59">
            <v>4.0215477653566056</v>
          </cell>
          <cell r="AJ59">
            <v>65</v>
          </cell>
          <cell r="AK59">
            <v>4680</v>
          </cell>
          <cell r="AL59">
            <v>1.2980536996778504</v>
          </cell>
          <cell r="AM59">
            <v>3.4669761877797551</v>
          </cell>
          <cell r="AN59">
            <v>4.2530957123070845</v>
          </cell>
          <cell r="AO59">
            <v>3.2765175380360714</v>
          </cell>
        </row>
        <row r="60">
          <cell r="H60">
            <v>66</v>
          </cell>
          <cell r="I60">
            <v>4752</v>
          </cell>
          <cell r="J60">
            <v>0.98369055317447551</v>
          </cell>
          <cell r="K60">
            <v>4.3644293258141689</v>
          </cell>
          <cell r="L60">
            <v>4.8754509985117531</v>
          </cell>
          <cell r="M60">
            <v>4.9562852695679007</v>
          </cell>
          <cell r="V60">
            <v>66</v>
          </cell>
          <cell r="W60">
            <v>4752</v>
          </cell>
          <cell r="X60">
            <v>1.1508111726619354</v>
          </cell>
          <cell r="Y60">
            <v>3.9526957946737613</v>
          </cell>
          <cell r="Z60">
            <v>4.6147953816922636</v>
          </cell>
          <cell r="AA60">
            <v>4.0100369993956555</v>
          </cell>
          <cell r="AJ60">
            <v>66</v>
          </cell>
          <cell r="AK60">
            <v>4752</v>
          </cell>
          <cell r="AL60">
            <v>1.3218281228931343</v>
          </cell>
          <cell r="AM60">
            <v>3.5152436598431582</v>
          </cell>
          <cell r="AN60">
            <v>4.3250778940907457</v>
          </cell>
          <cell r="AO60">
            <v>3.2720425743585233</v>
          </cell>
        </row>
        <row r="61">
          <cell r="H61">
            <v>67</v>
          </cell>
          <cell r="I61">
            <v>4824</v>
          </cell>
          <cell r="J61">
            <v>1.0028723199166236</v>
          </cell>
          <cell r="K61">
            <v>4.419068910417729</v>
          </cell>
          <cell r="L61">
            <v>4.9482466800323932</v>
          </cell>
          <cell r="M61">
            <v>4.9340744397489988</v>
          </cell>
          <cell r="V61">
            <v>67</v>
          </cell>
          <cell r="W61">
            <v>4824</v>
          </cell>
          <cell r="X61">
            <v>1.1723068911379964</v>
          </cell>
          <cell r="Y61">
            <v>4.0042167032817719</v>
          </cell>
          <cell r="Z61">
            <v>4.6871249431946715</v>
          </cell>
          <cell r="AA61">
            <v>3.9982064241256206</v>
          </cell>
          <cell r="AJ61">
            <v>67</v>
          </cell>
          <cell r="AK61">
            <v>4824</v>
          </cell>
          <cell r="AL61">
            <v>1.3456893460164145</v>
          </cell>
          <cell r="AM61">
            <v>3.563323269712757</v>
          </cell>
          <cell r="AN61">
            <v>4.3968752043051191</v>
          </cell>
          <cell r="AO61">
            <v>3.2673775840768875</v>
          </cell>
        </row>
        <row r="62">
          <cell r="H62">
            <v>68</v>
          </cell>
          <cell r="I62">
            <v>4896</v>
          </cell>
          <cell r="J62">
            <v>1.0221996425798456</v>
          </cell>
          <cell r="K62">
            <v>4.4734827824676824</v>
          </cell>
          <cell r="L62">
            <v>5.0208270081147477</v>
          </cell>
          <cell r="M62">
            <v>4.911787090282183</v>
          </cell>
          <cell r="V62">
            <v>68</v>
          </cell>
          <cell r="W62">
            <v>4896</v>
          </cell>
          <cell r="X62">
            <v>1.1941309954293424</v>
          </cell>
          <cell r="Y62">
            <v>4.055531263902453</v>
          </cell>
          <cell r="Z62">
            <v>4.759254506292157</v>
          </cell>
          <cell r="AA62">
            <v>3.9855380393848638</v>
          </cell>
          <cell r="AJ62">
            <v>68</v>
          </cell>
          <cell r="AK62">
            <v>4896</v>
          </cell>
          <cell r="AL62">
            <v>1.3697208669415804</v>
          </cell>
          <cell r="AM62">
            <v>3.6112164919501408</v>
          </cell>
          <cell r="AN62">
            <v>4.4684890270605218</v>
          </cell>
          <cell r="AO62">
            <v>3.2623355129560907</v>
          </cell>
        </row>
        <row r="63">
          <cell r="H63">
            <v>69</v>
          </cell>
          <cell r="I63">
            <v>4968</v>
          </cell>
          <cell r="J63">
            <v>1.0415289347036436</v>
          </cell>
          <cell r="K63">
            <v>4.5276728363414449</v>
          </cell>
          <cell r="L63">
            <v>5.0931936978552503</v>
          </cell>
          <cell r="M63">
            <v>4.8901125337477698</v>
          </cell>
          <cell r="V63">
            <v>69</v>
          </cell>
          <cell r="W63">
            <v>4968</v>
          </cell>
          <cell r="X63">
            <v>1.2159515450120919</v>
          </cell>
          <cell r="Y63">
            <v>4.1066411514900887</v>
          </cell>
          <cell r="Z63">
            <v>4.8311856153137862</v>
          </cell>
          <cell r="AA63">
            <v>3.9731728086794305</v>
          </cell>
          <cell r="AJ63">
            <v>69</v>
          </cell>
          <cell r="AK63">
            <v>4968</v>
          </cell>
          <cell r="AL63">
            <v>1.3937482200091582</v>
          </cell>
          <cell r="AM63">
            <v>3.6589247834800416</v>
          </cell>
          <cell r="AN63">
            <v>4.5399207303427502</v>
          </cell>
          <cell r="AO63">
            <v>3.2573463880821452</v>
          </cell>
        </row>
        <row r="64">
          <cell r="H64">
            <v>70</v>
          </cell>
          <cell r="I64">
            <v>5040</v>
          </cell>
          <cell r="J64">
            <v>1.0608600847826661</v>
          </cell>
          <cell r="K64">
            <v>4.5816409422499556</v>
          </cell>
          <cell r="L64">
            <v>5.1653484430165824</v>
          </cell>
          <cell r="M64">
            <v>4.8690195032408869</v>
          </cell>
          <cell r="V64">
            <v>70</v>
          </cell>
          <cell r="W64">
            <v>5040</v>
          </cell>
          <cell r="X64">
            <v>1.2377682269882326</v>
          </cell>
          <cell r="Y64">
            <v>4.1575480203105464</v>
          </cell>
          <cell r="Z64">
            <v>4.9029197959999422</v>
          </cell>
          <cell r="AA64">
            <v>3.9610968266085198</v>
          </cell>
          <cell r="AJ64">
            <v>70</v>
          </cell>
          <cell r="AK64">
            <v>5040</v>
          </cell>
          <cell r="AL64">
            <v>1.4177709326405918</v>
          </cell>
          <cell r="AM64">
            <v>3.7064495838742273</v>
          </cell>
          <cell r="AN64">
            <v>4.6111716662687403</v>
          </cell>
          <cell r="AO64">
            <v>3.252409511373219</v>
          </cell>
        </row>
        <row r="65">
          <cell r="H65">
            <v>71</v>
          </cell>
          <cell r="I65">
            <v>5112</v>
          </cell>
          <cell r="J65">
            <v>1.0801930113214178</v>
          </cell>
          <cell r="K65">
            <v>4.6353889466521849</v>
          </cell>
          <cell r="L65">
            <v>5.2372929163883901</v>
          </cell>
          <cell r="M65">
            <v>4.8484788010075386</v>
          </cell>
          <cell r="V65">
            <v>71</v>
          </cell>
          <cell r="W65">
            <v>5112</v>
          </cell>
          <cell r="X65">
            <v>1.2595807609345508</v>
          </cell>
          <cell r="Y65">
            <v>4.2082535042849845</v>
          </cell>
          <cell r="Z65">
            <v>4.9744585558066996</v>
          </cell>
          <cell r="AA65">
            <v>3.9492970280967779</v>
          </cell>
          <cell r="AJ65">
            <v>71</v>
          </cell>
          <cell r="AK65">
            <v>5112</v>
          </cell>
          <cell r="AL65">
            <v>1.4417885544366045</v>
          </cell>
          <cell r="AM65">
            <v>3.7537923156296356</v>
          </cell>
          <cell r="AN65">
            <v>4.6822431713372135</v>
          </cell>
          <cell r="AO65">
            <v>3.2475241649888491</v>
          </cell>
        </row>
        <row r="66">
          <cell r="H66">
            <v>72</v>
          </cell>
          <cell r="I66">
            <v>5184</v>
          </cell>
          <cell r="J66">
            <v>1.0995276608571323</v>
          </cell>
          <cell r="K66">
            <v>4.6889186726607139</v>
          </cell>
          <cell r="L66">
            <v>5.3090287701403289</v>
          </cell>
          <cell r="M66">
            <v>4.8284631293420102</v>
          </cell>
          <cell r="V66">
            <v>72</v>
          </cell>
          <cell r="W66">
            <v>5184</v>
          </cell>
          <cell r="X66">
            <v>1.2813888983462784</v>
          </cell>
          <cell r="Y66">
            <v>4.2587592173264239</v>
          </cell>
          <cell r="Z66">
            <v>5.0458033842039187</v>
          </cell>
          <cell r="AA66">
            <v>3.9377611205434033</v>
          </cell>
          <cell r="AJ66">
            <v>72</v>
          </cell>
          <cell r="AK66">
            <v>5184</v>
          </cell>
          <cell r="AL66">
            <v>1.4658006580333964</v>
          </cell>
          <cell r="AM66">
            <v>3.8009543844409199</v>
          </cell>
          <cell r="AN66">
            <v>4.7531365666742653</v>
          </cell>
          <cell r="AO66">
            <v>3.2426896117316186</v>
          </cell>
        </row>
        <row r="67">
          <cell r="H67">
            <v>73</v>
          </cell>
          <cell r="I67">
            <v>5256</v>
          </cell>
          <cell r="J67">
            <v>1.1188640059768566</v>
          </cell>
          <cell r="K67">
            <v>4.7422319204386012</v>
          </cell>
          <cell r="L67">
            <v>5.3805576361676311</v>
          </cell>
          <cell r="M67">
            <v>4.8089469385244721</v>
          </cell>
          <cell r="V67">
            <v>73</v>
          </cell>
          <cell r="W67">
            <v>5256</v>
          </cell>
          <cell r="X67">
            <v>1.3031924219570858</v>
          </cell>
          <cell r="Y67">
            <v>4.3090667536692733</v>
          </cell>
          <cell r="Z67">
            <v>5.1169557529671845</v>
          </cell>
          <cell r="AA67">
            <v>3.9264775230067182</v>
          </cell>
          <cell r="AJ67">
            <v>73</v>
          </cell>
          <cell r="AK67">
            <v>5256</v>
          </cell>
          <cell r="AL67">
            <v>1.4898068398339932</v>
          </cell>
          <cell r="AM67">
            <v>3.847937179467503</v>
          </cell>
          <cell r="AN67">
            <v>4.8238531582740745</v>
          </cell>
          <cell r="AO67">
            <v>3.2379050956777649</v>
          </cell>
        </row>
        <row r="68">
          <cell r="H68">
            <v>74</v>
          </cell>
          <cell r="I68">
            <v>5328</v>
          </cell>
          <cell r="J68">
            <v>1.1382020433469147</v>
          </cell>
          <cell r="K68">
            <v>4.7953304675877764</v>
          </cell>
          <cell r="L68">
            <v>5.4518811264293303</v>
          </cell>
          <cell r="M68">
            <v>4.7899062897461713</v>
          </cell>
          <cell r="V68">
            <v>74</v>
          </cell>
          <cell r="W68">
            <v>5328</v>
          </cell>
          <cell r="X68">
            <v>1.324991144948247</v>
          </cell>
          <cell r="Y68">
            <v>4.3591776881920863</v>
          </cell>
          <cell r="Z68">
            <v>5.1879171164637814</v>
          </cell>
          <cell r="AA68">
            <v>3.9154353115819629</v>
          </cell>
          <cell r="AJ68">
            <v>74</v>
          </cell>
          <cell r="AK68">
            <v>5328</v>
          </cell>
          <cell r="AL68">
            <v>1.5138067206167092</v>
          </cell>
          <cell r="AM68">
            <v>3.8947420735953102</v>
          </cell>
          <cell r="AN68">
            <v>4.8943942372348799</v>
          </cell>
          <cell r="AO68">
            <v>3.2331698430041018</v>
          </cell>
        </row>
        <row r="69">
          <cell r="H69">
            <v>75</v>
          </cell>
          <cell r="I69">
            <v>5400</v>
          </cell>
          <cell r="J69">
            <v>1.1575417917712072</v>
          </cell>
          <cell r="K69">
            <v>4.8482160695291672</v>
          </cell>
          <cell r="L69">
            <v>5.5230008332793759</v>
          </cell>
          <cell r="M69">
            <v>4.771318731247173</v>
          </cell>
          <cell r="V69">
            <v>75</v>
          </cell>
          <cell r="W69">
            <v>5400</v>
          </cell>
          <cell r="X69">
            <v>1.3467849100598244</v>
          </cell>
          <cell r="Y69">
            <v>4.4090935767336141</v>
          </cell>
          <cell r="Z69">
            <v>5.2586889119328246</v>
          </cell>
          <cell r="AA69">
            <v>3.9046241702390567</v>
          </cell>
          <cell r="AJ69">
            <v>75</v>
          </cell>
          <cell r="AK69">
            <v>5400</v>
          </cell>
          <cell r="AL69">
            <v>1.537799946023275</v>
          </cell>
          <cell r="AM69">
            <v>3.9413704236932903</v>
          </cell>
          <cell r="AN69">
            <v>4.9647610799902573</v>
          </cell>
          <cell r="AO69">
            <v>3.2284830629816619</v>
          </cell>
        </row>
        <row r="70">
          <cell r="H70">
            <v>76</v>
          </cell>
          <cell r="I70">
            <v>5472</v>
          </cell>
          <cell r="J70">
            <v>1.1798335023798885</v>
          </cell>
          <cell r="K70">
            <v>4.906032990953535</v>
          </cell>
          <cell r="L70">
            <v>5.6019729203987083</v>
          </cell>
          <cell r="M70">
            <v>4.7481046343392936</v>
          </cell>
          <cell r="V70">
            <v>76</v>
          </cell>
          <cell r="W70">
            <v>5472</v>
          </cell>
          <cell r="X70">
            <v>1.37069452354816</v>
          </cell>
          <cell r="Y70">
            <v>4.4635580614802235</v>
          </cell>
          <cell r="Z70">
            <v>5.3376891217280278</v>
          </cell>
          <cell r="AA70">
            <v>3.894149301706527</v>
          </cell>
          <cell r="AJ70">
            <v>76</v>
          </cell>
          <cell r="AK70">
            <v>5472</v>
          </cell>
          <cell r="AL70">
            <v>1.5643358089479711</v>
          </cell>
          <cell r="AM70">
            <v>3.9920916314202448</v>
          </cell>
          <cell r="AN70">
            <v>5.0437349076939268</v>
          </cell>
          <cell r="AO70">
            <v>3.2242021686417068</v>
          </cell>
        </row>
        <row r="71">
          <cell r="H71">
            <v>77</v>
          </cell>
          <cell r="I71">
            <v>5544</v>
          </cell>
          <cell r="J71">
            <v>1.2021213484864641</v>
          </cell>
          <cell r="K71">
            <v>4.9635954454509097</v>
          </cell>
          <cell r="L71">
            <v>5.6806989972862842</v>
          </cell>
          <cell r="M71">
            <v>4.7255620278589943</v>
          </cell>
          <cell r="V71">
            <v>77</v>
          </cell>
          <cell r="W71">
            <v>5544</v>
          </cell>
          <cell r="X71">
            <v>1.3945996731223667</v>
          </cell>
          <cell r="Y71">
            <v>4.5177904391159496</v>
          </cell>
          <cell r="Z71">
            <v>5.4164599951410271</v>
          </cell>
          <cell r="AA71">
            <v>3.8838815894844751</v>
          </cell>
          <cell r="AJ71">
            <v>77</v>
          </cell>
          <cell r="AK71">
            <v>5544</v>
          </cell>
          <cell r="AL71">
            <v>1.5908651759374763</v>
          </cell>
          <cell r="AM71">
            <v>4.0426041267994437</v>
          </cell>
          <cell r="AN71">
            <v>5.1224972918945504</v>
          </cell>
          <cell r="AO71">
            <v>3.2199443229850879</v>
          </cell>
        </row>
        <row r="72">
          <cell r="H72">
            <v>78</v>
          </cell>
          <cell r="I72">
            <v>5616</v>
          </cell>
          <cell r="J72">
            <v>1.2244054268127631</v>
          </cell>
          <cell r="K72">
            <v>5.0209056402281682</v>
          </cell>
          <cell r="L72">
            <v>5.7591810744899359</v>
          </cell>
          <cell r="M72">
            <v>4.7036552994391734</v>
          </cell>
          <cell r="V72">
            <v>78</v>
          </cell>
          <cell r="W72">
            <v>5616</v>
          </cell>
          <cell r="X72">
            <v>1.4185001947386267</v>
          </cell>
          <cell r="Y72">
            <v>4.5717926476266966</v>
          </cell>
          <cell r="Z72">
            <v>5.495003330783276</v>
          </cell>
          <cell r="AA72">
            <v>3.8738121793460785</v>
          </cell>
          <cell r="AJ72">
            <v>78</v>
          </cell>
          <cell r="AK72">
            <v>5616</v>
          </cell>
          <cell r="AL72">
            <v>1.6173876009669363</v>
          </cell>
          <cell r="AM72">
            <v>4.0929095788024972</v>
          </cell>
          <cell r="AN72">
            <v>5.2010498149887319</v>
          </cell>
          <cell r="AO72">
            <v>3.2157102056917863</v>
          </cell>
        </row>
        <row r="73">
          <cell r="H73">
            <v>79</v>
          </cell>
          <cell r="I73">
            <v>5688</v>
          </cell>
          <cell r="J73">
            <v>1.2466858563248144</v>
          </cell>
          <cell r="K73">
            <v>5.0779657533770113</v>
          </cell>
          <cell r="L73">
            <v>5.837421136470696</v>
          </cell>
          <cell r="M73">
            <v>4.6823512971256491</v>
          </cell>
          <cell r="V73">
            <v>79</v>
          </cell>
          <cell r="W73">
            <v>5688</v>
          </cell>
          <cell r="X73">
            <v>1.4423959622554905</v>
          </cell>
          <cell r="Y73">
            <v>4.6255666003579812</v>
          </cell>
          <cell r="Z73">
            <v>5.5733209048375896</v>
          </cell>
          <cell r="AA73">
            <v>3.8639326860860912</v>
          </cell>
          <cell r="AJ73">
            <v>79</v>
          </cell>
          <cell r="AK73">
            <v>5688</v>
          </cell>
          <cell r="AL73">
            <v>1.6439026762227871</v>
          </cell>
          <cell r="AM73">
            <v>4.1430096360491691</v>
          </cell>
          <cell r="AN73">
            <v>5.2793940405092625</v>
          </cell>
          <cell r="AO73">
            <v>3.2115003624422482</v>
          </cell>
        </row>
        <row r="74">
          <cell r="H74">
            <v>80</v>
          </cell>
          <cell r="I74">
            <v>5760</v>
          </cell>
          <cell r="J74">
            <v>1.2689627757369313</v>
          </cell>
          <cell r="K74">
            <v>5.1347779343902324</v>
          </cell>
          <cell r="L74">
            <v>5.9154211420626144</v>
          </cell>
          <cell r="M74">
            <v>4.661619123246008</v>
          </cell>
          <cell r="V74">
            <v>80</v>
          </cell>
          <cell r="W74">
            <v>5760</v>
          </cell>
          <cell r="X74">
            <v>1.4662868856245159</v>
          </cell>
          <cell r="Y74">
            <v>4.6791141864363865</v>
          </cell>
          <cell r="Z74">
            <v>5.6514144714388372</v>
          </cell>
          <cell r="AA74">
            <v>3.8542351615126162</v>
          </cell>
          <cell r="AJ74">
            <v>80</v>
          </cell>
          <cell r="AK74">
            <v>5760</v>
          </cell>
          <cell r="AL74">
            <v>1.6704100321413111</v>
          </cell>
          <cell r="AM74">
            <v>4.1929059271414593</v>
          </cell>
          <cell r="AN74">
            <v>5.3575315134318835</v>
          </cell>
          <cell r="AO74">
            <v>3.2073152162310854</v>
          </cell>
        </row>
        <row r="75">
          <cell r="H75">
            <v>81</v>
          </cell>
          <cell r="I75">
            <v>5832</v>
          </cell>
          <cell r="J75">
            <v>1.2912363411681294</v>
          </cell>
          <cell r="K75">
            <v>5.1913443046665257</v>
          </cell>
          <cell r="L75">
            <v>5.9931830249223506</v>
          </cell>
          <cell r="M75">
            <v>4.6414299488353619</v>
          </cell>
          <cell r="V75">
            <v>81</v>
          </cell>
          <cell r="W75">
            <v>5832</v>
          </cell>
          <cell r="X75">
            <v>1.4901729090295726</v>
          </cell>
          <cell r="Y75">
            <v>4.7324372711819418</v>
          </cell>
          <cell r="Z75">
            <v>5.7292857630465237</v>
          </cell>
          <cell r="AA75">
            <v>3.8447120655129461</v>
          </cell>
          <cell r="AJ75">
            <v>81</v>
          </cell>
          <cell r="AK75">
            <v>5832</v>
          </cell>
          <cell r="AL75">
            <v>1.6969093372792372</v>
          </cell>
          <cell r="AM75">
            <v>4.242600060990803</v>
          </cell>
          <cell r="AN75">
            <v>5.4354637604757841</v>
          </cell>
          <cell r="AO75">
            <v>3.2031550779199609</v>
          </cell>
        </row>
        <row r="76">
          <cell r="H76">
            <v>82</v>
          </cell>
          <cell r="I76">
            <v>5904</v>
          </cell>
          <cell r="J76">
            <v>1.3135067239575005</v>
          </cell>
          <cell r="K76">
            <v>5.2476669580040847</v>
          </cell>
          <cell r="L76">
            <v>6.0707086939688448</v>
          </cell>
          <cell r="M76">
            <v>4.6217568461912704</v>
          </cell>
          <cell r="V76">
            <v>82</v>
          </cell>
          <cell r="W76">
            <v>5904</v>
          </cell>
          <cell r="X76">
            <v>1.5140540089926799</v>
          </cell>
          <cell r="Y76">
            <v>4.7855376965116827</v>
          </cell>
          <cell r="Z76">
            <v>5.8069364908093917</v>
          </cell>
          <cell r="AA76">
            <v>3.8353562398165857</v>
          </cell>
          <cell r="AJ76">
            <v>82</v>
          </cell>
          <cell r="AK76">
            <v>5904</v>
          </cell>
          <cell r="AL76">
            <v>1.7234002980256287</v>
          </cell>
          <cell r="AM76">
            <v>4.2920936271385353</v>
          </cell>
          <cell r="AN76">
            <v>5.5131922903979298</v>
          </cell>
          <cell r="AO76">
            <v>3.1990201560914104</v>
          </cell>
        </row>
        <row r="77">
          <cell r="H77">
            <v>83</v>
          </cell>
          <cell r="I77">
            <v>5976</v>
          </cell>
          <cell r="J77">
            <v>1.3357741086421522</v>
          </cell>
          <cell r="K77">
            <v>5.303747961083296</v>
          </cell>
          <cell r="L77">
            <v>6.1480000338132923</v>
          </cell>
          <cell r="M77">
            <v>4.6025746374608865</v>
          </cell>
          <cell r="V77">
            <v>83</v>
          </cell>
          <cell r="W77">
            <v>5976</v>
          </cell>
          <cell r="X77">
            <v>1.5379301924628908</v>
          </cell>
          <cell r="Y77">
            <v>4.8384172813346309</v>
          </cell>
          <cell r="Z77">
            <v>5.8843683449223025</v>
          </cell>
          <cell r="AA77">
            <v>3.8261608841288735</v>
          </cell>
          <cell r="AJ77">
            <v>83</v>
          </cell>
          <cell r="AK77">
            <v>5976</v>
          </cell>
          <cell r="AL77">
            <v>1.7498826581647902</v>
          </cell>
          <cell r="AM77">
            <v>4.3413881960698051</v>
          </cell>
          <cell r="AN77">
            <v>5.5907185942814062</v>
          </cell>
          <cell r="AO77">
            <v>3.1949105662574757</v>
          </cell>
        </row>
        <row r="78">
          <cell r="H78">
            <v>84</v>
          </cell>
          <cell r="I78">
            <v>6048</v>
          </cell>
          <cell r="J78">
            <v>1.3581742207913314</v>
          </cell>
          <cell r="K78">
            <v>5.3595893539388664</v>
          </cell>
          <cell r="L78">
            <v>6.2250589051797007</v>
          </cell>
          <cell r="M78">
            <v>4.5834023425600803</v>
          </cell>
          <cell r="V78">
            <v>84</v>
          </cell>
          <cell r="W78">
            <v>6048</v>
          </cell>
          <cell r="X78">
            <v>1.5621112427590711</v>
          </cell>
          <cell r="Y78">
            <v>4.8910778219383575</v>
          </cell>
          <cell r="Z78">
            <v>5.9615829949755739</v>
          </cell>
          <cell r="AA78">
            <v>3.8163626454963335</v>
          </cell>
          <cell r="AJ78">
            <v>84</v>
          </cell>
          <cell r="AK78">
            <v>6048</v>
          </cell>
          <cell r="AL78">
            <v>1.7765095782728375</v>
          </cell>
          <cell r="AM78">
            <v>4.3904853195210762</v>
          </cell>
          <cell r="AN78">
            <v>5.6680441458179249</v>
          </cell>
          <cell r="AO78">
            <v>3.1905508504651716</v>
          </cell>
        </row>
        <row r="79">
          <cell r="H79">
            <v>85</v>
          </cell>
          <cell r="I79">
            <v>6120</v>
          </cell>
          <cell r="J79">
            <v>1.3806386114938496</v>
          </cell>
          <cell r="K79">
            <v>5.4151931504215538</v>
          </cell>
          <cell r="L79">
            <v>6.3018871453162904</v>
          </cell>
          <cell r="M79">
            <v>4.5644726236488884</v>
          </cell>
          <cell r="V79">
            <v>85</v>
          </cell>
          <cell r="W79">
            <v>6120</v>
          </cell>
          <cell r="X79">
            <v>1.5864394784712847</v>
          </cell>
          <cell r="Y79">
            <v>4.9435210923674147</v>
          </cell>
          <cell r="Z79">
            <v>6.038582090296968</v>
          </cell>
          <cell r="AA79">
            <v>3.8063740673648829</v>
          </cell>
          <cell r="AJ79">
            <v>85</v>
          </cell>
          <cell r="AK79">
            <v>6120</v>
          </cell>
          <cell r="AL79">
            <v>1.8032014474305536</v>
          </cell>
          <cell r="AM79">
            <v>4.4393865307814266</v>
          </cell>
          <cell r="AN79">
            <v>5.7451704015845992</v>
          </cell>
          <cell r="AO79">
            <v>3.1860946040006226</v>
          </cell>
        </row>
        <row r="80">
          <cell r="H80">
            <v>86</v>
          </cell>
          <cell r="I80">
            <v>6192</v>
          </cell>
          <cell r="J80">
            <v>1.4030995917645921</v>
          </cell>
          <cell r="K80">
            <v>5.4705613386499152</v>
          </cell>
          <cell r="L80">
            <v>6.3784865683979532</v>
          </cell>
          <cell r="M80">
            <v>4.5459970239005791</v>
          </cell>
          <cell r="V80">
            <v>86</v>
          </cell>
          <cell r="W80">
            <v>6192</v>
          </cell>
          <cell r="X80">
            <v>1.6107595880878565</v>
          </cell>
          <cell r="Y80">
            <v>4.995748844793801</v>
          </cell>
          <cell r="Z80">
            <v>6.1153672602865194</v>
          </cell>
          <cell r="AA80">
            <v>3.7965735579113411</v>
          </cell>
          <cell r="AJ80">
            <v>86</v>
          </cell>
          <cell r="AK80">
            <v>6192</v>
          </cell>
          <cell r="AL80">
            <v>1.8298809248314836</v>
          </cell>
          <cell r="AM80">
            <v>4.4880933449877167</v>
          </cell>
          <cell r="AN80">
            <v>5.822098801315188</v>
          </cell>
          <cell r="AO80">
            <v>3.1816817817538339</v>
          </cell>
        </row>
        <row r="81">
          <cell r="H81">
            <v>87</v>
          </cell>
          <cell r="I81">
            <v>6264</v>
          </cell>
          <cell r="J81">
            <v>1.4255574264123032</v>
          </cell>
          <cell r="K81">
            <v>5.525695881452247</v>
          </cell>
          <cell r="L81">
            <v>6.4548589659199953</v>
          </cell>
          <cell r="M81">
            <v>4.5279543610985371</v>
          </cell>
          <cell r="V81">
            <v>87</v>
          </cell>
          <cell r="W81">
            <v>6264</v>
          </cell>
          <cell r="X81">
            <v>1.6350717362735383</v>
          </cell>
          <cell r="Y81">
            <v>5.0477628098796785</v>
          </cell>
          <cell r="Z81">
            <v>6.19194011474438</v>
          </cell>
          <cell r="AA81">
            <v>3.7869531821620965</v>
          </cell>
          <cell r="AJ81">
            <v>87</v>
          </cell>
          <cell r="AK81">
            <v>6264</v>
          </cell>
          <cell r="AL81">
            <v>1.8565479465093222</v>
          </cell>
          <cell r="AM81">
            <v>4.5366072594138416</v>
          </cell>
          <cell r="AN81">
            <v>5.8988307681658956</v>
          </cell>
          <cell r="AO81">
            <v>3.1773112993159511</v>
          </cell>
        </row>
        <row r="82">
          <cell r="H82">
            <v>88</v>
          </cell>
          <cell r="I82">
            <v>6336</v>
          </cell>
          <cell r="J82">
            <v>1.448012384964275</v>
          </cell>
          <cell r="K82">
            <v>5.5805987167989626</v>
          </cell>
          <cell r="L82">
            <v>6.5310061070834475</v>
          </cell>
          <cell r="M82">
            <v>4.5103247561273996</v>
          </cell>
          <cell r="V82">
            <v>88</v>
          </cell>
          <cell r="W82">
            <v>6336</v>
          </cell>
          <cell r="X82">
            <v>1.6593761079850951</v>
          </cell>
          <cell r="Y82">
            <v>5.099564697132517</v>
          </cell>
          <cell r="Z82">
            <v>6.2683022441918501</v>
          </cell>
          <cell r="AA82">
            <v>3.7775054214822728</v>
          </cell>
          <cell r="AJ82">
            <v>88</v>
          </cell>
          <cell r="AK82">
            <v>6336</v>
          </cell>
          <cell r="AL82">
            <v>1.8832024811604269</v>
          </cell>
          <cell r="AM82">
            <v>4.5849297537541789</v>
          </cell>
          <cell r="AN82">
            <v>5.9753677089758526</v>
          </cell>
          <cell r="AO82">
            <v>3.1729820711014778</v>
          </cell>
        </row>
        <row r="83">
          <cell r="H83">
            <v>89</v>
          </cell>
          <cell r="I83">
            <v>6408</v>
          </cell>
          <cell r="J83">
            <v>1.4704647405746265</v>
          </cell>
          <cell r="K83">
            <v>5.6352717582257217</v>
          </cell>
          <cell r="L83">
            <v>6.6069297391720925</v>
          </cell>
          <cell r="M83">
            <v>4.4930895361627261</v>
          </cell>
          <cell r="V83">
            <v>89</v>
          </cell>
          <cell r="W83">
            <v>6408</v>
          </cell>
          <cell r="X83">
            <v>1.683672906734714</v>
          </cell>
          <cell r="Y83">
            <v>5.1511561952528915</v>
          </cell>
          <cell r="Z83">
            <v>6.344455220185794</v>
          </cell>
          <cell r="AA83">
            <v>3.7682231476243921</v>
          </cell>
          <cell r="AJ83">
            <v>89</v>
          </cell>
          <cell r="AK83">
            <v>6408</v>
          </cell>
          <cell r="AL83">
            <v>1.9098445290411201</v>
          </cell>
          <cell r="AM83">
            <v>4.633062290401404</v>
          </cell>
          <cell r="AN83">
            <v>6.0517110145224802</v>
          </cell>
          <cell r="AO83">
            <v>3.168693012703435</v>
          </cell>
        </row>
        <row r="84">
          <cell r="H84">
            <v>90</v>
          </cell>
          <cell r="I84">
            <v>6480</v>
          </cell>
          <cell r="J84">
            <v>1.4929147690590092</v>
          </cell>
          <cell r="K84">
            <v>5.6897168952474857</v>
          </cell>
          <cell r="L84">
            <v>6.6826315879214668</v>
          </cell>
          <cell r="M84">
            <v>4.4762311462251523</v>
          </cell>
          <cell r="V84">
            <v>90</v>
          </cell>
          <cell r="W84">
            <v>6480</v>
          </cell>
          <cell r="X84">
            <v>1.7079623529097283</v>
          </cell>
          <cell r="Y84">
            <v>5.2025389724750619</v>
          </cell>
          <cell r="Z84">
            <v>6.4204005956265675</v>
          </cell>
          <cell r="AA84">
            <v>3.7590995988223095</v>
          </cell>
          <cell r="AJ84">
            <v>90</v>
          </cell>
          <cell r="AK84">
            <v>6480</v>
          </cell>
          <cell r="AL84">
            <v>1.936474120788382</v>
          </cell>
          <cell r="AM84">
            <v>4.6810063147187515</v>
          </cell>
          <cell r="AN84">
            <v>6.1278620597717364</v>
          </cell>
          <cell r="AO84">
            <v>3.164443043151512</v>
          </cell>
        </row>
        <row r="85">
          <cell r="H85">
            <v>91</v>
          </cell>
          <cell r="I85">
            <v>6552</v>
          </cell>
          <cell r="J85">
            <v>1.5153627480455933</v>
          </cell>
          <cell r="K85">
            <v>5.7439359937637589</v>
          </cell>
          <cell r="L85">
            <v>6.7581133578800356</v>
          </cell>
          <cell r="M85">
            <v>4.4597330682677585</v>
          </cell>
          <cell r="V85">
            <v>91</v>
          </cell>
          <cell r="W85">
            <v>6552</v>
          </cell>
          <cell r="X85">
            <v>1.732244682153546</v>
          </cell>
          <cell r="Y85">
            <v>5.2537146769005787</v>
          </cell>
          <cell r="Z85">
            <v>6.4961399050596427</v>
          </cell>
          <cell r="AA85">
            <v>3.7501283577234417</v>
          </cell>
          <cell r="AJ85">
            <v>91</v>
          </cell>
          <cell r="AK85">
            <v>6552</v>
          </cell>
          <cell r="AL85">
            <v>1.9630913161739993</v>
          </cell>
          <cell r="AM85">
            <v>4.728763255306907</v>
          </cell>
          <cell r="AN85">
            <v>6.2038222041234992</v>
          </cell>
          <cell r="AO85">
            <v>3.1602310870665686</v>
          </cell>
        </row>
        <row r="86">
          <cell r="H86">
            <v>92</v>
          </cell>
          <cell r="I86">
            <v>6624</v>
          </cell>
          <cell r="J86">
            <v>1.5382116445241243</v>
          </cell>
          <cell r="K86">
            <v>5.7979308964552798</v>
          </cell>
          <cell r="L86">
            <v>6.8333767327627415</v>
          </cell>
          <cell r="M86">
            <v>4.4424164627077571</v>
          </cell>
          <cell r="V86">
            <v>92</v>
          </cell>
          <cell r="W86">
            <v>6624</v>
          </cell>
          <cell r="X86">
            <v>1.7568575398755577</v>
          </cell>
          <cell r="Y86">
            <v>5.3046849368250388</v>
          </cell>
          <cell r="Z86">
            <v>6.5716746649710824</v>
          </cell>
          <cell r="AA86">
            <v>3.7405848316173484</v>
          </cell>
          <cell r="AJ86">
            <v>92</v>
          </cell>
          <cell r="AK86">
            <v>6624</v>
          </cell>
          <cell r="AL86">
            <v>1.9900555686623493</v>
          </cell>
          <cell r="AM86">
            <v>4.776334524265657</v>
          </cell>
          <cell r="AN86">
            <v>6.2795927916521013</v>
          </cell>
          <cell r="AO86">
            <v>3.155486153521351</v>
          </cell>
        </row>
        <row r="87">
          <cell r="H87">
            <v>93</v>
          </cell>
          <cell r="I87">
            <v>6696</v>
          </cell>
          <cell r="J87">
            <v>1.5618626160888462</v>
          </cell>
          <cell r="K87">
            <v>5.8517034231722764</v>
          </cell>
          <cell r="L87">
            <v>6.9084233757970841</v>
          </cell>
          <cell r="M87">
            <v>4.423195295561194</v>
          </cell>
          <cell r="V87">
            <v>93</v>
          </cell>
          <cell r="W87">
            <v>6696</v>
          </cell>
          <cell r="X87">
            <v>1.7821377978587796</v>
          </cell>
          <cell r="Y87">
            <v>5.3554513610581678</v>
          </cell>
          <cell r="Z87">
            <v>6.647006374077006</v>
          </cell>
          <cell r="AA87">
            <v>3.7297937241796433</v>
          </cell>
          <cell r="AJ87">
            <v>93</v>
          </cell>
          <cell r="AK87">
            <v>6696</v>
          </cell>
          <cell r="AL87">
            <v>2.0177255608744438</v>
          </cell>
          <cell r="AM87">
            <v>4.8237215174503678</v>
          </cell>
          <cell r="AN87">
            <v>6.355175151342169</v>
          </cell>
          <cell r="AO87">
            <v>3.1496727179230248</v>
          </cell>
        </row>
        <row r="88">
          <cell r="H88">
            <v>94</v>
          </cell>
          <cell r="I88">
            <v>6768</v>
          </cell>
          <cell r="J88">
            <v>1.5855096774931625</v>
          </cell>
          <cell r="K88">
            <v>5.905255371314623</v>
          </cell>
          <cell r="L88">
            <v>6.9832549300619675</v>
          </cell>
          <cell r="M88">
            <v>4.4044227728102801</v>
          </cell>
          <cell r="V88">
            <v>94</v>
          </cell>
          <cell r="W88">
            <v>6768</v>
          </cell>
          <cell r="X88">
            <v>1.8074105497801616</v>
          </cell>
          <cell r="Y88">
            <v>5.4060155392374298</v>
          </cell>
          <cell r="Z88">
            <v>6.7221365136072055</v>
          </cell>
          <cell r="AA88">
            <v>3.7192084080868235</v>
          </cell>
          <cell r="AJ88">
            <v>94</v>
          </cell>
          <cell r="AK88">
            <v>6768</v>
          </cell>
          <cell r="AL88">
            <v>2.045382304854328</v>
          </cell>
          <cell r="AM88">
            <v>4.8709256147234772</v>
          </cell>
          <cell r="AN88">
            <v>6.4305705973199352</v>
          </cell>
          <cell r="AO88">
            <v>3.1439455509408645</v>
          </cell>
        </row>
        <row r="89">
          <cell r="H89">
            <v>95</v>
          </cell>
          <cell r="I89">
            <v>6840</v>
          </cell>
          <cell r="J89">
            <v>1.6091531290688466</v>
          </cell>
          <cell r="K89">
            <v>5.9585885162040269</v>
          </cell>
          <cell r="L89">
            <v>7.0578730188195156</v>
          </cell>
          <cell r="M89">
            <v>4.3860791688008138</v>
          </cell>
          <cell r="V89">
            <v>95</v>
          </cell>
          <cell r="W89">
            <v>6840</v>
          </cell>
          <cell r="X89">
            <v>1.8326760855531499</v>
          </cell>
          <cell r="Y89">
            <v>5.4563790421352651</v>
          </cell>
          <cell r="Z89">
            <v>6.7970665475830394</v>
          </cell>
          <cell r="AA89">
            <v>3.7088204517774921</v>
          </cell>
          <cell r="AJ89">
            <v>95</v>
          </cell>
          <cell r="AK89">
            <v>6840</v>
          </cell>
          <cell r="AL89">
            <v>2.0730259675929954</v>
          </cell>
          <cell r="AM89">
            <v>4.9179481802010931</v>
          </cell>
          <cell r="AN89">
            <v>6.5057804290799712</v>
          </cell>
          <cell r="AO89">
            <v>3.1383014640351452</v>
          </cell>
        </row>
        <row r="90">
          <cell r="H90">
            <v>96</v>
          </cell>
          <cell r="I90">
            <v>6912</v>
          </cell>
          <cell r="J90">
            <v>1.6327932698332568</v>
          </cell>
          <cell r="K90">
            <v>6.0117046114484598</v>
          </cell>
          <cell r="L90">
            <v>7.1322792458399578</v>
          </cell>
          <cell r="M90">
            <v>4.3681459114345298</v>
          </cell>
          <cell r="V90">
            <v>96</v>
          </cell>
          <cell r="W90">
            <v>6912</v>
          </cell>
          <cell r="X90">
            <v>1.8579347031665323</v>
          </cell>
          <cell r="Y90">
            <v>5.5065434219601572</v>
          </cell>
          <cell r="Z90">
            <v>6.8717979230897788</v>
          </cell>
          <cell r="AA90">
            <v>3.6986218683455201</v>
          </cell>
          <cell r="AJ90">
            <v>96</v>
          </cell>
          <cell r="AK90">
            <v>6912</v>
          </cell>
          <cell r="AL90">
            <v>2.1006567382702701</v>
          </cell>
          <cell r="AM90">
            <v>4.9647905624947892</v>
          </cell>
          <cell r="AN90">
            <v>6.5808059317076308</v>
          </cell>
          <cell r="AO90">
            <v>3.1327374015073115</v>
          </cell>
        </row>
        <row r="91">
          <cell r="H91">
            <v>97</v>
          </cell>
          <cell r="I91">
            <v>6984</v>
          </cell>
          <cell r="J91">
            <v>1.6564303971222327</v>
          </cell>
          <cell r="K91">
            <v>6.0646053892990421</v>
          </cell>
          <cell r="L91">
            <v>7.2064751957198112</v>
          </cell>
          <cell r="M91">
            <v>4.3506054997782231</v>
          </cell>
          <cell r="V91">
            <v>97</v>
          </cell>
          <cell r="W91">
            <v>6984</v>
          </cell>
          <cell r="X91">
            <v>1.8831867074772286</v>
          </cell>
          <cell r="Y91">
            <v>5.5565102126516619</v>
          </cell>
          <cell r="Z91">
            <v>6.9463320705434786</v>
          </cell>
          <cell r="AA91">
            <v>3.6886050878348575</v>
          </cell>
          <cell r="AJ91">
            <v>97</v>
          </cell>
          <cell r="AK91">
            <v>6984</v>
          </cell>
          <cell r="AL91">
            <v>2.1282748268029485</v>
          </cell>
          <cell r="AM91">
            <v>5.011454094948764</v>
          </cell>
          <cell r="AN91">
            <v>6.655648376097183</v>
          </cell>
          <cell r="AO91">
            <v>3.1272504341439604</v>
          </cell>
        </row>
        <row r="92">
          <cell r="H92">
            <v>98</v>
          </cell>
          <cell r="I92">
            <v>7056</v>
          </cell>
          <cell r="J92">
            <v>1.6800648062686603</v>
          </cell>
          <cell r="K92">
            <v>6.1172925609995366</v>
          </cell>
          <cell r="L92">
            <v>7.2804624341935371</v>
          </cell>
          <cell r="M92">
            <v>4.3334414285857692</v>
          </cell>
          <cell r="V92">
            <v>98</v>
          </cell>
          <cell r="W92">
            <v>7056</v>
          </cell>
          <cell r="X92">
            <v>1.9084324090709222</v>
          </cell>
          <cell r="Y92">
            <v>5.6062809301695387</v>
          </cell>
          <cell r="Z92">
            <v>7.0206704039525718</v>
          </cell>
          <cell r="AA92">
            <v>3.6787629315991488</v>
          </cell>
          <cell r="AJ92">
            <v>98</v>
          </cell>
          <cell r="AK92">
            <v>7056</v>
          </cell>
          <cell r="AL92">
            <v>2.1558804623868073</v>
          </cell>
          <cell r="AM92">
            <v>5.0579400958724028</v>
          </cell>
          <cell r="AN92">
            <v>6.7303090191658015</v>
          </cell>
          <cell r="AO92">
            <v>3.1218377533393369</v>
          </cell>
        </row>
        <row r="93">
          <cell r="H93">
            <v>99</v>
          </cell>
          <cell r="I93">
            <v>7128</v>
          </cell>
          <cell r="J93">
            <v>1.7036967903186198</v>
          </cell>
          <cell r="K93">
            <v>6.1697678171287071</v>
          </cell>
          <cell r="L93">
            <v>7.3542425084387526</v>
          </cell>
          <cell r="M93">
            <v>4.3166381190771546</v>
          </cell>
          <cell r="V93">
            <v>99</v>
          </cell>
          <cell r="W93">
            <v>7128</v>
          </cell>
          <cell r="X93">
            <v>1.9336721231888294</v>
          </cell>
          <cell r="Y93">
            <v>5.6558570727771276</v>
          </cell>
          <cell r="Z93">
            <v>7.0948143211742742</v>
          </cell>
          <cell r="AA93">
            <v>3.669088588542186</v>
          </cell>
          <cell r="AJ93">
            <v>99</v>
          </cell>
          <cell r="AK93">
            <v>7128</v>
          </cell>
          <cell r="AL93">
            <v>2.183473892039371</v>
          </cell>
          <cell r="AM93">
            <v>5.1042498687684272</v>
          </cell>
          <cell r="AN93">
            <v>6.804789104063441</v>
          </cell>
          <cell r="AO93">
            <v>3.1164966656449224</v>
          </cell>
        </row>
        <row r="94">
          <cell r="H94">
            <v>100</v>
          </cell>
          <cell r="I94">
            <v>7200</v>
          </cell>
          <cell r="J94">
            <v>1.7273266397778255</v>
          </cell>
          <cell r="K94">
            <v>6.2220328279356094</v>
          </cell>
          <cell r="L94">
            <v>7.4278169473752911</v>
          </cell>
          <cell r="M94">
            <v>4.3001808553885796</v>
          </cell>
          <cell r="V94">
            <v>100</v>
          </cell>
          <cell r="W94">
            <v>7200</v>
          </cell>
          <cell r="X94">
            <v>1.9589061687185392</v>
          </cell>
          <cell r="Y94">
            <v>5.7052401213191217</v>
          </cell>
          <cell r="Z94">
            <v>7.1687652041659025</v>
          </cell>
          <cell r="AA94">
            <v>3.6595755930747336</v>
          </cell>
          <cell r="AJ94">
            <v>100</v>
          </cell>
          <cell r="AK94">
            <v>7200</v>
          </cell>
          <cell r="AL94">
            <v>2.2110553791498693</v>
          </cell>
          <cell r="AM94">
            <v>5.1503847025566492</v>
          </cell>
          <cell r="AN94">
            <v>6.8790898603787536</v>
          </cell>
          <cell r="AO94">
            <v>3.1112245877006037</v>
          </cell>
        </row>
      </sheetData>
      <sheetData sheetId="5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11</v>
          </cell>
          <cell r="I5">
            <v>792</v>
          </cell>
          <cell r="V5">
            <v>11</v>
          </cell>
          <cell r="W5">
            <v>792</v>
          </cell>
          <cell r="AJ5">
            <v>11</v>
          </cell>
          <cell r="AK5">
            <v>792</v>
          </cell>
        </row>
        <row r="6">
          <cell r="H6">
            <v>12</v>
          </cell>
          <cell r="I6">
            <v>864</v>
          </cell>
          <cell r="V6">
            <v>12</v>
          </cell>
          <cell r="W6">
            <v>864</v>
          </cell>
          <cell r="AJ6">
            <v>12</v>
          </cell>
          <cell r="AK6">
            <v>864</v>
          </cell>
        </row>
        <row r="7">
          <cell r="H7">
            <v>13</v>
          </cell>
          <cell r="I7">
            <v>936</v>
          </cell>
          <cell r="J7">
            <v>0.15271561059577968</v>
          </cell>
          <cell r="K7">
            <v>1.0963330593260725</v>
          </cell>
          <cell r="L7">
            <v>0.66479548284603041</v>
          </cell>
          <cell r="M7">
            <v>4.3531599700417409</v>
          </cell>
          <cell r="V7">
            <v>13</v>
          </cell>
          <cell r="W7">
            <v>936</v>
          </cell>
          <cell r="X7">
            <v>0.18819743348107201</v>
          </cell>
          <cell r="Y7">
            <v>0.93388350560371891</v>
          </cell>
          <cell r="Z7">
            <v>0.52294031140102437</v>
          </cell>
          <cell r="AA7">
            <v>2.7786792929544344</v>
          </cell>
          <cell r="AJ7">
            <v>13</v>
          </cell>
          <cell r="AK7">
            <v>936</v>
          </cell>
          <cell r="AL7">
            <v>0.23265094540128112</v>
          </cell>
          <cell r="AM7">
            <v>0.76631512319109119</v>
          </cell>
          <cell r="AN7">
            <v>0.36634895684937918</v>
          </cell>
          <cell r="AO7">
            <v>1.5746721175686305</v>
          </cell>
        </row>
        <row r="8">
          <cell r="H8">
            <v>14</v>
          </cell>
          <cell r="I8">
            <v>1008</v>
          </cell>
          <cell r="J8">
            <v>0.16341414475888869</v>
          </cell>
          <cell r="K8">
            <v>1.1844140268057708</v>
          </cell>
          <cell r="L8">
            <v>0.76912901417671897</v>
          </cell>
          <cell r="M8">
            <v>4.7066244804667265</v>
          </cell>
          <cell r="V8">
            <v>14</v>
          </cell>
          <cell r="W8">
            <v>1008</v>
          </cell>
          <cell r="X8">
            <v>0.20245127819536066</v>
          </cell>
          <cell r="Y8">
            <v>1.0142629011104056</v>
          </cell>
          <cell r="Z8">
            <v>0.6224436587082135</v>
          </cell>
          <cell r="AA8">
            <v>3.0745355833593218</v>
          </cell>
          <cell r="AJ8">
            <v>14</v>
          </cell>
          <cell r="AK8">
            <v>1008</v>
          </cell>
          <cell r="AL8">
            <v>0.2498696357757158</v>
          </cell>
          <cell r="AM8">
            <v>0.83855699693282737</v>
          </cell>
          <cell r="AN8">
            <v>0.46061755675527472</v>
          </cell>
          <cell r="AO8">
            <v>1.8434314970896555</v>
          </cell>
        </row>
        <row r="9">
          <cell r="H9">
            <v>15</v>
          </cell>
          <cell r="I9">
            <v>1080</v>
          </cell>
          <cell r="J9">
            <v>0.17421102469562791</v>
          </cell>
          <cell r="K9">
            <v>1.2718960032370128</v>
          </cell>
          <cell r="L9">
            <v>0.87291287666768647</v>
          </cell>
          <cell r="M9">
            <v>5.0106638095539173</v>
          </cell>
          <cell r="V9">
            <v>15</v>
          </cell>
          <cell r="W9">
            <v>1080</v>
          </cell>
          <cell r="X9">
            <v>0.21677295869893137</v>
          </cell>
          <cell r="Y9">
            <v>1.0941330327287893</v>
          </cell>
          <cell r="Z9">
            <v>0.72147534958085313</v>
          </cell>
          <cell r="AA9">
            <v>3.3282534588776169</v>
          </cell>
          <cell r="AJ9">
            <v>15</v>
          </cell>
          <cell r="AK9">
            <v>1080</v>
          </cell>
          <cell r="AL9">
            <v>0.26713422656474645</v>
          </cell>
          <cell r="AM9">
            <v>0.91037529062706368</v>
          </cell>
          <cell r="AN9">
            <v>0.55448870838148989</v>
          </cell>
          <cell r="AO9">
            <v>2.0756932404807218</v>
          </cell>
        </row>
        <row r="10">
          <cell r="H10">
            <v>16</v>
          </cell>
          <cell r="I10">
            <v>1152</v>
          </cell>
          <cell r="J10">
            <v>0.18510651622675819</v>
          </cell>
          <cell r="K10">
            <v>1.3587873107969877</v>
          </cell>
          <cell r="L10">
            <v>0.97615451021590049</v>
          </cell>
          <cell r="M10">
            <v>5.2734745924346438</v>
          </cell>
          <cell r="V10">
            <v>16</v>
          </cell>
          <cell r="W10">
            <v>1152</v>
          </cell>
          <cell r="X10">
            <v>0.23116316608183371</v>
          </cell>
          <cell r="Y10">
            <v>1.17350046770454</v>
          </cell>
          <cell r="Z10">
            <v>0.82004127499880519</v>
          </cell>
          <cell r="AA10">
            <v>3.5474564953332735</v>
          </cell>
          <cell r="AJ10">
            <v>16</v>
          </cell>
          <cell r="AK10">
            <v>1152</v>
          </cell>
          <cell r="AL10">
            <v>0.28444555814002326</v>
          </cell>
          <cell r="AM10">
            <v>0.98177502969943631</v>
          </cell>
          <cell r="AN10">
            <v>0.64796694489047935</v>
          </cell>
          <cell r="AO10">
            <v>2.2779998714956426</v>
          </cell>
        </row>
        <row r="11">
          <cell r="H11">
            <v>17</v>
          </cell>
          <cell r="I11">
            <v>1224</v>
          </cell>
          <cell r="J11">
            <v>0.19649086151342893</v>
          </cell>
          <cell r="K11">
            <v>1.4450960950104363</v>
          </cell>
          <cell r="L11">
            <v>1.0788611974864701</v>
          </cell>
          <cell r="M11">
            <v>5.4906431229257793</v>
          </cell>
          <cell r="V11">
            <v>17</v>
          </cell>
          <cell r="W11">
            <v>1224</v>
          </cell>
          <cell r="X11">
            <v>0.24597059290940504</v>
          </cell>
          <cell r="Y11">
            <v>1.252371643624107</v>
          </cell>
          <cell r="Z11">
            <v>0.9181472103850653</v>
          </cell>
          <cell r="AA11">
            <v>3.7327519502432303</v>
          </cell>
          <cell r="AJ11">
            <v>17</v>
          </cell>
          <cell r="AK11">
            <v>1224</v>
          </cell>
          <cell r="AL11">
            <v>0.30215124530068682</v>
          </cell>
          <cell r="AM11">
            <v>1.052761148089981</v>
          </cell>
          <cell r="AN11">
            <v>0.74105671766239867</v>
          </cell>
          <cell r="AO11">
            <v>2.4526018978506396</v>
          </cell>
        </row>
        <row r="12">
          <cell r="H12">
            <v>18</v>
          </cell>
          <cell r="I12">
            <v>1296</v>
          </cell>
          <cell r="J12">
            <v>0.20875031773786715</v>
          </cell>
          <cell r="K12">
            <v>1.5308303297972234</v>
          </cell>
          <cell r="L12">
            <v>1.1810400684013533</v>
          </cell>
          <cell r="M12">
            <v>5.6576683628544897</v>
          </cell>
          <cell r="V12">
            <v>18</v>
          </cell>
          <cell r="W12">
            <v>1296</v>
          </cell>
          <cell r="X12">
            <v>0.26154105280518408</v>
          </cell>
          <cell r="Y12">
            <v>1.3307528718640347</v>
          </cell>
          <cell r="Z12">
            <v>1.0157988186741114</v>
          </cell>
          <cell r="AA12">
            <v>3.8838981788100262</v>
          </cell>
          <cell r="AJ12">
            <v>18</v>
          </cell>
          <cell r="AK12">
            <v>1296</v>
          </cell>
          <cell r="AL12">
            <v>0.32059648130545554</v>
          </cell>
          <cell r="AM12">
            <v>1.1233384904995873</v>
          </cell>
          <cell r="AN12">
            <v>0.83376239829708043</v>
          </cell>
          <cell r="AO12">
            <v>2.6006598541008143</v>
          </cell>
        </row>
        <row r="13">
          <cell r="H13">
            <v>19</v>
          </cell>
          <cell r="I13">
            <v>1368</v>
          </cell>
          <cell r="J13">
            <v>0.22110231070010727</v>
          </cell>
          <cell r="K13">
            <v>1.6159978223387605</v>
          </cell>
          <cell r="L13">
            <v>1.2826981044669563</v>
          </cell>
          <cell r="M13">
            <v>5.8013781059337157</v>
          </cell>
          <cell r="V13">
            <v>19</v>
          </cell>
          <cell r="W13">
            <v>1368</v>
          </cell>
          <cell r="X13">
            <v>0.27717719423212278</v>
          </cell>
          <cell r="Y13">
            <v>1.4086503409249242</v>
          </cell>
          <cell r="Z13">
            <v>1.1130016532777116</v>
          </cell>
          <cell r="AA13">
            <v>4.0154878411303399</v>
          </cell>
          <cell r="AJ13">
            <v>19</v>
          </cell>
          <cell r="AK13">
            <v>1368</v>
          </cell>
          <cell r="AL13">
            <v>0.33908697923322878</v>
          </cell>
          <cell r="AM13">
            <v>1.1935118145670671</v>
          </cell>
          <cell r="AN13">
            <v>0.92608828055424997</v>
          </cell>
          <cell r="AO13">
            <v>2.7311230960516282</v>
          </cell>
        </row>
        <row r="14">
          <cell r="H14">
            <v>20</v>
          </cell>
          <cell r="I14">
            <v>1440</v>
          </cell>
          <cell r="J14">
            <v>0.23354633609594569</v>
          </cell>
          <cell r="K14">
            <v>1.7006062177710868</v>
          </cell>
          <cell r="L14">
            <v>1.38384214294756</v>
          </cell>
          <cell r="M14">
            <v>5.925342979386536</v>
          </cell>
          <cell r="V14">
            <v>20</v>
          </cell>
          <cell r="W14">
            <v>1440</v>
          </cell>
          <cell r="X14">
            <v>0.29287918493828285</v>
          </cell>
          <cell r="Y14">
            <v>1.4860701196547186</v>
          </cell>
          <cell r="Z14">
            <v>1.2097611609522967</v>
          </cell>
          <cell r="AA14">
            <v>4.1305808782799787</v>
          </cell>
          <cell r="AJ14">
            <v>20</v>
          </cell>
          <cell r="AK14">
            <v>1440</v>
          </cell>
          <cell r="AL14">
            <v>0.35762325831906816</v>
          </cell>
          <cell r="AM14">
            <v>1.2632857929794099</v>
          </cell>
          <cell r="AN14">
            <v>1.0180385822342823</v>
          </cell>
          <cell r="AO14">
            <v>2.8466788961639562</v>
          </cell>
        </row>
        <row r="15">
          <cell r="H15">
            <v>21</v>
          </cell>
          <cell r="I15">
            <v>1512</v>
          </cell>
          <cell r="J15">
            <v>0.24608167783064597</v>
          </cell>
          <cell r="K15">
            <v>1.7846630037120397</v>
          </cell>
          <cell r="L15">
            <v>1.484478880891229</v>
          </cell>
          <cell r="M15">
            <v>6.0324640744397522</v>
          </cell>
          <cell r="V15">
            <v>21</v>
          </cell>
          <cell r="W15">
            <v>1512</v>
          </cell>
          <cell r="X15">
            <v>0.30864704311234908</v>
          </cell>
          <cell r="Y15">
            <v>1.5630181603656841</v>
          </cell>
          <cell r="Z15">
            <v>1.3060826845718623</v>
          </cell>
          <cell r="AA15">
            <v>4.2316384158471969</v>
          </cell>
          <cell r="AJ15">
            <v>21</v>
          </cell>
          <cell r="AK15">
            <v>1512</v>
          </cell>
          <cell r="AL15">
            <v>0.37620574197867052</v>
          </cell>
          <cell r="AM15">
            <v>1.3326650155176969</v>
          </cell>
          <cell r="AN15">
            <v>1.1096174470016971</v>
          </cell>
          <cell r="AO15">
            <v>2.9494963079659966</v>
          </cell>
        </row>
        <row r="16">
          <cell r="H16">
            <v>22</v>
          </cell>
          <cell r="I16">
            <v>1584</v>
          </cell>
          <cell r="J16">
            <v>0.25870741325916974</v>
          </cell>
          <cell r="K16">
            <v>1.8681755146295635</v>
          </cell>
          <cell r="L16">
            <v>1.5846148790144348</v>
          </cell>
          <cell r="M16">
            <v>6.1251235867253175</v>
          </cell>
          <cell r="V16">
            <v>22</v>
          </cell>
          <cell r="W16">
            <v>1584</v>
          </cell>
          <cell r="X16">
            <v>0.32448063795321541</v>
          </cell>
          <cell r="Y16">
            <v>1.6395003018493475</v>
          </cell>
          <cell r="Z16">
            <v>1.4019714658101328</v>
          </cell>
          <cell r="AA16">
            <v>4.3206629358645223</v>
          </cell>
          <cell r="AJ16">
            <v>22</v>
          </cell>
          <cell r="AK16">
            <v>1584</v>
          </cell>
          <cell r="AL16">
            <v>0.39483475682942248</v>
          </cell>
          <cell r="AM16">
            <v>1.4016539910410402</v>
          </cell>
          <cell r="AN16">
            <v>1.2008289461534787</v>
          </cell>
          <cell r="AO16">
            <v>3.0413455892188939</v>
          </cell>
        </row>
        <row r="17">
          <cell r="H17">
            <v>23</v>
          </cell>
          <cell r="I17">
            <v>1656</v>
          </cell>
          <cell r="J17">
            <v>0.271422420163137</v>
          </cell>
          <cell r="K17">
            <v>1.9511509360578485</v>
          </cell>
          <cell r="L17">
            <v>1.6842565654513724</v>
          </cell>
          <cell r="M17">
            <v>6.2052963953348401</v>
          </cell>
          <cell r="V17">
            <v>23</v>
          </cell>
          <cell r="W17">
            <v>1656</v>
          </cell>
          <cell r="X17">
            <v>0.34037969113684902</v>
          </cell>
          <cell r="Y17">
            <v>1.7155222722933772</v>
          </cell>
          <cell r="Z17">
            <v>1.4974326477355508</v>
          </cell>
          <cell r="AA17">
            <v>4.3993008006271177</v>
          </cell>
          <cell r="AJ17">
            <v>23</v>
          </cell>
          <cell r="AK17">
            <v>1656</v>
          </cell>
          <cell r="AL17">
            <v>0.41351053207441874</v>
          </cell>
          <cell r="AM17">
            <v>1.4702571494107957</v>
          </cell>
          <cell r="AN17">
            <v>1.2916770803342503</v>
          </cell>
          <cell r="AO17">
            <v>3.1236860494324472</v>
          </cell>
        </row>
        <row r="18">
          <cell r="H18">
            <v>24</v>
          </cell>
          <cell r="I18">
            <v>1728</v>
          </cell>
          <cell r="J18">
            <v>0.28422538542913484</v>
          </cell>
          <cell r="K18">
            <v>2.033596308667688</v>
          </cell>
          <cell r="L18">
            <v>1.7834102393736297</v>
          </cell>
          <cell r="M18">
            <v>6.2746339025311402</v>
          </cell>
          <cell r="V18">
            <v>24</v>
          </cell>
          <cell r="W18">
            <v>1728</v>
          </cell>
          <cell r="X18">
            <v>0.35634377920496985</v>
          </cell>
          <cell r="Y18">
            <v>1.7910896921042623</v>
          </cell>
          <cell r="Z18">
            <v>1.5924712773225198</v>
          </cell>
          <cell r="AA18">
            <v>4.4689184160179387</v>
          </cell>
          <cell r="AJ18">
            <v>24</v>
          </cell>
          <cell r="AK18">
            <v>1728</v>
          </cell>
          <cell r="AL18">
            <v>0.43223319927822529</v>
          </cell>
          <cell r="AM18">
            <v>1.5384788433572238</v>
          </cell>
          <cell r="AN18">
            <v>1.3821657812002086</v>
          </cell>
          <cell r="AO18">
            <v>3.1977316492769421</v>
          </cell>
        </row>
        <row r="19">
          <cell r="H19">
            <v>25</v>
          </cell>
          <cell r="I19">
            <v>1800</v>
          </cell>
          <cell r="J19">
            <v>0.2971148153610802</v>
          </cell>
          <cell r="K19">
            <v>2.1155185321971031</v>
          </cell>
          <cell r="L19">
            <v>1.8820820744856124</v>
          </cell>
          <cell r="M19">
            <v>6.3345278565067176</v>
          </cell>
          <cell r="V19">
            <v>25</v>
          </cell>
          <cell r="W19">
            <v>1800</v>
          </cell>
          <cell r="X19">
            <v>0.37237233688576854</v>
          </cell>
          <cell r="Y19">
            <v>1.866208076639444</v>
          </cell>
          <cell r="Z19">
            <v>1.6870923078821352</v>
          </cell>
          <cell r="AA19">
            <v>4.5306596134171988</v>
          </cell>
          <cell r="AJ19">
            <v>25</v>
          </cell>
          <cell r="AK19">
            <v>1800</v>
          </cell>
          <cell r="AL19">
            <v>0.45100279255806092</v>
          </cell>
          <cell r="AM19">
            <v>1.6063233502906664</v>
          </cell>
          <cell r="AN19">
            <v>1.4722989130336832</v>
          </cell>
          <cell r="AO19">
            <v>3.2645006579291707</v>
          </cell>
        </row>
        <row r="20">
          <cell r="H20">
            <v>26</v>
          </cell>
          <cell r="I20">
            <v>1872</v>
          </cell>
          <cell r="J20">
            <v>0.31123520170604996</v>
          </cell>
          <cell r="K20">
            <v>2.1969243692479909</v>
          </cell>
          <cell r="L20">
            <v>1.9802781224008581</v>
          </cell>
          <cell r="M20">
            <v>6.3626418591016476</v>
          </cell>
          <cell r="V20">
            <v>26</v>
          </cell>
          <cell r="W20">
            <v>1872</v>
          </cell>
          <cell r="X20">
            <v>0.38949133855721435</v>
          </cell>
          <cell r="Y20">
            <v>1.94088283885238</v>
          </cell>
          <cell r="Z20">
            <v>1.7813006014155448</v>
          </cell>
          <cell r="AA20">
            <v>4.5734023457722683</v>
          </cell>
          <cell r="AJ20">
            <v>26</v>
          </cell>
          <cell r="AK20">
            <v>1872</v>
          </cell>
          <cell r="AL20">
            <v>0.4708446087327276</v>
          </cell>
          <cell r="AM20">
            <v>1.6737948740592266</v>
          </cell>
          <cell r="AN20">
            <v>1.5620802743100533</v>
          </cell>
          <cell r="AO20">
            <v>3.3176131686298223</v>
          </cell>
        </row>
        <row r="21">
          <cell r="H21">
            <v>27</v>
          </cell>
          <cell r="I21">
            <v>1944</v>
          </cell>
          <cell r="J21">
            <v>0.32543341953203719</v>
          </cell>
          <cell r="K21">
            <v>2.2778204489543645</v>
          </cell>
          <cell r="L21">
            <v>2.0780043159040229</v>
          </cell>
          <cell r="M21">
            <v>6.3853439480558771</v>
          </cell>
          <cell r="V21">
            <v>27</v>
          </cell>
          <cell r="W21">
            <v>1944</v>
          </cell>
          <cell r="X21">
            <v>0.40666951199947377</v>
          </cell>
          <cell r="Y21">
            <v>2.0151192918539405</v>
          </cell>
          <cell r="Z21">
            <v>1.8751009308928097</v>
          </cell>
          <cell r="AA21">
            <v>4.6108716674468484</v>
          </cell>
          <cell r="AJ21">
            <v>27</v>
          </cell>
          <cell r="AK21">
            <v>1944</v>
          </cell>
          <cell r="AL21">
            <v>0.49072988133357431</v>
          </cell>
          <cell r="AM21">
            <v>1.7408975466548389</v>
          </cell>
          <cell r="AN21">
            <v>1.6515135992187808</v>
          </cell>
          <cell r="AO21">
            <v>3.3654229384416925</v>
          </cell>
        </row>
        <row r="22">
          <cell r="H22">
            <v>28</v>
          </cell>
          <cell r="I22">
            <v>2016</v>
          </cell>
          <cell r="J22">
            <v>0.33970758733622769</v>
          </cell>
          <cell r="K22">
            <v>2.3582132705272505</v>
          </cell>
          <cell r="L22">
            <v>2.1752664721034267</v>
          </cell>
          <cell r="M22">
            <v>6.4033496842401796</v>
          </cell>
          <cell r="V22">
            <v>28</v>
          </cell>
          <cell r="W22">
            <v>2016</v>
          </cell>
          <cell r="X22">
            <v>0.42390594841259965</v>
          </cell>
          <cell r="Y22">
            <v>2.0889226513932035</v>
          </cell>
          <cell r="Z22">
            <v>1.9684979824602711</v>
          </cell>
          <cell r="AA22">
            <v>4.6437139885196332</v>
          </cell>
          <cell r="AJ22">
            <v>28</v>
          </cell>
          <cell r="AK22">
            <v>2016</v>
          </cell>
          <cell r="AL22">
            <v>0.51065839639014732</v>
          </cell>
          <cell r="AM22">
            <v>1.807635429869594</v>
          </cell>
          <cell r="AN22">
            <v>1.740602559140076</v>
          </cell>
          <cell r="AO22">
            <v>3.4085458526569314</v>
          </cell>
        </row>
        <row r="23">
          <cell r="H23">
            <v>29</v>
          </cell>
          <cell r="I23">
            <v>2088</v>
          </cell>
          <cell r="J23">
            <v>0.35405569671978365</v>
          </cell>
          <cell r="K23">
            <v>2.4381092066813843</v>
          </cell>
          <cell r="L23">
            <v>2.2720702954783225</v>
          </cell>
          <cell r="M23">
            <v>6.4172680076280368</v>
          </cell>
          <cell r="V23">
            <v>29</v>
          </cell>
          <cell r="W23">
            <v>2088</v>
          </cell>
          <cell r="X23">
            <v>0.44119961849961165</v>
          </cell>
          <cell r="Y23">
            <v>2.1622980382608157</v>
          </cell>
          <cell r="Z23">
            <v>2.0614963575789469</v>
          </cell>
          <cell r="AA23">
            <v>4.6724799187031971</v>
          </cell>
          <cell r="AJ23">
            <v>29</v>
          </cell>
          <cell r="AK23">
            <v>2088</v>
          </cell>
          <cell r="AL23">
            <v>0.53062984701781957</v>
          </cell>
          <cell r="AM23">
            <v>1.8740125169040112</v>
          </cell>
          <cell r="AN23">
            <v>1.8293507640788564</v>
          </cell>
          <cell r="AO23">
            <v>3.4475082288716852</v>
          </cell>
        </row>
        <row r="24">
          <cell r="H24">
            <v>30</v>
          </cell>
          <cell r="I24">
            <v>2160</v>
          </cell>
          <cell r="J24">
            <v>0.36847562892355568</v>
          </cell>
          <cell r="K24">
            <v>2.5175145069483622</v>
          </cell>
          <cell r="L24">
            <v>2.3684213808252657</v>
          </cell>
          <cell r="M24">
            <v>6.4276201596947971</v>
          </cell>
          <cell r="V24">
            <v>30</v>
          </cell>
          <cell r="W24">
            <v>2160</v>
          </cell>
          <cell r="X24">
            <v>0.45854938013561136</v>
          </cell>
          <cell r="Y24">
            <v>2.235250480617776</v>
          </cell>
          <cell r="Z24">
            <v>2.1541005750966744</v>
          </cell>
          <cell r="AA24">
            <v>4.6976414502176862</v>
          </cell>
          <cell r="AJ24">
            <v>30</v>
          </cell>
          <cell r="AK24">
            <v>2160</v>
          </cell>
          <cell r="AL24">
            <v>0.55064383586914878</v>
          </cell>
          <cell r="AM24">
            <v>1.9400327339289833</v>
          </cell>
          <cell r="AN24">
            <v>1.9177617640574214</v>
          </cell>
          <cell r="AO24">
            <v>3.4827626119347772</v>
          </cell>
        </row>
        <row r="25">
          <cell r="H25">
            <v>31</v>
          </cell>
          <cell r="I25">
            <v>2232</v>
          </cell>
          <cell r="J25">
            <v>0.38296517204728037</v>
          </cell>
          <cell r="K25">
            <v>2.596435300880807</v>
          </cell>
          <cell r="L25">
            <v>2.4643252161075506</v>
          </cell>
          <cell r="M25">
            <v>6.4348546447020212</v>
          </cell>
          <cell r="V25">
            <v>31</v>
          </cell>
          <cell r="W25">
            <v>2232</v>
          </cell>
          <cell r="X25">
            <v>0.4759539867431678</v>
          </cell>
          <cell r="Y25">
            <v>2.3077849162524191</v>
          </cell>
          <cell r="Z25">
            <v>2.2463150732563912</v>
          </cell>
          <cell r="AA25">
            <v>4.7196055413409912</v>
          </cell>
          <cell r="AJ25">
            <v>31</v>
          </cell>
          <cell r="AK25">
            <v>2232</v>
          </cell>
          <cell r="AL25">
            <v>0.5706998780293302</v>
          </cell>
          <cell r="AM25">
            <v>2.0056999416029662</v>
          </cell>
          <cell r="AN25">
            <v>2.0058390504683112</v>
          </cell>
          <cell r="AO25">
            <v>3.5147003314502627</v>
          </cell>
        </row>
        <row r="26">
          <cell r="H26">
            <v>32</v>
          </cell>
          <cell r="I26">
            <v>2304</v>
          </cell>
          <cell r="J26">
            <v>0.39752203873445219</v>
          </cell>
          <cell r="K26">
            <v>2.6748776011518212</v>
          </cell>
          <cell r="L26">
            <v>2.5597871852115612</v>
          </cell>
          <cell r="M26">
            <v>6.439359169521464</v>
          </cell>
          <cell r="V26">
            <v>32</v>
          </cell>
          <cell r="W26">
            <v>2304</v>
          </cell>
          <cell r="X26">
            <v>0.4934120962955032</v>
          </cell>
          <cell r="Y26">
            <v>2.3799061947682794</v>
          </cell>
          <cell r="Z26">
            <v>2.3381442116429869</v>
          </cell>
          <cell r="AA26">
            <v>4.7387249505992628</v>
          </cell>
          <cell r="AJ26">
            <v>32</v>
          </cell>
          <cell r="AK26">
            <v>2304</v>
          </cell>
          <cell r="AL26">
            <v>0.59079740434197958</v>
          </cell>
          <cell r="AM26">
            <v>2.0710179365459753</v>
          </cell>
          <cell r="AN26">
            <v>2.0935860573886966</v>
          </cell>
          <cell r="AO26">
            <v>3.5436615699429117</v>
          </cell>
        </row>
        <row r="27">
          <cell r="H27">
            <v>33</v>
          </cell>
          <cell r="I27">
            <v>2376</v>
          </cell>
          <cell r="J27">
            <v>0.4121438840990333</v>
          </cell>
          <cell r="K27">
            <v>2.7528473065538877</v>
          </cell>
          <cell r="L27">
            <v>2.6548125706137062</v>
          </cell>
          <cell r="M27">
            <v>6.4414702559938659</v>
          </cell>
          <cell r="V27">
            <v>33</v>
          </cell>
          <cell r="W27">
            <v>2376</v>
          </cell>
          <cell r="X27">
            <v>0.51092228086033353</v>
          </cell>
          <cell r="Y27">
            <v>2.4516190797053854</v>
          </cell>
          <cell r="Z27">
            <v>2.4295922730709449</v>
          </cell>
          <cell r="AA27">
            <v>4.7553069499724989</v>
          </cell>
          <cell r="AJ27">
            <v>33</v>
          </cell>
          <cell r="AK27">
            <v>2376</v>
          </cell>
          <cell r="AL27">
            <v>0.61093576514655479</v>
          </cell>
          <cell r="AM27">
            <v>2.1359904527718685</v>
          </cell>
          <cell r="AN27">
            <v>2.1810061628576385</v>
          </cell>
          <cell r="AO27">
            <v>3.5699434986171519</v>
          </cell>
        </row>
        <row r="28">
          <cell r="H28">
            <v>34</v>
          </cell>
          <cell r="I28">
            <v>2448</v>
          </cell>
          <cell r="J28">
            <v>0.42757915284237125</v>
          </cell>
          <cell r="K28">
            <v>2.8303502049011144</v>
          </cell>
          <cell r="L28">
            <v>2.7494065559613787</v>
          </cell>
          <cell r="M28">
            <v>6.4301698005724761</v>
          </cell>
          <cell r="V28">
            <v>34</v>
          </cell>
          <cell r="W28">
            <v>2448</v>
          </cell>
          <cell r="X28">
            <v>0.52915778158387283</v>
          </cell>
          <cell r="Y28">
            <v>2.5229282505974071</v>
          </cell>
          <cell r="Z28">
            <v>2.5206634654149469</v>
          </cell>
          <cell r="AA28">
            <v>4.7635385005018875</v>
          </cell>
          <cell r="AJ28">
            <v>34</v>
          </cell>
          <cell r="AK28">
            <v>2448</v>
          </cell>
          <cell r="AL28">
            <v>0.6317893795019156</v>
          </cell>
          <cell r="AM28">
            <v>2.2006211630803345</v>
          </cell>
          <cell r="AN28">
            <v>2.2681026901174652</v>
          </cell>
          <cell r="AO28">
            <v>3.5899664725380025</v>
          </cell>
        </row>
        <row r="29">
          <cell r="H29">
            <v>35</v>
          </cell>
          <cell r="I29">
            <v>2520</v>
          </cell>
          <cell r="J29">
            <v>0.44344605657362079</v>
          </cell>
          <cell r="K29">
            <v>2.9073919758385456</v>
          </cell>
          <cell r="L29">
            <v>2.8435742285713865</v>
          </cell>
          <cell r="M29">
            <v>6.4124467596867607</v>
          </cell>
          <cell r="V29">
            <v>35</v>
          </cell>
          <cell r="W29">
            <v>2520</v>
          </cell>
          <cell r="X29">
            <v>0.54777674696344758</v>
          </cell>
          <cell r="Y29">
            <v>2.5938383049669795</v>
          </cell>
          <cell r="Z29">
            <v>2.6113619233855587</v>
          </cell>
          <cell r="AA29">
            <v>4.7672011231973883</v>
          </cell>
          <cell r="AJ29">
            <v>35</v>
          </cell>
          <cell r="AK29">
            <v>2520</v>
          </cell>
          <cell r="AL29">
            <v>0.65301733432501152</v>
          </cell>
          <cell r="AM29">
            <v>2.2649136804099403</v>
          </cell>
          <cell r="AN29">
            <v>2.3548789088204796</v>
          </cell>
          <cell r="AO29">
            <v>3.6061506870328177</v>
          </cell>
        </row>
        <row r="30">
          <cell r="H30">
            <v>36</v>
          </cell>
          <cell r="I30">
            <v>2592</v>
          </cell>
          <cell r="J30">
            <v>0.45936603746818855</v>
          </cell>
          <cell r="K30">
            <v>2.9839781935621814</v>
          </cell>
          <cell r="L30">
            <v>2.9373205818488821</v>
          </cell>
          <cell r="M30">
            <v>6.3942920073891916</v>
          </cell>
          <cell r="V30">
            <v>36</v>
          </cell>
          <cell r="W30">
            <v>2592</v>
          </cell>
          <cell r="X30">
            <v>0.56643964014508152</v>
          </cell>
          <cell r="Y30">
            <v>2.6643537602614837</v>
          </cell>
          <cell r="Z30">
            <v>2.7016917102519042</v>
          </cell>
          <cell r="AA30">
            <v>4.7696021231139882</v>
          </cell>
          <cell r="AJ30">
            <v>36</v>
          </cell>
          <cell r="AK30">
            <v>2592</v>
          </cell>
          <cell r="AL30">
            <v>0.67428071457829852</v>
          </cell>
          <cell r="AM30">
            <v>2.3288715591535682</v>
          </cell>
          <cell r="AN30">
            <v>2.4413380362021795</v>
          </cell>
          <cell r="AO30">
            <v>3.6206552900285978</v>
          </cell>
        </row>
        <row r="31">
          <cell r="H31">
            <v>37</v>
          </cell>
          <cell r="I31">
            <v>2664</v>
          </cell>
          <cell r="J31">
            <v>0.47533676438458683</v>
          </cell>
          <cell r="K31">
            <v>3.0601143294530697</v>
          </cell>
          <cell r="L31">
            <v>3.0306505176299163</v>
          </cell>
          <cell r="M31">
            <v>6.3757965819321081</v>
          </cell>
          <cell r="V31">
            <v>37</v>
          </cell>
          <cell r="W31">
            <v>2664</v>
          </cell>
          <cell r="X31">
            <v>0.58514483887175506</v>
          </cell>
          <cell r="Y31">
            <v>2.7344790557313776</v>
          </cell>
          <cell r="Z31">
            <v>2.7916568195133027</v>
          </cell>
          <cell r="AA31">
            <v>4.7708817271566915</v>
          </cell>
          <cell r="AJ31">
            <v>37</v>
          </cell>
          <cell r="AK31">
            <v>2664</v>
          </cell>
          <cell r="AL31">
            <v>0.69557862767375589</v>
          </cell>
          <cell r="AM31">
            <v>2.3924982964374952</v>
          </cell>
          <cell r="AN31">
            <v>2.5274832382221133</v>
          </cell>
          <cell r="AO31">
            <v>3.633641313383722</v>
          </cell>
        </row>
        <row r="32">
          <cell r="H32">
            <v>38</v>
          </cell>
          <cell r="I32">
            <v>2736</v>
          </cell>
          <cell r="J32">
            <v>0.49135593293967195</v>
          </cell>
          <cell r="K32">
            <v>3.1358057546287439</v>
          </cell>
          <cell r="L32">
            <v>3.1235688484505295</v>
          </cell>
          <cell r="M32">
            <v>6.3570390404424755</v>
          </cell>
          <cell r="V32">
            <v>38</v>
          </cell>
          <cell r="W32">
            <v>2736</v>
          </cell>
          <cell r="X32">
            <v>0.60389068651645028</v>
          </cell>
          <cell r="Y32">
            <v>2.8042185542531524</v>
          </cell>
          <cell r="Z32">
            <v>2.8812611765216412</v>
          </cell>
          <cell r="AA32">
            <v>4.7711634586422029</v>
          </cell>
          <cell r="AJ32">
            <v>38</v>
          </cell>
          <cell r="AK32">
            <v>2736</v>
          </cell>
          <cell r="AL32">
            <v>0.71691012385310893</v>
          </cell>
          <cell r="AM32">
            <v>2.4557973333653038</v>
          </cell>
          <cell r="AN32">
            <v>2.6133176306734183</v>
          </cell>
          <cell r="AO32">
            <v>3.645251397243308</v>
          </cell>
        </row>
        <row r="33">
          <cell r="H33">
            <v>39</v>
          </cell>
          <cell r="I33">
            <v>2808</v>
          </cell>
          <cell r="J33">
            <v>0.50742128043095214</v>
          </cell>
          <cell r="K33">
            <v>3.2110577424151256</v>
          </cell>
          <cell r="L33">
            <v>3.2160802997451192</v>
          </cell>
          <cell r="M33">
            <v>6.3380871551419897</v>
          </cell>
          <cell r="V33">
            <v>39</v>
          </cell>
          <cell r="W33">
            <v>2808</v>
          </cell>
          <cell r="X33">
            <v>0.62267550277266381</v>
          </cell>
          <cell r="Y33">
            <v>2.8735765440988579</v>
          </cell>
          <cell r="Z33">
            <v>2.970508640056277</v>
          </cell>
          <cell r="AA33">
            <v>4.7705564564996177</v>
          </cell>
          <cell r="AJ33">
            <v>39</v>
          </cell>
          <cell r="AK33">
            <v>2808</v>
          </cell>
          <cell r="AL33">
            <v>0.73827420178250824</v>
          </cell>
          <cell r="AM33">
            <v>2.5187720562278302</v>
          </cell>
          <cell r="AN33">
            <v>2.6988442802621035</v>
          </cell>
          <cell r="AO33">
            <v>3.6556123371857563</v>
          </cell>
        </row>
        <row r="34">
          <cell r="H34">
            <v>40</v>
          </cell>
          <cell r="I34">
            <v>2880</v>
          </cell>
          <cell r="J34">
            <v>0.52353059962230997</v>
          </cell>
          <cell r="K34">
            <v>3.2858754707418889</v>
          </cell>
          <cell r="L34">
            <v>3.3081895119767482</v>
          </cell>
          <cell r="M34">
            <v>6.318999337122551</v>
          </cell>
          <cell r="V34">
            <v>40</v>
          </cell>
          <cell r="W34">
            <v>2880</v>
          </cell>
          <cell r="X34">
            <v>0.64149759416676233</v>
          </cell>
          <cell r="Y34">
            <v>2.9425572406541134</v>
          </cell>
          <cell r="Z34">
            <v>3.0594030038530886</v>
          </cell>
          <cell r="AA34">
            <v>4.769157408652374</v>
          </cell>
          <cell r="AJ34">
            <v>40</v>
          </cell>
          <cell r="AK34">
            <v>2880</v>
          </cell>
          <cell r="AL34">
            <v>0.75966981432052461</v>
          </cell>
          <cell r="AM34">
            <v>2.5814257976802217</v>
          </cell>
          <cell r="AN34">
            <v>2.7840662056570635</v>
          </cell>
          <cell r="AO34">
            <v>3.6648372137140006</v>
          </cell>
        </row>
        <row r="35">
          <cell r="H35">
            <v>41</v>
          </cell>
          <cell r="I35">
            <v>2952</v>
          </cell>
          <cell r="J35">
            <v>0.53968175126616302</v>
          </cell>
          <cell r="K35">
            <v>3.3602640244641142</v>
          </cell>
          <cell r="L35">
            <v>3.3999010427019134</v>
          </cell>
          <cell r="M35">
            <v>6.2998258412949983</v>
          </cell>
          <cell r="V35">
            <v>41</v>
          </cell>
          <cell r="W35">
            <v>2952</v>
          </cell>
          <cell r="X35">
            <v>0.66035526429408165</v>
          </cell>
          <cell r="Y35">
            <v>3.0111647880863686</v>
          </cell>
          <cell r="Z35">
            <v>3.1479479980893372</v>
          </cell>
          <cell r="AA35">
            <v>4.7670521737333109</v>
          </cell>
          <cell r="AJ35">
            <v>41</v>
          </cell>
          <cell r="AK35">
            <v>2952</v>
          </cell>
          <cell r="AL35">
            <v>0.78109587441576633</v>
          </cell>
          <cell r="AM35">
            <v>2.6437618378872116</v>
          </cell>
          <cell r="AN35">
            <v>2.868986378511774</v>
          </cell>
          <cell r="AO35">
            <v>3.6730271820443043</v>
          </cell>
        </row>
        <row r="36">
          <cell r="H36">
            <v>42</v>
          </cell>
          <cell r="I36">
            <v>3024</v>
          </cell>
          <cell r="J36">
            <v>0.55646238606009946</v>
          </cell>
          <cell r="K36">
            <v>3.434228397612975</v>
          </cell>
          <cell r="L36">
            <v>3.491219368572231</v>
          </cell>
          <cell r="M36">
            <v>6.2739539203916106</v>
          </cell>
          <cell r="V36">
            <v>42</v>
          </cell>
          <cell r="W36">
            <v>3024</v>
          </cell>
          <cell r="X36">
            <v>0.67966037052482764</v>
          </cell>
          <cell r="Y36">
            <v>3.0794032609651878</v>
          </cell>
          <cell r="Z36">
            <v>3.2361472908258242</v>
          </cell>
          <cell r="AA36">
            <v>4.7614182482449294</v>
          </cell>
          <cell r="AJ36">
            <v>42</v>
          </cell>
          <cell r="AK36">
            <v>3024</v>
          </cell>
          <cell r="AL36">
            <v>0.80307922680074906</v>
          </cell>
          <cell r="AM36">
            <v>2.7057834056376233</v>
          </cell>
          <cell r="AN36">
            <v>2.953607724458593</v>
          </cell>
          <cell r="AO36">
            <v>3.6778534743389755</v>
          </cell>
        </row>
        <row r="37">
          <cell r="H37">
            <v>43</v>
          </cell>
          <cell r="I37">
            <v>3096</v>
          </cell>
          <cell r="J37">
            <v>0.57445842737242281</v>
          </cell>
          <cell r="K37">
            <v>3.5077734955780673</v>
          </cell>
          <cell r="L37">
            <v>3.5821488872753346</v>
          </cell>
          <cell r="M37">
            <v>6.2356973395970723</v>
          </cell>
          <cell r="V37">
            <v>43</v>
          </cell>
          <cell r="W37">
            <v>3096</v>
          </cell>
          <cell r="X37">
            <v>0.69982596915929374</v>
          </cell>
          <cell r="Y37">
            <v>3.1472766658361904</v>
          </cell>
          <cell r="Z37">
            <v>3.3240044894078702</v>
          </cell>
          <cell r="AA37">
            <v>4.7497587055836501</v>
          </cell>
          <cell r="AJ37">
            <v>43</v>
          </cell>
          <cell r="AK37">
            <v>3096</v>
          </cell>
          <cell r="AL37">
            <v>0.82614761007414017</v>
          </cell>
          <cell r="AM37">
            <v>2.7674936794291276</v>
          </cell>
          <cell r="AN37">
            <v>3.0379331240765737</v>
          </cell>
          <cell r="AO37">
            <v>3.6772280002165028</v>
          </cell>
        </row>
        <row r="38">
          <cell r="H38">
            <v>44</v>
          </cell>
          <cell r="I38">
            <v>3168</v>
          </cell>
          <cell r="J38">
            <v>0.59248767040822958</v>
          </cell>
          <cell r="K38">
            <v>3.5809041372238304</v>
          </cell>
          <cell r="L38">
            <v>3.6726939194171915</v>
          </cell>
          <cell r="M38">
            <v>6.1987685193291382</v>
          </cell>
          <cell r="V38">
            <v>44</v>
          </cell>
          <cell r="W38">
            <v>3168</v>
          </cell>
          <cell r="X38">
            <v>0.72002387786256472</v>
          </cell>
          <cell r="Y38">
            <v>3.214788942750237</v>
          </cell>
          <cell r="Z38">
            <v>3.411523141826494</v>
          </cell>
          <cell r="AA38">
            <v>4.7380694539656254</v>
          </cell>
          <cell r="AJ38">
            <v>44</v>
          </cell>
          <cell r="AK38">
            <v>3168</v>
          </cell>
          <cell r="AL38">
            <v>0.8492443530778313</v>
          </cell>
          <cell r="AM38">
            <v>2.828895788524175</v>
          </cell>
          <cell r="AN38">
            <v>3.1219654138335957</v>
          </cell>
          <cell r="AO38">
            <v>3.6761685874259498</v>
          </cell>
        </row>
        <row r="39">
          <cell r="H39">
            <v>45</v>
          </cell>
          <cell r="I39">
            <v>3240</v>
          </cell>
          <cell r="J39">
            <v>0.61054834379552281</v>
          </cell>
          <cell r="K39">
            <v>3.6536250569425706</v>
          </cell>
          <cell r="L39">
            <v>3.7628587103480258</v>
          </cell>
          <cell r="M39">
            <v>6.1630806939151004</v>
          </cell>
          <cell r="V39">
            <v>45</v>
          </cell>
          <cell r="W39">
            <v>3240</v>
          </cell>
          <cell r="X39">
            <v>0.74025244169453186</v>
          </cell>
          <cell r="Y39">
            <v>3.2819439667494392</v>
          </cell>
          <cell r="Z39">
            <v>3.4987067380411774</v>
          </cell>
          <cell r="AA39">
            <v>4.7263697368321989</v>
          </cell>
          <cell r="AJ39">
            <v>45</v>
          </cell>
          <cell r="AK39">
            <v>3240</v>
          </cell>
          <cell r="AL39">
            <v>0.87236823129484209</v>
          </cell>
          <cell r="AM39">
            <v>2.8899928139780391</v>
          </cell>
          <cell r="AN39">
            <v>3.2057073870036756</v>
          </cell>
          <cell r="AO39">
            <v>3.6747181660266284</v>
          </cell>
        </row>
        <row r="40">
          <cell r="H40">
            <v>46</v>
          </cell>
          <cell r="I40">
            <v>3312</v>
          </cell>
          <cell r="J40">
            <v>0.62863878538130114</v>
          </cell>
          <cell r="K40">
            <v>3.7259409066462323</v>
          </cell>
          <cell r="L40">
            <v>3.8526474319338004</v>
          </cell>
          <cell r="M40">
            <v>6.1285550963849227</v>
          </cell>
          <cell r="V40">
            <v>46</v>
          </cell>
          <cell r="W40">
            <v>3312</v>
          </cell>
          <cell r="X40">
            <v>0.76051004762576613</v>
          </cell>
          <cell r="Y40">
            <v>3.3487455493114027</v>
          </cell>
          <cell r="Z40">
            <v>3.5855587112655134</v>
          </cell>
          <cell r="AA40">
            <v>4.7146763181620779</v>
          </cell>
          <cell r="AJ40">
            <v>46</v>
          </cell>
          <cell r="AK40">
            <v>3312</v>
          </cell>
          <cell r="AL40">
            <v>0.89551801081934701</v>
          </cell>
          <cell r="AM40">
            <v>2.9507877896398673</v>
          </cell>
          <cell r="AN40">
            <v>3.2891617945602181</v>
          </cell>
          <cell r="AO40">
            <v>3.6729152901691235</v>
          </cell>
        </row>
        <row r="41">
          <cell r="H41">
            <v>47</v>
          </cell>
          <cell r="I41">
            <v>3384</v>
          </cell>
          <cell r="J41">
            <v>0.64675744592041373</v>
          </cell>
          <cell r="K41">
            <v>3.7978562576992076</v>
          </cell>
          <cell r="L41">
            <v>3.9420641842752802</v>
          </cell>
          <cell r="M41">
            <v>6.0951199079977316</v>
          </cell>
          <cell r="V41">
            <v>47</v>
          </cell>
          <cell r="W41">
            <v>3384</v>
          </cell>
          <cell r="X41">
            <v>0.78079513144243773</v>
          </cell>
          <cell r="Y41">
            <v>3.4151974397531437</v>
          </cell>
          <cell r="Z41">
            <v>3.6720824392169811</v>
          </cell>
          <cell r="AA41">
            <v>4.7030037603246715</v>
          </cell>
          <cell r="AJ41">
            <v>47</v>
          </cell>
          <cell r="AK41">
            <v>3384</v>
          </cell>
          <cell r="AL41">
            <v>0.91869245409242573</v>
          </cell>
          <cell r="AM41">
            <v>3.0112837031275861</v>
          </cell>
          <cell r="AN41">
            <v>3.3723313460459883</v>
          </cell>
          <cell r="AO41">
            <v>3.6707946506184239</v>
          </cell>
        </row>
        <row r="42">
          <cell r="H42">
            <v>48</v>
          </cell>
          <cell r="I42">
            <v>3456</v>
          </cell>
          <cell r="J42">
            <v>0.66490289132080937</v>
          </cell>
          <cell r="K42">
            <v>3.8693756027942454</v>
          </cell>
          <cell r="L42">
            <v>4.0311129973764981</v>
          </cell>
          <cell r="M42">
            <v>6.0627093820705378</v>
          </cell>
          <cell r="V42">
            <v>48</v>
          </cell>
          <cell r="W42">
            <v>3456</v>
          </cell>
          <cell r="X42">
            <v>0.80110618391041044</v>
          </cell>
          <cell r="Y42">
            <v>3.4813033265960427</v>
          </cell>
          <cell r="Z42">
            <v>3.7582812453320789</v>
          </cell>
          <cell r="AA42">
            <v>4.6913646665251258</v>
          </cell>
          <cell r="AJ42">
            <v>48</v>
          </cell>
          <cell r="AK42">
            <v>3456</v>
          </cell>
          <cell r="AL42">
            <v>0.94189032546892848</v>
          </cell>
          <cell r="AM42">
            <v>3.0714834967774749</v>
          </cell>
          <cell r="AN42">
            <v>3.4552187104205339</v>
          </cell>
          <cell r="AO42">
            <v>3.6683875149692429</v>
          </cell>
        </row>
        <row r="43">
          <cell r="H43">
            <v>49</v>
          </cell>
          <cell r="I43">
            <v>3528</v>
          </cell>
          <cell r="J43">
            <v>0.68307380351263236</v>
          </cell>
          <cell r="K43">
            <v>3.9405033577734767</v>
          </cell>
          <cell r="L43">
            <v>4.11979783276443</v>
          </cell>
          <cell r="M43">
            <v>6.0312631103386192</v>
          </cell>
          <cell r="V43">
            <v>49</v>
          </cell>
          <cell r="W43">
            <v>3528</v>
          </cell>
          <cell r="X43">
            <v>0.8214417561724856</v>
          </cell>
          <cell r="Y43">
            <v>3.5470668388931066</v>
          </cell>
          <cell r="Z43">
            <v>3.8441583999479421</v>
          </cell>
          <cell r="AA43">
            <v>4.6797698936803851</v>
          </cell>
          <cell r="AJ43">
            <v>49</v>
          </cell>
          <cell r="AK43">
            <v>3528</v>
          </cell>
          <cell r="AL43">
            <v>0.96511039657968034</v>
          </cell>
          <cell r="AM43">
            <v>3.1313900685692095</v>
          </cell>
          <cell r="AN43">
            <v>3.5378265168857355</v>
          </cell>
          <cell r="AO43">
            <v>3.6657221074642621</v>
          </cell>
        </row>
        <row r="44">
          <cell r="H44">
            <v>50</v>
          </cell>
          <cell r="I44">
            <v>3600</v>
          </cell>
          <cell r="J44">
            <v>0.70126898002639249</v>
          </cell>
          <cell r="K44">
            <v>4.0112438633965146</v>
          </cell>
          <cell r="L44">
            <v>4.2081225850616235</v>
          </cell>
          <cell r="M44">
            <v>6.0007254062531743</v>
          </cell>
          <cell r="V44">
            <v>50</v>
          </cell>
          <cell r="W44">
            <v>3600</v>
          </cell>
          <cell r="X44">
            <v>0.84180046436360423</v>
          </cell>
          <cell r="Y44">
            <v>3.6124915475198316</v>
          </cell>
          <cell r="Z44">
            <v>3.9297171214515765</v>
          </cell>
          <cell r="AA44">
            <v>4.66822874043247</v>
          </cell>
          <cell r="AJ44">
            <v>50</v>
          </cell>
          <cell r="AK44">
            <v>3600</v>
          </cell>
          <cell r="AL44">
            <v>0.98835145145622794</v>
          </cell>
          <cell r="AM44">
            <v>3.1910062730271425</v>
          </cell>
          <cell r="AN44">
            <v>3.6201573556902082</v>
          </cell>
          <cell r="AO44">
            <v>3.6628239381409333</v>
          </cell>
        </row>
        <row r="45">
          <cell r="H45">
            <v>51</v>
          </cell>
          <cell r="I45">
            <v>3672</v>
          </cell>
          <cell r="J45">
            <v>0.71901775210188579</v>
          </cell>
          <cell r="K45">
            <v>4.0777284857920089</v>
          </cell>
          <cell r="L45">
            <v>4.2925294536685898</v>
          </cell>
          <cell r="M45">
            <v>5.9699909232009238</v>
          </cell>
          <cell r="V45">
            <v>51</v>
          </cell>
          <cell r="W45">
            <v>3672</v>
          </cell>
          <cell r="X45">
            <v>0.86253754827870166</v>
          </cell>
          <cell r="Y45">
            <v>3.6752730221362828</v>
          </cell>
          <cell r="Z45">
            <v>4.0133508699443246</v>
          </cell>
          <cell r="AA45">
            <v>4.6529578659543036</v>
          </cell>
          <cell r="AJ45">
            <v>51</v>
          </cell>
          <cell r="AK45">
            <v>3672</v>
          </cell>
          <cell r="AL45">
            <v>1.0114179939107808</v>
          </cell>
          <cell r="AM45">
            <v>3.24972496827617</v>
          </cell>
          <cell r="AN45">
            <v>3.7028769457572666</v>
          </cell>
          <cell r="AO45">
            <v>3.6610748158035094</v>
          </cell>
        </row>
        <row r="46">
          <cell r="H46">
            <v>52</v>
          </cell>
          <cell r="I46">
            <v>3744</v>
          </cell>
          <cell r="J46">
            <v>0.73678317626696288</v>
          </cell>
          <cell r="K46">
            <v>4.1438897332722799</v>
          </cell>
          <cell r="L46">
            <v>4.3766349201707948</v>
          </cell>
          <cell r="M46">
            <v>5.9401938876315814</v>
          </cell>
          <cell r="V46">
            <v>52</v>
          </cell>
          <cell r="W46">
            <v>3744</v>
          </cell>
          <cell r="X46">
            <v>0.88328418222184435</v>
          </cell>
          <cell r="Y46">
            <v>3.7377582313502269</v>
          </cell>
          <cell r="Z46">
            <v>4.0967040770991368</v>
          </cell>
          <cell r="AA46">
            <v>4.6380362736646568</v>
          </cell>
          <cell r="AJ46">
            <v>52</v>
          </cell>
          <cell r="AK46">
            <v>3744</v>
          </cell>
          <cell r="AL46">
            <v>1.0344936820318049</v>
          </cell>
          <cell r="AM46">
            <v>3.3081752881573934</v>
          </cell>
          <cell r="AN46">
            <v>3.7853383913669085</v>
          </cell>
          <cell r="AO46">
            <v>3.6591218072325842</v>
          </cell>
        </row>
        <row r="47">
          <cell r="H47">
            <v>53</v>
          </cell>
          <cell r="I47">
            <v>3816</v>
          </cell>
          <cell r="J47">
            <v>0.75456460230287659</v>
          </cell>
          <cell r="K47">
            <v>4.2097307881936619</v>
          </cell>
          <cell r="L47">
            <v>4.4604418096406624</v>
          </cell>
          <cell r="M47">
            <v>5.9112788965023224</v>
          </cell>
          <cell r="V47">
            <v>53</v>
          </cell>
          <cell r="W47">
            <v>3816</v>
          </cell>
          <cell r="X47">
            <v>0.90403944957980875</v>
          </cell>
          <cell r="Y47">
            <v>3.7999499980284797</v>
          </cell>
          <cell r="Z47">
            <v>4.1797792927361046</v>
          </cell>
          <cell r="AA47">
            <v>4.623447897853171</v>
          </cell>
          <cell r="AJ47">
            <v>53</v>
          </cell>
          <cell r="AK47">
            <v>3816</v>
          </cell>
          <cell r="AL47">
            <v>1.0575775316422484</v>
          </cell>
          <cell r="AM47">
            <v>3.3663596986999962</v>
          </cell>
          <cell r="AN47">
            <v>3.8675439587570799</v>
          </cell>
          <cell r="AO47">
            <v>3.6569838551235141</v>
          </cell>
        </row>
        <row r="48">
          <cell r="H48">
            <v>54</v>
          </cell>
          <cell r="I48">
            <v>3888</v>
          </cell>
          <cell r="J48">
            <v>0.77236145966376457</v>
          </cell>
          <cell r="K48">
            <v>4.2752547853697607</v>
          </cell>
          <cell r="L48">
            <v>4.5439529059083759</v>
          </cell>
          <cell r="M48">
            <v>5.8831947775935305</v>
          </cell>
          <cell r="V48">
            <v>54</v>
          </cell>
          <cell r="W48">
            <v>3888</v>
          </cell>
          <cell r="X48">
            <v>0.9248024950085274</v>
          </cell>
          <cell r="Y48">
            <v>3.8618511041671897</v>
          </cell>
          <cell r="Z48">
            <v>4.2625790306194098</v>
          </cell>
          <cell r="AA48">
            <v>4.6091776932112465</v>
          </cell>
          <cell r="AJ48">
            <v>54</v>
          </cell>
          <cell r="AK48">
            <v>3888</v>
          </cell>
          <cell r="AL48">
            <v>1.0806685829039775</v>
          </cell>
          <cell r="AM48">
            <v>3.4242806314616159</v>
          </cell>
          <cell r="AN48">
            <v>3.9494958832431126</v>
          </cell>
          <cell r="AO48">
            <v>3.6546781739781955</v>
          </cell>
        </row>
        <row r="49">
          <cell r="H49">
            <v>55</v>
          </cell>
          <cell r="I49">
            <v>3960</v>
          </cell>
          <cell r="J49">
            <v>0.79017325401030591</v>
          </cell>
          <cell r="K49">
            <v>4.3404648130257684</v>
          </cell>
          <cell r="L49">
            <v>4.6271709523789832</v>
          </cell>
          <cell r="M49">
            <v>5.8558941711770887</v>
          </cell>
          <cell r="V49">
            <v>55</v>
          </cell>
          <cell r="W49">
            <v>3960</v>
          </cell>
          <cell r="X49">
            <v>0.94557252550048587</v>
          </cell>
          <cell r="Y49">
            <v>3.9234642916872469</v>
          </cell>
          <cell r="Z49">
            <v>4.3451057691497166</v>
          </cell>
          <cell r="AA49">
            <v>4.595211527375838</v>
          </cell>
          <cell r="AJ49">
            <v>55</v>
          </cell>
          <cell r="AK49">
            <v>3960</v>
          </cell>
          <cell r="AL49">
            <v>1.1037659039369219</v>
          </cell>
          <cell r="AM49">
            <v>3.4819404841763313</v>
          </cell>
          <cell r="AN49">
            <v>4.0311963697911031</v>
          </cell>
          <cell r="AO49">
            <v>3.6522204168588619</v>
          </cell>
        </row>
        <row r="50">
          <cell r="H50">
            <v>56</v>
          </cell>
          <cell r="I50">
            <v>4032</v>
          </cell>
          <cell r="J50">
            <v>0.80799956330898159</v>
          </cell>
          <cell r="K50">
            <v>4.4053639137287171</v>
          </cell>
          <cell r="L50">
            <v>4.710098652829056</v>
          </cell>
          <cell r="M50">
            <v>5.829333166394175</v>
          </cell>
          <cell r="V50">
            <v>56</v>
          </cell>
          <cell r="W50">
            <v>4032</v>
          </cell>
          <cell r="X50">
            <v>0.96634881090815794</v>
          </cell>
          <cell r="Y50">
            <v>3.9847922632102444</v>
          </cell>
          <cell r="Z50">
            <v>4.4273619520397851</v>
          </cell>
          <cell r="AA50">
            <v>4.5815360893123334</v>
          </cell>
          <cell r="AJ50">
            <v>56</v>
          </cell>
          <cell r="AK50">
            <v>4032</v>
          </cell>
          <cell r="AL50">
            <v>1.1268685941124594</v>
          </cell>
          <cell r="AM50">
            <v>3.5393416213873237</v>
          </cell>
          <cell r="AN50">
            <v>4.1126475935778553</v>
          </cell>
          <cell r="AO50">
            <v>3.6496248232182258</v>
          </cell>
        </row>
        <row r="51">
          <cell r="H51">
            <v>57</v>
          </cell>
          <cell r="I51">
            <v>4104</v>
          </cell>
          <cell r="J51">
            <v>0.82584003358320879</v>
          </cell>
          <cell r="K51">
            <v>4.4699550852944272</v>
          </cell>
          <cell r="L51">
            <v>4.7927386721835825</v>
          </cell>
          <cell r="M51">
            <v>5.8034709838278662</v>
          </cell>
          <cell r="V51">
            <v>57</v>
          </cell>
          <cell r="W51">
            <v>4104</v>
          </cell>
          <cell r="X51">
            <v>0.98713068395495784</v>
          </cell>
          <cell r="Y51">
            <v>4.0458376828155744</v>
          </cell>
          <cell r="Z51">
            <v>4.5093499889737805</v>
          </cell>
          <cell r="AA51">
            <v>4.5681388110710772</v>
          </cell>
          <cell r="AJ51">
            <v>57</v>
          </cell>
          <cell r="AK51">
            <v>4104</v>
          </cell>
          <cell r="AL51">
            <v>1.1499757870123222</v>
          </cell>
          <cell r="AM51">
            <v>3.5964863750647043</v>
          </cell>
          <cell r="AN51">
            <v>4.1938517005378015</v>
          </cell>
          <cell r="AO51">
            <v>3.6469043504242613</v>
          </cell>
        </row>
        <row r="52">
          <cell r="H52">
            <v>58</v>
          </cell>
          <cell r="I52">
            <v>4176</v>
          </cell>
          <cell r="J52">
            <v>0.84369437440090655</v>
          </cell>
          <cell r="K52">
            <v>4.5342412816718092</v>
          </cell>
          <cell r="L52">
            <v>4.8750936372736193</v>
          </cell>
          <cell r="M52">
            <v>5.7782696971700718</v>
          </cell>
          <cell r="V52">
            <v>58</v>
          </cell>
          <cell r="W52">
            <v>4176</v>
          </cell>
          <cell r="X52">
            <v>1.0079175397692488</v>
          </cell>
          <cell r="Y52">
            <v>4.1066031767791902</v>
          </cell>
          <cell r="Z52">
            <v>4.5910722562507722</v>
          </cell>
          <cell r="AA52">
            <v>4.5550078008383954</v>
          </cell>
          <cell r="AJ52">
            <v>58</v>
          </cell>
          <cell r="AK52">
            <v>4176</v>
          </cell>
          <cell r="AL52">
            <v>1.1730866530477202</v>
          </cell>
          <cell r="AM52">
            <v>3.6533770452088641</v>
          </cell>
          <cell r="AN52">
            <v>4.2748108078972278</v>
          </cell>
          <cell r="AO52">
            <v>3.6440707911824926</v>
          </cell>
        </row>
        <row r="53">
          <cell r="H53">
            <v>59</v>
          </cell>
          <cell r="I53">
            <v>4248</v>
          </cell>
          <cell r="J53">
            <v>0.86272659472957347</v>
          </cell>
          <cell r="K53">
            <v>4.5982254138052552</v>
          </cell>
          <cell r="L53">
            <v>4.9571661375752694</v>
          </cell>
          <cell r="M53">
            <v>5.7459294379688401</v>
          </cell>
          <cell r="V53">
            <v>59</v>
          </cell>
          <cell r="W53">
            <v>4248</v>
          </cell>
          <cell r="X53">
            <v>1.0295446600622591</v>
          </cell>
          <cell r="Y53">
            <v>4.1670913342945974</v>
          </cell>
          <cell r="Z53">
            <v>4.6725310974128647</v>
          </cell>
          <cell r="AA53">
            <v>4.5384443032615067</v>
          </cell>
          <cell r="AJ53">
            <v>59</v>
          </cell>
          <cell r="AK53">
            <v>4248</v>
          </cell>
          <cell r="AL53">
            <v>1.1972632207513716</v>
          </cell>
          <cell r="AM53">
            <v>3.7100159004397786</v>
          </cell>
          <cell r="AN53">
            <v>4.3555270046961878</v>
          </cell>
          <cell r="AO53">
            <v>3.6379026175737454</v>
          </cell>
        </row>
        <row r="54">
          <cell r="H54">
            <v>60</v>
          </cell>
          <cell r="I54">
            <v>4320</v>
          </cell>
          <cell r="J54">
            <v>0.88235220178884233</v>
          </cell>
          <cell r="K54">
            <v>4.6619103504756705</v>
          </cell>
          <cell r="L54">
            <v>5.0389587259307156</v>
          </cell>
          <cell r="M54">
            <v>5.7108246749030043</v>
          </cell>
          <cell r="V54">
            <v>60</v>
          </cell>
          <cell r="W54">
            <v>4320</v>
          </cell>
          <cell r="X54">
            <v>1.0515947425299077</v>
          </cell>
          <cell r="Y54">
            <v>4.2273047081765416</v>
          </cell>
          <cell r="Z54">
            <v>4.7537288238584736</v>
          </cell>
          <cell r="AA54">
            <v>4.5204950458596231</v>
          </cell>
          <cell r="AJ54">
            <v>60</v>
          </cell>
          <cell r="AK54">
            <v>4320</v>
          </cell>
          <cell r="AL54">
            <v>1.2219741952895911</v>
          </cell>
          <cell r="AM54">
            <v>3.766405178572688</v>
          </cell>
          <cell r="AN54">
            <v>4.4360023522984147</v>
          </cell>
          <cell r="AO54">
            <v>3.6301931492482482</v>
          </cell>
        </row>
        <row r="55">
          <cell r="H55">
            <v>61</v>
          </cell>
          <cell r="I55">
            <v>4392</v>
          </cell>
          <cell r="J55">
            <v>0.90198850916029083</v>
          </cell>
          <cell r="K55">
            <v>4.7252989191209274</v>
          </cell>
          <cell r="L55">
            <v>5.1204739192515349</v>
          </cell>
          <cell r="M55">
            <v>5.6768726732654908</v>
          </cell>
          <cell r="V55">
            <v>61</v>
          </cell>
          <cell r="W55">
            <v>4392</v>
          </cell>
          <cell r="X55">
            <v>1.0736496420202397</v>
          </cell>
          <cell r="Y55">
            <v>4.2872458155479523</v>
          </cell>
          <cell r="Z55">
            <v>4.8346677154410163</v>
          </cell>
          <cell r="AA55">
            <v>4.5030217737918985</v>
          </cell>
          <cell r="AJ55">
            <v>61</v>
          </cell>
          <cell r="AK55">
            <v>4392</v>
          </cell>
          <cell r="AL55">
            <v>1.2466876057079401</v>
          </cell>
          <cell r="AM55">
            <v>3.822547087180479</v>
          </cell>
          <cell r="AN55">
            <v>4.5162388848896136</v>
          </cell>
          <cell r="AO55">
            <v>3.6225906668295114</v>
          </cell>
        </row>
        <row r="56">
          <cell r="H56">
            <v>62</v>
          </cell>
          <cell r="I56">
            <v>4464</v>
          </cell>
          <cell r="J56">
            <v>0.92163543438134454</v>
          </cell>
          <cell r="K56">
            <v>4.7883939066362453</v>
          </cell>
          <cell r="L56">
            <v>5.2017141992050329</v>
          </cell>
          <cell r="M56">
            <v>5.6440041313046159</v>
          </cell>
          <cell r="V56">
            <v>62</v>
          </cell>
          <cell r="W56">
            <v>4464</v>
          </cell>
          <cell r="X56">
            <v>1.0957089609402675</v>
          </cell>
          <cell r="Y56">
            <v>4.34691713851059</v>
          </cell>
          <cell r="Z56">
            <v>4.9153500210535928</v>
          </cell>
          <cell r="AA56">
            <v>4.4859996552693637</v>
          </cell>
          <cell r="AJ56">
            <v>62</v>
          </cell>
          <cell r="AK56">
            <v>4464</v>
          </cell>
          <cell r="AL56">
            <v>1.2714027586445793</v>
          </cell>
          <cell r="AM56">
            <v>3.8784438041431888</v>
          </cell>
          <cell r="AN56">
            <v>4.5962386099644084</v>
          </cell>
          <cell r="AO56">
            <v>3.6150925257267645</v>
          </cell>
        </row>
        <row r="57">
          <cell r="H57">
            <v>63</v>
          </cell>
          <cell r="I57">
            <v>4536</v>
          </cell>
          <cell r="J57">
            <v>0.94129293483143039</v>
          </cell>
          <cell r="K57">
            <v>4.851198060155113</v>
          </cell>
          <cell r="L57">
            <v>5.2826820128840701</v>
          </cell>
          <cell r="M57">
            <v>5.6121551723216845</v>
          </cell>
          <cell r="V57">
            <v>63</v>
          </cell>
          <cell r="W57">
            <v>4536</v>
          </cell>
          <cell r="X57">
            <v>1.1177723565344586</v>
          </cell>
          <cell r="Y57">
            <v>4.4063211247998559</v>
          </cell>
          <cell r="Z57">
            <v>4.9957779591999625</v>
          </cell>
          <cell r="AA57">
            <v>4.4694055368204602</v>
          </cell>
          <cell r="AJ57">
            <v>63</v>
          </cell>
          <cell r="AK57">
            <v>4536</v>
          </cell>
          <cell r="AL57">
            <v>1.2961190060615755</v>
          </cell>
          <cell r="AM57">
            <v>3.9340974781849303</v>
          </cell>
          <cell r="AN57">
            <v>4.6760035088022835</v>
          </cell>
          <cell r="AO57">
            <v>3.6076961196726236</v>
          </cell>
        </row>
        <row r="58">
          <cell r="H58">
            <v>64</v>
          </cell>
          <cell r="I58">
            <v>4608</v>
          </cell>
          <cell r="J58">
            <v>0.96096100316724542</v>
          </cell>
          <cell r="K58">
            <v>4.913714087811309</v>
          </cell>
          <cell r="L58">
            <v>5.3633797734607862</v>
          </cell>
          <cell r="M58">
            <v>5.5812668316232861</v>
          </cell>
          <cell r="V58">
            <v>64</v>
          </cell>
          <cell r="W58">
            <v>4608</v>
          </cell>
          <cell r="X58">
            <v>1.1398395384281061</v>
          </cell>
          <cell r="Y58">
            <v>4.4654601884242213</v>
          </cell>
          <cell r="Z58">
            <v>5.0759537185522507</v>
          </cell>
          <cell r="AA58">
            <v>4.4532177972631448</v>
          </cell>
          <cell r="AJ58">
            <v>64</v>
          </cell>
          <cell r="AK58">
            <v>4608</v>
          </cell>
          <cell r="AL58">
            <v>1.3208357458797491</v>
          </cell>
          <cell r="AM58">
            <v>3.9895102293986673</v>
          </cell>
          <cell r="AN58">
            <v>4.7555355369328192</v>
          </cell>
          <cell r="AO58">
            <v>3.6003988775798703</v>
          </cell>
        </row>
        <row r="59">
          <cell r="H59">
            <v>65</v>
          </cell>
          <cell r="I59">
            <v>4680</v>
          </cell>
          <cell r="J59">
            <v>0.98063966294823612</v>
          </cell>
          <cell r="K59">
            <v>4.9759446594826002</v>
          </cell>
          <cell r="L59">
            <v>5.4438098608247731</v>
          </cell>
          <cell r="M59">
            <v>5.5512846017856097</v>
          </cell>
          <cell r="V59">
            <v>65</v>
          </cell>
          <cell r="W59">
            <v>4680</v>
          </cell>
          <cell r="X59">
            <v>1.1619102659946468</v>
          </cell>
          <cell r="Y59">
            <v>4.5243367102897203</v>
          </cell>
          <cell r="Z59">
            <v>5.1558794584957148</v>
          </cell>
          <cell r="AA59">
            <v>4.4374162182671251</v>
          </cell>
          <cell r="AJ59">
            <v>65</v>
          </cell>
          <cell r="AK59">
            <v>4680</v>
          </cell>
          <cell r="AL59">
            <v>1.3455524223199604</v>
          </cell>
          <cell r="AM59">
            <v>4.0446841497590791</v>
          </cell>
          <cell r="AN59">
            <v>4.8348366245904533</v>
          </cell>
          <cell r="AO59">
            <v>3.5931982614652616</v>
          </cell>
        </row>
        <row r="60">
          <cell r="H60">
            <v>66</v>
          </cell>
          <cell r="I60">
            <v>4752</v>
          </cell>
          <cell r="J60">
            <v>1.0003289644897486</v>
          </cell>
          <cell r="K60">
            <v>5.0378924075166287</v>
          </cell>
          <cell r="L60">
            <v>5.5239746222060608</v>
          </cell>
          <cell r="M60">
            <v>5.5221580283079676</v>
          </cell>
          <cell r="V60">
            <v>66</v>
          </cell>
          <cell r="W60">
            <v>4752</v>
          </cell>
          <cell r="X60">
            <v>1.1839843455889658</v>
          </cell>
          <cell r="Y60">
            <v>4.5829530388099062</v>
          </cell>
          <cell r="Z60">
            <v>5.235557309660984</v>
          </cell>
          <cell r="AA60">
            <v>4.4219818692421882</v>
          </cell>
          <cell r="AJ60">
            <v>66</v>
          </cell>
          <cell r="AK60">
            <v>4752</v>
          </cell>
          <cell r="AL60">
            <v>1.3702685259666081</v>
          </cell>
          <cell r="AM60">
            <v>4.0996213036238958</v>
          </cell>
          <cell r="AN60">
            <v>4.913908677159168</v>
          </cell>
          <cell r="AO60">
            <v>3.5860917652566111</v>
          </cell>
        </row>
        <row r="61">
          <cell r="H61">
            <v>67</v>
          </cell>
          <cell r="I61">
            <v>4824</v>
          </cell>
          <cell r="J61">
            <v>1.0201568832713055</v>
          </cell>
          <cell r="K61">
            <v>5.0995599274394996</v>
          </cell>
          <cell r="L61">
            <v>5.6038763727834464</v>
          </cell>
          <cell r="M61">
            <v>5.4931515580365149</v>
          </cell>
          <cell r="V61">
            <v>67</v>
          </cell>
          <cell r="W61">
            <v>4824</v>
          </cell>
          <cell r="X61">
            <v>1.2062837493595322</v>
          </cell>
          <cell r="Y61">
            <v>4.6413114905017139</v>
          </cell>
          <cell r="Z61">
            <v>5.3149893744440737</v>
          </cell>
          <cell r="AA61">
            <v>4.4060855310916933</v>
          </cell>
          <cell r="AJ61">
            <v>67</v>
          </cell>
          <cell r="AK61">
            <v>4824</v>
          </cell>
          <cell r="AL61">
            <v>1.3950962479844826</v>
          </cell>
          <cell r="AM61">
            <v>4.1543237282240115</v>
          </cell>
          <cell r="AN61">
            <v>4.9927535756072459</v>
          </cell>
          <cell r="AO61">
            <v>3.5787879028564196</v>
          </cell>
        </row>
        <row r="62">
          <cell r="H62">
            <v>68</v>
          </cell>
          <cell r="I62">
            <v>4896</v>
          </cell>
          <cell r="J62">
            <v>1.0402486484798552</v>
          </cell>
          <cell r="K62">
            <v>5.1609497786475762</v>
          </cell>
          <cell r="L62">
            <v>5.6835173962784511</v>
          </cell>
          <cell r="M62">
            <v>5.4636143046991084</v>
          </cell>
          <cell r="V62">
            <v>68</v>
          </cell>
          <cell r="W62">
            <v>4896</v>
          </cell>
          <cell r="X62">
            <v>1.2290262910890677</v>
          </cell>
          <cell r="Y62">
            <v>4.6994143505675634</v>
          </cell>
          <cell r="Z62">
            <v>5.3941777275145197</v>
          </cell>
          <cell r="AA62">
            <v>4.3889848139331651</v>
          </cell>
          <cell r="AJ62">
            <v>68</v>
          </cell>
          <cell r="AK62">
            <v>4896</v>
          </cell>
          <cell r="AL62">
            <v>1.4201440467428756</v>
          </cell>
          <cell r="AM62">
            <v>4.2087934341426614</v>
          </cell>
          <cell r="AN62">
            <v>5.0713731769124681</v>
          </cell>
          <cell r="AO62">
            <v>3.5710273113095452</v>
          </cell>
        </row>
        <row r="63">
          <cell r="H63">
            <v>69</v>
          </cell>
          <cell r="I63">
            <v>4968</v>
          </cell>
          <cell r="J63">
            <v>1.0603472412220813</v>
          </cell>
          <cell r="K63">
            <v>5.2220644850829592</v>
          </cell>
          <cell r="L63">
            <v>5.7628999455353744</v>
          </cell>
          <cell r="M63">
            <v>5.4349176585714156</v>
          </cell>
          <cell r="V63">
            <v>69</v>
          </cell>
          <cell r="W63">
            <v>4968</v>
          </cell>
          <cell r="X63">
            <v>1.2517656235245569</v>
          </cell>
          <cell r="Y63">
            <v>4.7572638734641588</v>
          </cell>
          <cell r="Z63">
            <v>5.473124416311955</v>
          </cell>
          <cell r="AA63">
            <v>4.372323631081553</v>
          </cell>
          <cell r="AJ63">
            <v>69</v>
          </cell>
          <cell r="AK63">
            <v>4968</v>
          </cell>
          <cell r="AL63">
            <v>1.4451844091300152</v>
          </cell>
          <cell r="AM63">
            <v>4.2630324057839584</v>
          </cell>
          <cell r="AN63">
            <v>5.1497693144779699</v>
          </cell>
          <cell r="AO63">
            <v>3.5633994401988276</v>
          </cell>
        </row>
        <row r="64">
          <cell r="H64">
            <v>70</v>
          </cell>
          <cell r="I64">
            <v>5040</v>
          </cell>
          <cell r="J64">
            <v>1.080452859027589</v>
          </cell>
          <cell r="K64">
            <v>5.2829065358930869</v>
          </cell>
          <cell r="L64">
            <v>5.8420262430880072</v>
          </cell>
          <cell r="M64">
            <v>5.407016321235754</v>
          </cell>
          <cell r="V64">
            <v>70</v>
          </cell>
          <cell r="W64">
            <v>5040</v>
          </cell>
          <cell r="X64">
            <v>1.2745017956690432</v>
          </cell>
          <cell r="Y64">
            <v>4.8148622834582797</v>
          </cell>
          <cell r="Z64">
            <v>5.5518314615315285</v>
          </cell>
          <cell r="AA64">
            <v>4.3560797484927223</v>
          </cell>
          <cell r="AJ64">
            <v>70</v>
          </cell>
          <cell r="AK64">
            <v>5040</v>
          </cell>
          <cell r="AL64">
            <v>1.4702170798648426</v>
          </cell>
          <cell r="AM64">
            <v>4.317042601831087</v>
          </cell>
          <cell r="AN64">
            <v>5.2279437985389219</v>
          </cell>
          <cell r="AO64">
            <v>3.5558992410967827</v>
          </cell>
        </row>
        <row r="65">
          <cell r="H65">
            <v>71</v>
          </cell>
          <cell r="I65">
            <v>5112</v>
          </cell>
          <cell r="J65">
            <v>1.1005657084229181</v>
          </cell>
          <cell r="K65">
            <v>5.3434783860749553</v>
          </cell>
          <cell r="L65">
            <v>5.9208984817131034</v>
          </cell>
          <cell r="M65">
            <v>5.3798682226775867</v>
          </cell>
          <cell r="V65">
            <v>71</v>
          </cell>
          <cell r="W65">
            <v>5112</v>
          </cell>
          <cell r="X65">
            <v>1.2972348877355959</v>
          </cell>
          <cell r="Y65">
            <v>4.8722117751699594</v>
          </cell>
          <cell r="Z65">
            <v>5.6303008575983622</v>
          </cell>
          <cell r="AA65">
            <v>4.3402323748988909</v>
          </cell>
          <cell r="AJ65">
            <v>71</v>
          </cell>
          <cell r="AK65">
            <v>5112</v>
          </cell>
          <cell r="AL65">
            <v>1.4952418457943732</v>
          </cell>
          <cell r="AM65">
            <v>4.3708259556944222</v>
          </cell>
          <cell r="AN65">
            <v>5.3058984165604191</v>
          </cell>
          <cell r="AO65">
            <v>3.5485218872680546</v>
          </cell>
        </row>
        <row r="66">
          <cell r="H66">
            <v>72</v>
          </cell>
          <cell r="I66">
            <v>5184</v>
          </cell>
          <cell r="J66">
            <v>1.1206860025650727</v>
          </cell>
          <cell r="K66">
            <v>5.4037824571043407</v>
          </cell>
          <cell r="L66">
            <v>5.9995188249710996</v>
          </cell>
          <cell r="M66">
            <v>5.353434245845091</v>
          </cell>
          <cell r="V66">
            <v>72</v>
          </cell>
          <cell r="W66">
            <v>5184</v>
          </cell>
          <cell r="X66">
            <v>1.3199650083466534</v>
          </cell>
          <cell r="Y66">
            <v>4.9293145141034103</v>
          </cell>
          <cell r="Z66">
            <v>5.7085345731313639</v>
          </cell>
          <cell r="AA66">
            <v>4.3247620482619418</v>
          </cell>
          <cell r="AJ66">
            <v>72</v>
          </cell>
          <cell r="AK66">
            <v>5184</v>
          </cell>
          <cell r="AL66">
            <v>1.5202585347042308</v>
          </cell>
          <cell r="AM66">
            <v>4.4243843759498338</v>
          </cell>
          <cell r="AN66">
            <v>5.383634933626718</v>
          </cell>
          <cell r="AO66">
            <v>3.5412627594122434</v>
          </cell>
        </row>
        <row r="67">
          <cell r="H67">
            <v>73</v>
          </cell>
          <cell r="I67">
            <v>5256</v>
          </cell>
          <cell r="J67">
            <v>1.1408139591740714</v>
          </cell>
          <cell r="K67">
            <v>5.4638211375504726</v>
          </cell>
          <cell r="L67">
            <v>6.0778894077344754</v>
          </cell>
          <cell r="M67">
            <v>5.3276779783925132</v>
          </cell>
          <cell r="V67">
            <v>73</v>
          </cell>
          <cell r="W67">
            <v>5256</v>
          </cell>
          <cell r="X67">
            <v>1.3426922918192798</v>
          </cell>
          <cell r="Y67">
            <v>4.986172637165966</v>
          </cell>
          <cell r="Z67">
            <v>5.786534551396735</v>
          </cell>
          <cell r="AA67">
            <v>4.3096505332255051</v>
          </cell>
          <cell r="AJ67">
            <v>73</v>
          </cell>
          <cell r="AK67">
            <v>5256</v>
          </cell>
          <cell r="AL67">
            <v>1.5452670139875522</v>
          </cell>
          <cell r="AM67">
            <v>4.4777197467674448</v>
          </cell>
          <cell r="AN67">
            <v>5.461155092822092</v>
          </cell>
          <cell r="AO67">
            <v>3.5341174330315992</v>
          </cell>
        </row>
        <row r="68">
          <cell r="H68">
            <v>74</v>
          </cell>
          <cell r="I68">
            <v>5328</v>
          </cell>
          <cell r="J68">
            <v>1.1609497987533242</v>
          </cell>
          <cell r="K68">
            <v>5.5235967836765631</v>
          </cell>
          <cell r="L68">
            <v>6.1560123367040367</v>
          </cell>
          <cell r="M68">
            <v>5.3025654884600666</v>
          </cell>
          <cell r="V68">
            <v>74</v>
          </cell>
          <cell r="W68">
            <v>5328</v>
          </cell>
          <cell r="X68">
            <v>1.3654168955548229</v>
          </cell>
          <cell r="Y68">
            <v>5.0427882531754555</v>
          </cell>
          <cell r="Z68">
            <v>5.8643027107514074</v>
          </cell>
          <cell r="AA68">
            <v>4.2948807282544346</v>
          </cell>
          <cell r="AJ68">
            <v>74</v>
          </cell>
          <cell r="AK68">
            <v>5328</v>
          </cell>
          <cell r="AL68">
            <v>1.5702671891923436</v>
          </cell>
          <cell r="AM68">
            <v>4.5308339283310826</v>
          </cell>
          <cell r="AN68">
            <v>5.5384606156034621</v>
          </cell>
          <cell r="AO68">
            <v>3.5270816671983907</v>
          </cell>
        </row>
        <row r="69">
          <cell r="H69">
            <v>75</v>
          </cell>
          <cell r="I69">
            <v>5400</v>
          </cell>
          <cell r="J69">
            <v>1.1810937430830952</v>
          </cell>
          <cell r="K69">
            <v>5.5831117200265643</v>
          </cell>
          <cell r="L69">
            <v>6.2338896909134869</v>
          </cell>
          <cell r="M69">
            <v>5.2780651217749313</v>
          </cell>
          <cell r="V69">
            <v>75</v>
          </cell>
          <cell r="W69">
            <v>5400</v>
          </cell>
          <cell r="X69">
            <v>1.3881389975480745</v>
          </cell>
          <cell r="Y69">
            <v>5.0991634433562307</v>
          </cell>
          <cell r="Z69">
            <v>5.9418409450766845</v>
          </cell>
          <cell r="AA69">
            <v>4.2804365813308296</v>
          </cell>
          <cell r="AJ69">
            <v>75</v>
          </cell>
          <cell r="AK69">
            <v>5400</v>
          </cell>
          <cell r="AL69">
            <v>1.5952590024668292</v>
          </cell>
          <cell r="AM69">
            <v>4.5837287572486884</v>
          </cell>
          <cell r="AN69">
            <v>5.6155532021651062</v>
          </cell>
          <cell r="AO69">
            <v>3.5201513945268412</v>
          </cell>
        </row>
        <row r="70">
          <cell r="H70">
            <v>76</v>
          </cell>
          <cell r="I70">
            <v>5472</v>
          </cell>
          <cell r="J70">
            <v>1.2041725768353151</v>
          </cell>
          <cell r="K70">
            <v>5.6481564139486995</v>
          </cell>
          <cell r="L70">
            <v>6.3203855840807464</v>
          </cell>
          <cell r="M70">
            <v>5.2487373534874431</v>
          </cell>
          <cell r="V70">
            <v>76</v>
          </cell>
          <cell r="W70">
            <v>5472</v>
          </cell>
          <cell r="X70">
            <v>1.4129259927162978</v>
          </cell>
          <cell r="Y70">
            <v>5.1606302487993929</v>
          </cell>
          <cell r="Z70">
            <v>6.0284004497028612</v>
          </cell>
          <cell r="AA70">
            <v>4.2666073671087927</v>
          </cell>
          <cell r="AJ70">
            <v>76</v>
          </cell>
          <cell r="AK70">
            <v>5472</v>
          </cell>
          <cell r="AL70">
            <v>1.6229582051300242</v>
          </cell>
          <cell r="AM70">
            <v>4.6411852315040765</v>
          </cell>
          <cell r="AN70">
            <v>5.7020734800780204</v>
          </cell>
          <cell r="AO70">
            <v>3.513382822831963</v>
          </cell>
        </row>
        <row r="71">
          <cell r="H71">
            <v>77</v>
          </cell>
          <cell r="I71">
            <v>5544</v>
          </cell>
          <cell r="J71">
            <v>1.2272579654403803</v>
          </cell>
          <cell r="K71">
            <v>5.712892916856477</v>
          </cell>
          <cell r="L71">
            <v>6.406588246840065</v>
          </cell>
          <cell r="M71">
            <v>5.2202458058939314</v>
          </cell>
          <cell r="V71">
            <v>77</v>
          </cell>
          <cell r="W71">
            <v>5544</v>
          </cell>
          <cell r="X71">
            <v>1.4377150226023703</v>
          </cell>
          <cell r="Y71">
            <v>5.2218146123861855</v>
          </cell>
          <cell r="Z71">
            <v>6.1146858235982613</v>
          </cell>
          <cell r="AA71">
            <v>4.2530583095182717</v>
          </cell>
          <cell r="AJ71">
            <v>77</v>
          </cell>
          <cell r="AK71">
            <v>5544</v>
          </cell>
          <cell r="AL71">
            <v>1.65065207876313</v>
          </cell>
          <cell r="AM71">
            <v>4.6983862996006334</v>
          </cell>
          <cell r="AN71">
            <v>5.7883401476405156</v>
          </cell>
          <cell r="AO71">
            <v>3.5066990931110369</v>
          </cell>
        </row>
        <row r="72">
          <cell r="H72">
            <v>78</v>
          </cell>
          <cell r="I72">
            <v>5616</v>
          </cell>
          <cell r="J72">
            <v>1.2503501740998517</v>
          </cell>
          <cell r="K72">
            <v>5.7773241042607451</v>
          </cell>
          <cell r="L72">
            <v>6.4925002788538135</v>
          </cell>
          <cell r="M72">
            <v>5.1925455871015291</v>
          </cell>
          <cell r="V72">
            <v>78</v>
          </cell>
          <cell r="W72">
            <v>5616</v>
          </cell>
          <cell r="X72">
            <v>1.4625062875234602</v>
          </cell>
          <cell r="Y72">
            <v>5.2827190775549404</v>
          </cell>
          <cell r="Z72">
            <v>6.2006994048239301</v>
          </cell>
          <cell r="AA72">
            <v>4.2397762373547838</v>
          </cell>
          <cell r="AJ72">
            <v>78</v>
          </cell>
          <cell r="AK72">
            <v>5616</v>
          </cell>
          <cell r="AL72">
            <v>1.6783405640004974</v>
          </cell>
          <cell r="AM72">
            <v>4.7553341710390153</v>
          </cell>
          <cell r="AN72">
            <v>5.8743552749180115</v>
          </cell>
          <cell r="AO72">
            <v>3.5000972990343993</v>
          </cell>
        </row>
        <row r="73">
          <cell r="H73">
            <v>79</v>
          </cell>
          <cell r="I73">
            <v>5688</v>
          </cell>
          <cell r="J73">
            <v>1.2734494667674559</v>
          </cell>
          <cell r="K73">
            <v>5.8414528109625969</v>
          </cell>
          <cell r="L73">
            <v>6.5781242434560037</v>
          </cell>
          <cell r="M73">
            <v>5.1655950354700906</v>
          </cell>
          <cell r="V73">
            <v>79</v>
          </cell>
          <cell r="W73">
            <v>5688</v>
          </cell>
          <cell r="X73">
            <v>1.4873000084611863</v>
          </cell>
          <cell r="Y73">
            <v>5.3433461529454043</v>
          </cell>
          <cell r="Z73">
            <v>6.2864434999505869</v>
          </cell>
          <cell r="AA73">
            <v>4.2267487824832104</v>
          </cell>
          <cell r="AJ73">
            <v>79</v>
          </cell>
          <cell r="AK73">
            <v>5688</v>
          </cell>
          <cell r="AL73">
            <v>1.706023647394344</v>
          </cell>
          <cell r="AM73">
            <v>4.8120310262384365</v>
          </cell>
          <cell r="AN73">
            <v>5.960120905233973</v>
          </cell>
          <cell r="AO73">
            <v>3.4935746138906261</v>
          </cell>
        </row>
        <row r="74">
          <cell r="H74">
            <v>80</v>
          </cell>
          <cell r="I74">
            <v>5760</v>
          </cell>
          <cell r="J74">
            <v>1.2965561054691777</v>
          </cell>
          <cell r="K74">
            <v>5.9052818318272733</v>
          </cell>
          <cell r="L74">
            <v>6.663462668339994</v>
          </cell>
          <cell r="M74">
            <v>5.1393554357053626</v>
          </cell>
          <cell r="V74">
            <v>80</v>
          </cell>
          <cell r="W74">
            <v>5760</v>
          </cell>
          <cell r="X74">
            <v>1.512096424336848</v>
          </cell>
          <cell r="Y74">
            <v>5.4036983130384355</v>
          </cell>
          <cell r="Z74">
            <v>6.3719203846342456</v>
          </cell>
          <cell r="AA74">
            <v>4.2139643226977039</v>
          </cell>
          <cell r="AJ74">
            <v>80</v>
          </cell>
          <cell r="AK74">
            <v>5760</v>
          </cell>
          <cell r="AL74">
            <v>1.7337013587732764</v>
          </cell>
          <cell r="AM74">
            <v>4.8684790170513326</v>
          </cell>
          <cell r="AN74">
            <v>6.0456390556397039</v>
          </cell>
          <cell r="AO74">
            <v>3.4871282906056247</v>
          </cell>
        </row>
        <row r="75">
          <cell r="H75">
            <v>81</v>
          </cell>
          <cell r="I75">
            <v>5832</v>
          </cell>
          <cell r="J75">
            <v>1.3196703498536195</v>
          </cell>
          <cell r="K75">
            <v>5.968813922539578</v>
          </cell>
          <cell r="L75">
            <v>6.7485180462298011</v>
          </cell>
          <cell r="M75">
            <v>5.1137907637148627</v>
          </cell>
          <cell r="V75">
            <v>81</v>
          </cell>
          <cell r="W75">
            <v>5832</v>
          </cell>
          <cell r="X75">
            <v>1.5368957895170847</v>
          </cell>
          <cell r="Y75">
            <v>5.4637779987809658</v>
          </cell>
          <cell r="Z75">
            <v>6.4571323041785416</v>
          </cell>
          <cell r="AA75">
            <v>4.201411929306845</v>
          </cell>
          <cell r="AJ75">
            <v>81</v>
          </cell>
          <cell r="AK75">
            <v>5832</v>
          </cell>
          <cell r="AL75">
            <v>1.7613737685677422</v>
          </cell>
          <cell r="AM75">
            <v>4.9246802672665559</v>
          </cell>
          <cell r="AN75">
            <v>6.1309117173737535</v>
          </cell>
          <cell r="AO75">
            <v>3.4807556617350404</v>
          </cell>
        </row>
        <row r="76">
          <cell r="H76">
            <v>82</v>
          </cell>
          <cell r="I76">
            <v>5904</v>
          </cell>
          <cell r="J76">
            <v>1.3427924569310274</v>
          </cell>
          <cell r="K76">
            <v>6.032051800341387</v>
          </cell>
          <cell r="L76">
            <v>6.8332928355355254</v>
          </cell>
          <cell r="M76">
            <v>5.0888674569658514</v>
          </cell>
          <cell r="V76">
            <v>82</v>
          </cell>
          <cell r="W76">
            <v>5904</v>
          </cell>
          <cell r="X76">
            <v>1.5616983715431272</v>
          </cell>
          <cell r="Y76">
            <v>5.5235876181965882</v>
          </cell>
          <cell r="Z76">
            <v>6.542081474084231</v>
          </cell>
          <cell r="AA76">
            <v>4.1890813189617058</v>
          </cell>
          <cell r="AJ76">
            <v>82</v>
          </cell>
          <cell r="AK76">
            <v>5904</v>
          </cell>
          <cell r="AL76">
            <v>1.7890409851238129</v>
          </cell>
          <cell r="AM76">
            <v>4.9806368731014681</v>
          </cell>
          <cell r="AN76">
            <v>6.215940856311148</v>
          </cell>
          <cell r="AO76">
            <v>3.474454139395228</v>
          </cell>
        </row>
        <row r="77">
          <cell r="H77">
            <v>83</v>
          </cell>
          <cell r="I77">
            <v>5976</v>
          </cell>
          <cell r="J77">
            <v>1.3659226809615013</v>
          </cell>
          <cell r="K77">
            <v>6.0949981447517043</v>
          </cell>
          <cell r="L77">
            <v>6.9177894609932675</v>
          </cell>
          <cell r="M77">
            <v>5.0645542075073324</v>
          </cell>
          <cell r="V77">
            <v>83</v>
          </cell>
          <cell r="W77">
            <v>5976</v>
          </cell>
          <cell r="X77">
            <v>1.5865044490738545</v>
          </cell>
          <cell r="Y77">
            <v>5.5831295469821791</v>
          </cell>
          <cell r="Z77">
            <v>6.6267700805861125</v>
          </cell>
          <cell r="AA77">
            <v>4.1769628093098561</v>
          </cell>
          <cell r="AJ77">
            <v>83</v>
          </cell>
          <cell r="AK77">
            <v>5976</v>
          </cell>
          <cell r="AL77">
            <v>1.8167031520244723</v>
          </cell>
          <cell r="AM77">
            <v>5.036350903683152</v>
          </cell>
          <cell r="AN77">
            <v>6.3007284134027994</v>
          </cell>
          <cell r="AO77">
            <v>3.4682212151068716</v>
          </cell>
        </row>
        <row r="78">
          <cell r="H78">
            <v>84</v>
          </cell>
          <cell r="I78">
            <v>6048</v>
          </cell>
          <cell r="J78">
            <v>1.3892948881337452</v>
          </cell>
          <cell r="K78">
            <v>6.1576555982698071</v>
          </cell>
          <cell r="L78">
            <v>7.0020103142900716</v>
          </cell>
          <cell r="M78">
            <v>5.0399741437873908</v>
          </cell>
          <cell r="V78">
            <v>84</v>
          </cell>
          <cell r="W78">
            <v>6048</v>
          </cell>
          <cell r="X78">
            <v>1.6117237189929206</v>
          </cell>
          <cell r="Y78">
            <v>5.6424061290909506</v>
          </cell>
          <cell r="Z78">
            <v>6.7112002811777591</v>
          </cell>
          <cell r="AA78">
            <v>4.1639892756379036</v>
          </cell>
          <cell r="AJ78">
            <v>84</v>
          </cell>
          <cell r="AK78">
            <v>6048</v>
          </cell>
          <cell r="AL78">
            <v>1.844554159482148</v>
          </cell>
          <cell r="AM78">
            <v>5.0918244015191076</v>
          </cell>
          <cell r="AN78">
            <v>6.3852763051053083</v>
          </cell>
          <cell r="AO78">
            <v>3.4616908765085825</v>
          </cell>
        </row>
        <row r="79">
          <cell r="H79">
            <v>85</v>
          </cell>
          <cell r="I79">
            <v>6120</v>
          </cell>
          <cell r="J79">
            <v>1.4127895159908099</v>
          </cell>
          <cell r="K79">
            <v>6.220026767061908</v>
          </cell>
          <cell r="L79">
            <v>7.0859577546742418</v>
          </cell>
          <cell r="M79">
            <v>5.0155792313512153</v>
          </cell>
          <cell r="V79">
            <v>85</v>
          </cell>
          <cell r="W79">
            <v>6120</v>
          </cell>
          <cell r="X79">
            <v>1.6371468611924629</v>
          </cell>
          <cell r="Y79">
            <v>5.701419677302292</v>
          </cell>
          <cell r="Z79">
            <v>6.7953742051244301</v>
          </cell>
          <cell r="AA79">
            <v>4.1507419805788368</v>
          </cell>
          <cell r="AJ79">
            <v>85</v>
          </cell>
          <cell r="AK79">
            <v>6120</v>
          </cell>
          <cell r="AL79">
            <v>1.8724928665524048</v>
          </cell>
          <cell r="AM79">
            <v>5.1470593829576554</v>
          </cell>
          <cell r="AN79">
            <v>6.4695864238013954</v>
          </cell>
          <cell r="AO79">
            <v>3.4550659921674707</v>
          </cell>
        </row>
        <row r="80">
          <cell r="H80">
            <v>86</v>
          </cell>
          <cell r="I80">
            <v>6192</v>
          </cell>
          <cell r="J80">
            <v>1.4362894690481143</v>
          </cell>
          <cell r="K80">
            <v>6.2821142216318693</v>
          </cell>
          <cell r="L80">
            <v>7.1696341095514873</v>
          </cell>
          <cell r="M80">
            <v>4.9917751707133844</v>
          </cell>
          <cell r="V80">
            <v>86</v>
          </cell>
          <cell r="W80">
            <v>6192</v>
          </cell>
          <cell r="X80">
            <v>1.6625685648648119</v>
          </cell>
          <cell r="Y80">
            <v>5.7601724737787636</v>
          </cell>
          <cell r="Z80">
            <v>6.8792939539644378</v>
          </cell>
          <cell r="AA80">
            <v>4.1377505261106702</v>
          </cell>
          <cell r="AJ80">
            <v>86</v>
          </cell>
          <cell r="AK80">
            <v>6192</v>
          </cell>
          <cell r="AL80">
            <v>1.9004218171915026</v>
          </cell>
          <cell r="AM80">
            <v>5.2020578386383471</v>
          </cell>
          <cell r="AN80">
            <v>6.5536606382112597</v>
          </cell>
          <cell r="AO80">
            <v>3.448529467998029</v>
          </cell>
        </row>
        <row r="81">
          <cell r="H81">
            <v>87</v>
          </cell>
          <cell r="I81">
            <v>6264</v>
          </cell>
          <cell r="J81">
            <v>1.4597950647065241</v>
          </cell>
          <cell r="K81">
            <v>6.3439204974763497</v>
          </cell>
          <cell r="L81">
            <v>7.2530416750672417</v>
          </cell>
          <cell r="M81">
            <v>4.9685341801901401</v>
          </cell>
          <cell r="V81">
            <v>87</v>
          </cell>
          <cell r="W81">
            <v>6264</v>
          </cell>
          <cell r="X81">
            <v>1.6879892188076517</v>
          </cell>
          <cell r="Y81">
            <v>5.8186667706106014</v>
          </cell>
          <cell r="Z81">
            <v>6.9629616019992593</v>
          </cell>
          <cell r="AA81">
            <v>4.1250035986116664</v>
          </cell>
          <cell r="AJ81">
            <v>87</v>
          </cell>
          <cell r="AK81">
            <v>6264</v>
          </cell>
          <cell r="AL81">
            <v>1.9283413425170457</v>
          </cell>
          <cell r="AM81">
            <v>5.2568217339326022</v>
          </cell>
          <cell r="AN81">
            <v>6.6375007937950539</v>
          </cell>
          <cell r="AO81">
            <v>3.4420777314929043</v>
          </cell>
        </row>
        <row r="82">
          <cell r="H82">
            <v>88</v>
          </cell>
          <cell r="I82">
            <v>6336</v>
          </cell>
          <cell r="J82">
            <v>1.4833066168990674</v>
          </cell>
          <cell r="K82">
            <v>6.4054480957248634</v>
          </cell>
          <cell r="L82">
            <v>7.3361827166756228</v>
          </cell>
          <cell r="M82">
            <v>4.9458302370499156</v>
          </cell>
          <cell r="V82">
            <v>88</v>
          </cell>
          <cell r="W82">
            <v>6336</v>
          </cell>
          <cell r="X82">
            <v>1.7134092141480233</v>
          </cell>
          <cell r="Y82">
            <v>5.8769047903480649</v>
          </cell>
          <cell r="Z82">
            <v>7.0463791967727891</v>
          </cell>
          <cell r="AA82">
            <v>4.1124905472605011</v>
          </cell>
          <cell r="AJ82">
            <v>88</v>
          </cell>
          <cell r="AK82">
            <v>6336</v>
          </cell>
          <cell r="AL82">
            <v>1.9562517950932645</v>
          </cell>
          <cell r="AM82">
            <v>5.3113530093748977</v>
          </cell>
          <cell r="AN82">
            <v>6.72110871314674</v>
          </cell>
          <cell r="AO82">
            <v>3.435707371619976</v>
          </cell>
        </row>
        <row r="83">
          <cell r="H83">
            <v>89</v>
          </cell>
          <cell r="I83">
            <v>6408</v>
          </cell>
          <cell r="J83">
            <v>1.5068244362495045</v>
          </cell>
          <cell r="K83">
            <v>6.4666994837651339</v>
          </cell>
          <cell r="L83">
            <v>7.4190594696953376</v>
          </cell>
          <cell r="M83">
            <v>4.923638939756926</v>
          </cell>
          <cell r="V83">
            <v>89</v>
          </cell>
          <cell r="W83">
            <v>6408</v>
          </cell>
          <cell r="X83">
            <v>1.73882894329218</v>
          </cell>
          <cell r="Y83">
            <v>5.9348887265219252</v>
          </cell>
          <cell r="Z83">
            <v>7.1295487595399276</v>
          </cell>
          <cell r="AA83">
            <v>4.1002013378275883</v>
          </cell>
          <cell r="AJ83">
            <v>89</v>
          </cell>
          <cell r="AK83">
            <v>6408</v>
          </cell>
          <cell r="AL83">
            <v>1.9841535465986546</v>
          </cell>
          <cell r="AM83">
            <v>5.3656535810846844</v>
          </cell>
          <cell r="AN83">
            <v>6.8044861963795151</v>
          </cell>
          <cell r="AO83">
            <v>3.429415131729165</v>
          </cell>
        </row>
        <row r="84">
          <cell r="H84">
            <v>90</v>
          </cell>
          <cell r="I84">
            <v>6480</v>
          </cell>
          <cell r="V84">
            <v>90</v>
          </cell>
          <cell r="W84">
            <v>6480</v>
          </cell>
          <cell r="X84">
            <v>1.7642487989839983</v>
          </cell>
          <cell r="Y84">
            <v>5.9926207441524708</v>
          </cell>
          <cell r="Z84">
            <v>7.2124722857248384</v>
          </cell>
          <cell r="AA84">
            <v>4.0881265102055799</v>
          </cell>
          <cell r="AJ84">
            <v>90</v>
          </cell>
          <cell r="AK84">
            <v>6480</v>
          </cell>
          <cell r="AL84">
            <v>2.0120469855772933</v>
          </cell>
          <cell r="AM84">
            <v>5.41972534117932</v>
          </cell>
          <cell r="AN84">
            <v>6.8876350215030575</v>
          </cell>
          <cell r="AO84">
            <v>3.4231979028694841</v>
          </cell>
        </row>
        <row r="85">
          <cell r="H85">
            <v>91</v>
          </cell>
          <cell r="I85">
            <v>6552</v>
          </cell>
          <cell r="V85">
            <v>91</v>
          </cell>
          <cell r="W85">
            <v>6552</v>
          </cell>
          <cell r="X85">
            <v>1.789669173457294</v>
          </cell>
          <cell r="Y85">
            <v>6.0501029802472708</v>
          </cell>
          <cell r="Z85">
            <v>7.2951517453691475</v>
          </cell>
          <cell r="AA85">
            <v>4.076257139343987</v>
          </cell>
          <cell r="AJ85">
            <v>91</v>
          </cell>
          <cell r="AK85">
            <v>6552</v>
          </cell>
          <cell r="AL85">
            <v>2.0399325152780245</v>
          </cell>
          <cell r="AM85">
            <v>5.473570158178207</v>
          </cell>
          <cell r="AN85">
            <v>6.9705569447927838</v>
          </cell>
          <cell r="AO85">
            <v>3.4170527174732341</v>
          </cell>
        </row>
        <row r="86">
          <cell r="H86">
            <v>92</v>
          </cell>
          <cell r="I86">
            <v>6624</v>
          </cell>
          <cell r="V86">
            <v>92</v>
          </cell>
          <cell r="W86">
            <v>6624</v>
          </cell>
          <cell r="X86">
            <v>1.8154386650258758</v>
          </cell>
          <cell r="Y86">
            <v>6.1073375442880558</v>
          </cell>
          <cell r="Z86">
            <v>7.3775890835703386</v>
          </cell>
          <cell r="AA86">
            <v>4.0638051979933918</v>
          </cell>
          <cell r="AJ86">
            <v>92</v>
          </cell>
          <cell r="AK86">
            <v>6624</v>
          </cell>
          <cell r="AL86">
            <v>2.0681977690771873</v>
          </cell>
          <cell r="AM86">
            <v>5.5271898773983956</v>
          </cell>
          <cell r="AN86">
            <v>7.0532537011513181</v>
          </cell>
          <cell r="AO86">
            <v>3.4103381246264575</v>
          </cell>
        </row>
        <row r="87">
          <cell r="H87">
            <v>93</v>
          </cell>
          <cell r="I87">
            <v>6696</v>
          </cell>
          <cell r="V87">
            <v>93</v>
          </cell>
          <cell r="W87">
            <v>6696</v>
          </cell>
          <cell r="X87">
            <v>1.841905014652613</v>
          </cell>
          <cell r="Y87">
            <v>6.164326518706952</v>
          </cell>
          <cell r="Z87">
            <v>7.4597862209106118</v>
          </cell>
          <cell r="AA87">
            <v>4.0500384990360336</v>
          </cell>
          <cell r="AJ87">
            <v>93</v>
          </cell>
          <cell r="AK87">
            <v>6696</v>
          </cell>
          <cell r="AL87">
            <v>2.097229531379782</v>
          </cell>
          <cell r="AM87">
            <v>5.5805863213418494</v>
          </cell>
          <cell r="AN87">
            <v>7.1357270044623951</v>
          </cell>
          <cell r="AO87">
            <v>3.4024539983316706</v>
          </cell>
        </row>
        <row r="88">
          <cell r="H88">
            <v>94</v>
          </cell>
          <cell r="I88">
            <v>6768</v>
          </cell>
          <cell r="V88">
            <v>94</v>
          </cell>
          <cell r="W88">
            <v>6768</v>
          </cell>
          <cell r="AJ88">
            <v>94</v>
          </cell>
          <cell r="AK88">
            <v>6768</v>
          </cell>
          <cell r="AL88">
            <v>2.1262533766619836</v>
          </cell>
          <cell r="AM88">
            <v>5.6337612900746112</v>
          </cell>
          <cell r="AN88">
            <v>7.2179785479373662</v>
          </cell>
          <cell r="AO88">
            <v>3.3946935144996262</v>
          </cell>
        </row>
        <row r="89">
          <cell r="H89">
            <v>95</v>
          </cell>
          <cell r="I89">
            <v>6840</v>
          </cell>
          <cell r="V89">
            <v>95</v>
          </cell>
          <cell r="W89">
            <v>6840</v>
          </cell>
          <cell r="AJ89">
            <v>95</v>
          </cell>
          <cell r="AK89">
            <v>6840</v>
          </cell>
          <cell r="AL89">
            <v>2.1552697522630813</v>
          </cell>
          <cell r="AM89">
            <v>5.6867165615980095</v>
          </cell>
          <cell r="AN89">
            <v>7.3000100044544798</v>
          </cell>
          <cell r="AO89">
            <v>3.3870516657088081</v>
          </cell>
        </row>
        <row r="90">
          <cell r="H90">
            <v>96</v>
          </cell>
          <cell r="I90">
            <v>6912</v>
          </cell>
          <cell r="V90">
            <v>96</v>
          </cell>
          <cell r="W90">
            <v>6912</v>
          </cell>
          <cell r="AJ90">
            <v>96</v>
          </cell>
          <cell r="AK90">
            <v>6912</v>
          </cell>
          <cell r="AL90">
            <v>2.1842791107477546</v>
          </cell>
          <cell r="AM90">
            <v>5.7394538922121878</v>
          </cell>
          <cell r="AN90">
            <v>7.3818230268911629</v>
          </cell>
          <cell r="AO90">
            <v>3.379523702153663</v>
          </cell>
        </row>
        <row r="91">
          <cell r="H91">
            <v>97</v>
          </cell>
          <cell r="I91">
            <v>6984</v>
          </cell>
          <cell r="V91">
            <v>97</v>
          </cell>
          <cell r="W91">
            <v>6984</v>
          </cell>
          <cell r="AJ91">
            <v>97</v>
          </cell>
          <cell r="AK91">
            <v>6984</v>
          </cell>
          <cell r="AL91">
            <v>2.2132819083030482</v>
          </cell>
          <cell r="AM91">
            <v>5.7919750168721</v>
          </cell>
          <cell r="AN91">
            <v>7.463419248449437</v>
          </cell>
          <cell r="AO91">
            <v>3.3721051170439185</v>
          </cell>
        </row>
        <row r="92">
          <cell r="H92">
            <v>98</v>
          </cell>
          <cell r="I92">
            <v>7056</v>
          </cell>
          <cell r="V92">
            <v>98</v>
          </cell>
          <cell r="W92">
            <v>7056</v>
          </cell>
          <cell r="AJ92">
            <v>98</v>
          </cell>
          <cell r="AK92">
            <v>7056</v>
          </cell>
        </row>
        <row r="93">
          <cell r="H93">
            <v>99</v>
          </cell>
          <cell r="I93">
            <v>7128</v>
          </cell>
          <cell r="V93">
            <v>99</v>
          </cell>
          <cell r="W93">
            <v>7128</v>
          </cell>
          <cell r="AJ93">
            <v>99</v>
          </cell>
          <cell r="AK93">
            <v>7128</v>
          </cell>
        </row>
        <row r="94">
          <cell r="H94">
            <v>100</v>
          </cell>
          <cell r="I94">
            <v>7200</v>
          </cell>
          <cell r="V94">
            <v>100</v>
          </cell>
          <cell r="W94">
            <v>7200</v>
          </cell>
          <cell r="AJ94">
            <v>100</v>
          </cell>
          <cell r="AK94">
            <v>7200</v>
          </cell>
        </row>
      </sheetData>
      <sheetData sheetId="6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C7">
            <v>0.14160111542306145</v>
          </cell>
          <cell r="D7">
            <v>0.98785064304925174</v>
          </cell>
          <cell r="E7">
            <v>0.56222728962536206</v>
          </cell>
          <cell r="F7">
            <v>6.9762913950066832</v>
          </cell>
          <cell r="H7">
            <v>13</v>
          </cell>
          <cell r="I7">
            <v>936</v>
          </cell>
          <cell r="J7">
            <v>0.14812736977073687</v>
          </cell>
          <cell r="K7">
            <v>1.1577005298536345</v>
          </cell>
          <cell r="L7">
            <v>0.71897406591549895</v>
          </cell>
          <cell r="M7">
            <v>7.8155747425034114</v>
          </cell>
          <cell r="O7">
            <v>13</v>
          </cell>
          <cell r="P7">
            <v>936</v>
          </cell>
          <cell r="Q7">
            <v>0.15819848077480522</v>
          </cell>
          <cell r="R7">
            <v>1.3880624580630203</v>
          </cell>
          <cell r="S7">
            <v>0.92426648503867692</v>
          </cell>
          <cell r="T7">
            <v>8.7741832365566168</v>
          </cell>
        </row>
        <row r="8">
          <cell r="A8">
            <v>14</v>
          </cell>
          <cell r="B8">
            <v>1008</v>
          </cell>
          <cell r="C8">
            <v>0.15223663759620201</v>
          </cell>
          <cell r="D8">
            <v>1.0660669565907015</v>
          </cell>
          <cell r="E8">
            <v>0.65682751323076405</v>
          </cell>
          <cell r="F8">
            <v>7.0026964167349535</v>
          </cell>
          <cell r="H8">
            <v>14</v>
          </cell>
          <cell r="I8">
            <v>1008</v>
          </cell>
          <cell r="J8">
            <v>0.15813131388053636</v>
          </cell>
          <cell r="K8">
            <v>1.2487726090320987</v>
          </cell>
          <cell r="L8">
            <v>0.82577459009449983</v>
          </cell>
          <cell r="M8">
            <v>7.8970608564949405</v>
          </cell>
          <cell r="O8">
            <v>14</v>
          </cell>
          <cell r="P8">
            <v>1008</v>
          </cell>
          <cell r="Q8">
            <v>0.16715798109554028</v>
          </cell>
          <cell r="R8">
            <v>1.4964395111968827</v>
          </cell>
          <cell r="S8">
            <v>1.0473251322003012</v>
          </cell>
          <cell r="T8">
            <v>8.9522468588657009</v>
          </cell>
        </row>
        <row r="9">
          <cell r="A9">
            <v>15</v>
          </cell>
          <cell r="B9">
            <v>1080</v>
          </cell>
          <cell r="C9">
            <v>0.16298177739179096</v>
          </cell>
          <cell r="D9">
            <v>1.143745480250963</v>
          </cell>
          <cell r="E9">
            <v>0.75095031261777601</v>
          </cell>
          <cell r="F9">
            <v>7.0176279738410257</v>
          </cell>
          <cell r="H9">
            <v>15</v>
          </cell>
          <cell r="I9">
            <v>1080</v>
          </cell>
          <cell r="J9">
            <v>0.16829022641359803</v>
          </cell>
          <cell r="K9">
            <v>1.3391429091031659</v>
          </cell>
          <cell r="L9">
            <v>0.93195648407994003</v>
          </cell>
          <cell r="M9">
            <v>7.957342132347156</v>
          </cell>
          <cell r="O9">
            <v>15</v>
          </cell>
          <cell r="P9">
            <v>1080</v>
          </cell>
          <cell r="Q9">
            <v>0.17634196395389462</v>
          </cell>
          <cell r="R9">
            <v>1.6038666180012404</v>
          </cell>
          <cell r="S9">
            <v>1.1695500964057839</v>
          </cell>
          <cell r="T9">
            <v>9.0952067337787987</v>
          </cell>
        </row>
        <row r="10">
          <cell r="A10">
            <v>16</v>
          </cell>
          <cell r="B10">
            <v>1152</v>
          </cell>
          <cell r="C10">
            <v>0.17383624963044114</v>
          </cell>
          <cell r="D10">
            <v>1.220893563552214</v>
          </cell>
          <cell r="E10">
            <v>0.84460213545282492</v>
          </cell>
          <cell r="F10">
            <v>7.0232392044105545</v>
          </cell>
          <cell r="H10">
            <v>16</v>
          </cell>
          <cell r="I10">
            <v>1152</v>
          </cell>
          <cell r="J10">
            <v>0.17860323915145734</v>
          </cell>
          <cell r="K10">
            <v>1.4288221730044453</v>
          </cell>
          <cell r="L10">
            <v>1.0375291573723402</v>
          </cell>
          <cell r="M10">
            <v>7.9999790585700952</v>
          </cell>
          <cell r="O10">
            <v>16</v>
          </cell>
          <cell r="P10">
            <v>1152</v>
          </cell>
          <cell r="Q10">
            <v>0.1857479338259847</v>
          </cell>
          <cell r="R10">
            <v>1.7103602945912186</v>
          </cell>
          <cell r="S10">
            <v>1.290955855039138</v>
          </cell>
          <cell r="T10">
            <v>9.2079640368626947</v>
          </cell>
        </row>
        <row r="11">
          <cell r="A11">
            <v>17</v>
          </cell>
          <cell r="B11">
            <v>1224</v>
          </cell>
          <cell r="C11">
            <v>0.1851716788107336</v>
          </cell>
          <cell r="D11">
            <v>1.2975184014424259</v>
          </cell>
          <cell r="E11">
            <v>0.93778929387234256</v>
          </cell>
          <cell r="F11">
            <v>7.0071104273382785</v>
          </cell>
          <cell r="H11">
            <v>17</v>
          </cell>
          <cell r="I11">
            <v>1224</v>
          </cell>
          <cell r="J11">
            <v>0.18947780260962457</v>
          </cell>
          <cell r="K11">
            <v>1.5178208913543212</v>
          </cell>
          <cell r="L11">
            <v>1.1425017981500454</v>
          </cell>
          <cell r="M11">
            <v>8.0105472538197091</v>
          </cell>
          <cell r="O11">
            <v>17</v>
          </cell>
          <cell r="P11">
            <v>1224</v>
          </cell>
          <cell r="Q11">
            <v>0.19583324290268334</v>
          </cell>
          <cell r="R11">
            <v>1.8159366178671801</v>
          </cell>
          <cell r="S11">
            <v>1.4115564991346798</v>
          </cell>
          <cell r="T11">
            <v>9.2728721178844236</v>
          </cell>
        </row>
        <row r="12">
          <cell r="A12">
            <v>18</v>
          </cell>
          <cell r="B12">
            <v>1296</v>
          </cell>
          <cell r="C12">
            <v>0.19735533449486464</v>
          </cell>
          <cell r="D12">
            <v>1.3736270386777305</v>
          </cell>
          <cell r="E12">
            <v>1.0305179683292249</v>
          </cell>
          <cell r="F12">
            <v>6.9601718250664941</v>
          </cell>
          <cell r="H12">
            <v>18</v>
          </cell>
          <cell r="I12">
            <v>1296</v>
          </cell>
          <cell r="J12">
            <v>0.20131546297568439</v>
          </cell>
          <cell r="K12">
            <v>1.6061493104306075</v>
          </cell>
          <cell r="L12">
            <v>1.2468833802825552</v>
          </cell>
          <cell r="M12">
            <v>7.9782709519169126</v>
          </cell>
          <cell r="O12">
            <v>18</v>
          </cell>
          <cell r="P12">
            <v>1296</v>
          </cell>
          <cell r="Q12">
            <v>0.20704702049298693</v>
          </cell>
          <cell r="R12">
            <v>1.9206112412167513</v>
          </cell>
          <cell r="S12">
            <v>1.531365747234319</v>
          </cell>
          <cell r="T12">
            <v>9.2762080644469158</v>
          </cell>
        </row>
        <row r="13">
          <cell r="A13">
            <v>19</v>
          </cell>
          <cell r="B13">
            <v>1368</v>
          </cell>
          <cell r="C13">
            <v>0.20964050991564159</v>
          </cell>
          <cell r="D13">
            <v>1.4492263740486089</v>
          </cell>
          <cell r="E13">
            <v>1.1227942113020482</v>
          </cell>
          <cell r="F13">
            <v>6.9129118920373314</v>
          </cell>
          <cell r="H13">
            <v>19</v>
          </cell>
          <cell r="I13">
            <v>1368</v>
          </cell>
          <cell r="J13">
            <v>0.21329487959739343</v>
          </cell>
          <cell r="K13">
            <v>1.6938174398323949</v>
          </cell>
          <cell r="L13">
            <v>1.3506826700648422</v>
          </cell>
          <cell r="M13">
            <v>7.9412006656211078</v>
          </cell>
          <cell r="O13">
            <v>19</v>
          </cell>
          <cell r="P13">
            <v>1368</v>
          </cell>
          <cell r="Q13">
            <v>0.21846107471756052</v>
          </cell>
          <cell r="R13">
            <v>2.0243994095128692</v>
          </cell>
          <cell r="S13">
            <v>1.6503969586218847</v>
          </cell>
          <cell r="T13">
            <v>9.2666366863301999</v>
          </cell>
        </row>
        <row r="14">
          <cell r="A14">
            <v>20</v>
          </cell>
          <cell r="B14">
            <v>1440</v>
          </cell>
          <cell r="C14">
            <v>0.22202657218338578</v>
          </cell>
          <cell r="D14">
            <v>1.524323164456614</v>
          </cell>
          <cell r="E14">
            <v>1.2146239508728955</v>
          </cell>
          <cell r="F14">
            <v>6.8654987980338635</v>
          </cell>
          <cell r="H14">
            <v>20</v>
          </cell>
          <cell r="I14">
            <v>1440</v>
          </cell>
          <cell r="J14">
            <v>0.22541445592391257</v>
          </cell>
          <cell r="K14">
            <v>1.7808350598402303</v>
          </cell>
          <cell r="L14">
            <v>1.4539082326859525</v>
          </cell>
          <cell r="M14">
            <v>7.9002699828680978</v>
          </cell>
          <cell r="O14">
            <v>20</v>
          </cell>
          <cell r="P14">
            <v>1440</v>
          </cell>
          <cell r="Q14">
            <v>0.23007138937729221</v>
          </cell>
          <cell r="R14">
            <v>2.1273159734457412</v>
          </cell>
          <cell r="S14">
            <v>1.7686631459680484</v>
          </cell>
          <cell r="T14">
            <v>9.2463299291733012</v>
          </cell>
        </row>
        <row r="15">
          <cell r="A15">
            <v>21</v>
          </cell>
          <cell r="B15">
            <v>1512</v>
          </cell>
          <cell r="C15">
            <v>0.23451277085939304</v>
          </cell>
          <cell r="D15">
            <v>1.5989240288479707</v>
          </cell>
          <cell r="E15">
            <v>1.3060129941794476</v>
          </cell>
          <cell r="F15">
            <v>6.8180680437511807</v>
          </cell>
          <cell r="H15">
            <v>21</v>
          </cell>
          <cell r="I15">
            <v>1512</v>
          </cell>
          <cell r="J15">
            <v>0.23767238092186119</v>
          </cell>
          <cell r="K15">
            <v>1.8672117284888667</v>
          </cell>
          <cell r="L15">
            <v>1.5565684384445406</v>
          </cell>
          <cell r="M15">
            <v>7.8562419463570068</v>
          </cell>
          <cell r="O15">
            <v>21</v>
          </cell>
          <cell r="P15">
            <v>1512</v>
          </cell>
          <cell r="Q15">
            <v>0.2418735775315656</v>
          </cell>
          <cell r="R15">
            <v>2.229375403224203</v>
          </cell>
          <cell r="S15">
            <v>1.8861769874173797</v>
          </cell>
          <cell r="T15">
            <v>9.217110136526836</v>
          </cell>
        </row>
        <row r="16">
          <cell r="A16">
            <v>22</v>
          </cell>
          <cell r="B16">
            <v>1584</v>
          </cell>
          <cell r="C16">
            <v>0.24709823941540435</v>
          </cell>
          <cell r="D16">
            <v>1.6730354520100885</v>
          </cell>
          <cell r="E16">
            <v>1.3969670307466204</v>
          </cell>
          <cell r="F16">
            <v>6.7707299573166839</v>
          </cell>
          <cell r="H16">
            <v>22</v>
          </cell>
          <cell r="I16">
            <v>1584</v>
          </cell>
          <cell r="J16">
            <v>0.25006663813618901</v>
          </cell>
          <cell r="K16">
            <v>1.9529567883661028</v>
          </cell>
          <cell r="L16">
            <v>1.6586714687231976</v>
          </cell>
          <cell r="M16">
            <v>7.809745445941898</v>
          </cell>
          <cell r="O16">
            <v>22</v>
          </cell>
          <cell r="P16">
            <v>1584</v>
          </cell>
          <cell r="Q16">
            <v>0.25386292385309389</v>
          </cell>
          <cell r="R16">
            <v>2.3305918016797826</v>
          </cell>
          <cell r="S16">
            <v>2.0029508381470378</v>
          </cell>
          <cell r="T16">
            <v>9.1805127204335513</v>
          </cell>
        </row>
        <row r="17">
          <cell r="A17">
            <v>23</v>
          </cell>
          <cell r="B17">
            <v>1656</v>
          </cell>
          <cell r="C17">
            <v>0.2597819974443924</v>
          </cell>
          <cell r="D17">
            <v>1.7466637882367626</v>
          </cell>
          <cell r="E17">
            <v>1.4874916357028058</v>
          </cell>
          <cell r="F17">
            <v>6.723575172335198</v>
          </cell>
          <cell r="H17">
            <v>23</v>
          </cell>
          <cell r="I17">
            <v>1656</v>
          </cell>
          <cell r="J17">
            <v>0.26259501673629021</v>
          </cell>
          <cell r="K17">
            <v>2.0380793731504321</v>
          </cell>
          <cell r="L17">
            <v>1.760225321732829</v>
          </cell>
          <cell r="M17">
            <v>7.7613025505246487</v>
          </cell>
          <cell r="O17">
            <v>23</v>
          </cell>
          <cell r="P17">
            <v>1656</v>
          </cell>
          <cell r="Q17">
            <v>0.26603443141946626</v>
          </cell>
          <cell r="R17">
            <v>2.4309789168047296</v>
          </cell>
          <cell r="S17">
            <v>2.1189967414248119</v>
          </cell>
          <cell r="T17">
            <v>9.1378356697434988</v>
          </cell>
        </row>
        <row r="18">
          <cell r="A18">
            <v>24</v>
          </cell>
          <cell r="B18">
            <v>1728</v>
          </cell>
          <cell r="C18">
            <v>0.27256295362480726</v>
          </cell>
          <cell r="D18">
            <v>1.8198152648674903</v>
          </cell>
          <cell r="E18">
            <v>1.5775922728855236</v>
          </cell>
          <cell r="F18">
            <v>6.6766786926316177</v>
          </cell>
          <cell r="H18">
            <v>24</v>
          </cell>
          <cell r="I18">
            <v>1728</v>
          </cell>
          <cell r="J18">
            <v>0.2752551244354805</v>
          </cell>
          <cell r="K18">
            <v>2.1225884138995847</v>
          </cell>
          <cell r="L18">
            <v>1.8612378180376941</v>
          </cell>
          <cell r="M18">
            <v>7.7113493100366135</v>
          </cell>
          <cell r="O18">
            <v>24</v>
          </cell>
          <cell r="P18">
            <v>1728</v>
          </cell>
          <cell r="Q18">
            <v>0.27838287201189293</v>
          </cell>
          <cell r="R18">
            <v>2.5305501537533539</v>
          </cell>
          <cell r="S18">
            <v>2.2343264391925106</v>
          </cell>
          <cell r="T18">
            <v>9.0901790597420273</v>
          </cell>
        </row>
        <row r="19">
          <cell r="A19">
            <v>25</v>
          </cell>
          <cell r="B19">
            <v>1800</v>
          </cell>
          <cell r="C19">
            <v>0.28543990942917269</v>
          </cell>
          <cell r="D19">
            <v>1.8924959857061365</v>
          </cell>
          <cell r="E19">
            <v>1.6672742978410722</v>
          </cell>
          <cell r="F19">
            <v>6.6301029505326721</v>
          </cell>
          <cell r="H19">
            <v>25</v>
          </cell>
          <cell r="I19">
            <v>1800</v>
          </cell>
          <cell r="J19">
            <v>0.28804440213493265</v>
          </cell>
          <cell r="K19">
            <v>2.20649264510135</v>
          </cell>
          <cell r="L19">
            <v>1.9617166058712168</v>
          </cell>
          <cell r="M19">
            <v>7.6602517832224075</v>
          </cell>
          <cell r="O19">
            <v>25</v>
          </cell>
          <cell r="P19">
            <v>1800</v>
          </cell>
          <cell r="Q19">
            <v>0.29090283889993573</v>
          </cell>
          <cell r="R19">
            <v>2.6293185863342465</v>
          </cell>
          <cell r="S19">
            <v>2.3489513821991768</v>
          </cell>
          <cell r="T19">
            <v>9.038476888974861</v>
          </cell>
        </row>
        <row r="20">
          <cell r="A20">
            <v>26</v>
          </cell>
          <cell r="B20">
            <v>1872</v>
          </cell>
          <cell r="C20">
            <v>0.29950032895029294</v>
          </cell>
          <cell r="D20">
            <v>1.9647119343238466</v>
          </cell>
          <cell r="E20">
            <v>1.75654296072253</v>
          </cell>
          <cell r="F20">
            <v>6.5599658645113648</v>
          </cell>
          <cell r="H20">
            <v>26</v>
          </cell>
          <cell r="I20">
            <v>1872</v>
          </cell>
          <cell r="J20">
            <v>0.30214933205243305</v>
          </cell>
          <cell r="K20">
            <v>2.2898006104974677</v>
          </cell>
          <cell r="L20">
            <v>2.0616691662520483</v>
          </cell>
          <cell r="M20">
            <v>7.5783738952635202</v>
          </cell>
          <cell r="O20">
            <v>26</v>
          </cell>
          <cell r="P20">
            <v>1872</v>
          </cell>
          <cell r="Q20">
            <v>0.30492018406921578</v>
          </cell>
          <cell r="R20">
            <v>2.7272969680192998</v>
          </cell>
          <cell r="S20">
            <v>2.4628827397071009</v>
          </cell>
          <cell r="T20">
            <v>8.9442979196162788</v>
          </cell>
        </row>
        <row r="21">
          <cell r="A21">
            <v>27</v>
          </cell>
          <cell r="B21">
            <v>1944</v>
          </cell>
          <cell r="C21">
            <v>0.31364832805017356</v>
          </cell>
          <cell r="D21">
            <v>2.0364689772510318</v>
          </cell>
          <cell r="E21">
            <v>1.8454034090901557</v>
          </cell>
          <cell r="F21">
            <v>6.4928418076096452</v>
          </cell>
          <cell r="H21">
            <v>27</v>
          </cell>
          <cell r="I21">
            <v>1944</v>
          </cell>
          <cell r="J21">
            <v>0.31637027981397142</v>
          </cell>
          <cell r="K21">
            <v>2.3725206686909046</v>
          </cell>
          <cell r="L21">
            <v>2.1611028179093363</v>
          </cell>
          <cell r="M21">
            <v>7.4991894626953206</v>
          </cell>
          <cell r="O21">
            <v>27</v>
          </cell>
          <cell r="P21">
            <v>1944</v>
          </cell>
          <cell r="Q21">
            <v>0.31908764727004618</v>
          </cell>
          <cell r="R21">
            <v>2.8244977424939948</v>
          </cell>
          <cell r="S21">
            <v>2.576131408792131</v>
          </cell>
          <cell r="T21">
            <v>8.851792811971821</v>
          </cell>
        </row>
        <row r="22">
          <cell r="A22">
            <v>28</v>
          </cell>
          <cell r="B22">
            <v>2016</v>
          </cell>
          <cell r="C22">
            <v>0.32788251404968627</v>
          </cell>
          <cell r="D22">
            <v>2.1077728670627356</v>
          </cell>
          <cell r="E22">
            <v>1.9338606906183515</v>
          </cell>
          <cell r="F22">
            <v>6.4284393852833839</v>
          </cell>
          <cell r="H22">
            <v>28</v>
          </cell>
          <cell r="I22">
            <v>2016</v>
          </cell>
          <cell r="J22">
            <v>0.33070442786573845</v>
          </cell>
          <cell r="K22">
            <v>2.4546609985460268</v>
          </cell>
          <cell r="L22">
            <v>2.2600247220259528</v>
          </cell>
          <cell r="M22">
            <v>7.4225223242024025</v>
          </cell>
          <cell r="O22">
            <v>28</v>
          </cell>
          <cell r="P22">
            <v>2016</v>
          </cell>
          <cell r="Q22">
            <v>0.33339981801691282</v>
          </cell>
          <cell r="R22">
            <v>2.9209330537717464</v>
          </cell>
          <cell r="S22">
            <v>2.68870802325887</v>
          </cell>
          <cell r="T22">
            <v>8.7610517340581513</v>
          </cell>
        </row>
        <row r="23">
          <cell r="A23">
            <v>29</v>
          </cell>
          <cell r="B23">
            <v>2088</v>
          </cell>
          <cell r="C23">
            <v>0.34220140668254684</v>
          </cell>
          <cell r="D23">
            <v>2.1786292453618081</v>
          </cell>
          <cell r="E23">
            <v>2.0219197557127342</v>
          </cell>
          <cell r="F23">
            <v>6.3665116589742059</v>
          </cell>
          <cell r="H23">
            <v>29</v>
          </cell>
          <cell r="I23">
            <v>2088</v>
          </cell>
          <cell r="J23">
            <v>0.34514886033129949</v>
          </cell>
          <cell r="K23">
            <v>2.5362296043910355</v>
          </cell>
          <cell r="L23">
            <v>2.3584418868075381</v>
          </cell>
          <cell r="M23">
            <v>7.3482195536052881</v>
          </cell>
          <cell r="O23">
            <v>29</v>
          </cell>
          <cell r="P23">
            <v>2088</v>
          </cell>
          <cell r="Q23">
            <v>0.34785131619206433</v>
          </cell>
          <cell r="R23">
            <v>3.0166147558940808</v>
          </cell>
          <cell r="S23">
            <v>2.8006229621896583</v>
          </cell>
          <cell r="T23">
            <v>8.6721383978563775</v>
          </cell>
        </row>
        <row r="24">
          <cell r="A24">
            <v>30</v>
          </cell>
          <cell r="B24">
            <v>2160</v>
          </cell>
          <cell r="C24">
            <v>0.35660344508460701</v>
          </cell>
          <cell r="D24">
            <v>2.2490436456639205</v>
          </cell>
          <cell r="E24">
            <v>2.1095854600409996</v>
          </cell>
          <cell r="F24">
            <v>6.306847779135496</v>
          </cell>
          <cell r="H24">
            <v>30</v>
          </cell>
          <cell r="I24">
            <v>2160</v>
          </cell>
          <cell r="J24">
            <v>0.35970058313998221</v>
          </cell>
          <cell r="K24">
            <v>2.6172343210312725</v>
          </cell>
          <cell r="L24">
            <v>2.4563611718851761</v>
          </cell>
          <cell r="M24">
            <v>7.2761470058911231</v>
          </cell>
          <cell r="O24">
            <v>30</v>
          </cell>
          <cell r="P24">
            <v>2160</v>
          </cell>
          <cell r="Q24">
            <v>0.3624368412858246</v>
          </cell>
          <cell r="R24">
            <v>3.1115544222369453</v>
          </cell>
          <cell r="S24">
            <v>2.9118863581455146</v>
          </cell>
          <cell r="T24">
            <v>8.5850941951652047</v>
          </cell>
        </row>
        <row r="25">
          <cell r="A25">
            <v>31</v>
          </cell>
          <cell r="B25">
            <v>2232</v>
          </cell>
          <cell r="C25">
            <v>0.37108699526390132</v>
          </cell>
          <cell r="D25">
            <v>2.3190214961882716</v>
          </cell>
          <cell r="E25">
            <v>2.1968625669809798</v>
          </cell>
          <cell r="F25">
            <v>6.2492664140360992</v>
          </cell>
          <cell r="H25">
            <v>31</v>
          </cell>
          <cell r="I25">
            <v>2232</v>
          </cell>
          <cell r="J25">
            <v>0.37435654445281857</v>
          </cell>
          <cell r="K25">
            <v>2.6976828185816881</v>
          </cell>
          <cell r="L25">
            <v>2.5537892925589354</v>
          </cell>
          <cell r="M25">
            <v>7.2061858101740395</v>
          </cell>
          <cell r="O25">
            <v>31</v>
          </cell>
          <cell r="P25">
            <v>2232</v>
          </cell>
          <cell r="Q25">
            <v>0.37715121794933104</v>
          </cell>
          <cell r="R25">
            <v>3.2057633544423623</v>
          </cell>
          <cell r="S25">
            <v>3.0225081050360134</v>
          </cell>
          <cell r="T25">
            <v>8.4999416729261252</v>
          </cell>
        </row>
        <row r="26">
          <cell r="A26">
            <v>32</v>
          </cell>
          <cell r="B26">
            <v>2304</v>
          </cell>
          <cell r="C26">
            <v>0.38565035798104852</v>
          </cell>
          <cell r="D26">
            <v>2.3885681225577455</v>
          </cell>
          <cell r="E26">
            <v>2.2837557499891536</v>
          </cell>
          <cell r="F26">
            <v>6.1936105415857634</v>
          </cell>
          <cell r="H26">
            <v>32</v>
          </cell>
          <cell r="I26">
            <v>2304</v>
          </cell>
          <cell r="J26">
            <v>0.38911365511104218</v>
          </cell>
          <cell r="K26">
            <v>2.7775826071263068</v>
          </cell>
          <cell r="L26">
            <v>2.6507328238892125</v>
          </cell>
          <cell r="M26">
            <v>7.13822959087278</v>
          </cell>
          <cell r="O26">
            <v>32</v>
          </cell>
          <cell r="P26">
            <v>2304</v>
          </cell>
          <cell r="Q26">
            <v>0.39198943711383666</v>
          </cell>
          <cell r="R26">
            <v>3.2992525909935173</v>
          </cell>
          <cell r="S26">
            <v>3.13249786567413</v>
          </cell>
          <cell r="T26">
            <v>8.4166874885340075</v>
          </cell>
        </row>
        <row r="27">
          <cell r="A27">
            <v>33</v>
          </cell>
          <cell r="B27">
            <v>2376</v>
          </cell>
          <cell r="C27">
            <v>0.400291776964738</v>
          </cell>
          <cell r="D27">
            <v>2.4576887504120042</v>
          </cell>
          <cell r="E27">
            <v>2.3702695948927235</v>
          </cell>
          <cell r="F27">
            <v>6.139743286878721</v>
          </cell>
          <cell r="H27">
            <v>33</v>
          </cell>
          <cell r="I27">
            <v>2376</v>
          </cell>
          <cell r="J27">
            <v>0.40396880883667224</v>
          </cell>
          <cell r="K27">
            <v>2.8569410412121359</v>
          </cell>
          <cell r="L27">
            <v>2.747198204642415</v>
          </cell>
          <cell r="M27">
            <v>7.0721822544651447</v>
          </cell>
          <cell r="O27">
            <v>33</v>
          </cell>
          <cell r="P27">
            <v>2376</v>
          </cell>
          <cell r="Q27">
            <v>0.40694669207262479</v>
          </cell>
          <cell r="R27">
            <v>3.3920329154504167</v>
          </cell>
          <cell r="S27">
            <v>3.2418650790312205</v>
          </cell>
          <cell r="T27">
            <v>8.335324949256659</v>
          </cell>
        </row>
        <row r="28">
          <cell r="A28">
            <v>34</v>
          </cell>
          <cell r="B28">
            <v>2448</v>
          </cell>
          <cell r="C28">
            <v>0.41572062965048789</v>
          </cell>
          <cell r="D28">
            <v>2.5263885079369506</v>
          </cell>
          <cell r="E28">
            <v>2.4564086021081928</v>
          </cell>
          <cell r="F28">
            <v>6.077130475966471</v>
          </cell>
          <cell r="H28">
            <v>34</v>
          </cell>
          <cell r="I28">
            <v>2448</v>
          </cell>
          <cell r="J28">
            <v>0.41969227093702438</v>
          </cell>
          <cell r="K28">
            <v>2.9357653241846</v>
          </cell>
          <cell r="L28">
            <v>2.8431917410972103</v>
          </cell>
          <cell r="M28">
            <v>6.9950426240399297</v>
          </cell>
          <cell r="O28">
            <v>34</v>
          </cell>
          <cell r="P28">
            <v>2448</v>
          </cell>
          <cell r="Q28">
            <v>0.42287983056138184</v>
          </cell>
          <cell r="R28">
            <v>3.4841148643622089</v>
          </cell>
          <cell r="S28">
            <v>3.3506189672063531</v>
          </cell>
          <cell r="T28">
            <v>8.2390187768874519</v>
          </cell>
        </row>
        <row r="29">
          <cell r="A29">
            <v>35</v>
          </cell>
          <cell r="B29">
            <v>2520</v>
          </cell>
          <cell r="C29">
            <v>0.43157512626218986</v>
          </cell>
          <cell r="D29">
            <v>2.5946724283137024</v>
          </cell>
          <cell r="E29">
            <v>2.5421771887893834</v>
          </cell>
          <cell r="F29">
            <v>6.0120991003021595</v>
          </cell>
          <cell r="H29">
            <v>35</v>
          </cell>
          <cell r="I29">
            <v>2520</v>
          </cell>
          <cell r="J29">
            <v>0.43588852641567682</v>
          </cell>
          <cell r="K29">
            <v>3.0140625123711726</v>
          </cell>
          <cell r="L29">
            <v>2.9387196107173406</v>
          </cell>
          <cell r="M29">
            <v>6.9147553324146669</v>
          </cell>
          <cell r="O29">
            <v>35</v>
          </cell>
          <cell r="P29">
            <v>2520</v>
          </cell>
          <cell r="Q29">
            <v>0.43934612050193761</v>
          </cell>
          <cell r="R29">
            <v>3.5755087348714221</v>
          </cell>
          <cell r="S29">
            <v>3.4587685421236212</v>
          </cell>
          <cell r="T29">
            <v>8.1382503862479272</v>
          </cell>
        </row>
        <row r="30">
          <cell r="A30">
            <v>36</v>
          </cell>
          <cell r="B30">
            <v>2592</v>
          </cell>
          <cell r="C30">
            <v>0.44749700576896573</v>
          </cell>
          <cell r="D30">
            <v>2.6625454520902512</v>
          </cell>
          <cell r="E30">
            <v>2.6275796909074352</v>
          </cell>
          <cell r="F30">
            <v>5.9498620499482699</v>
          </cell>
          <cell r="H30">
            <v>36</v>
          </cell>
          <cell r="I30">
            <v>2592</v>
          </cell>
          <cell r="J30">
            <v>0.45216680650671109</v>
          </cell>
          <cell r="K30">
            <v>3.0918395191196639</v>
          </cell>
          <cell r="L30">
            <v>3.0337878656964898</v>
          </cell>
          <cell r="M30">
            <v>6.8378294793600123</v>
          </cell>
          <cell r="O30">
            <v>36</v>
          </cell>
          <cell r="P30">
            <v>2592</v>
          </cell>
          <cell r="Q30">
            <v>0.45590942815388896</v>
          </cell>
          <cell r="R30">
            <v>3.6662245920245371</v>
          </cell>
          <cell r="S30">
            <v>3.566322611970016</v>
          </cell>
          <cell r="T30">
            <v>8.0415634457707004</v>
          </cell>
        </row>
        <row r="31">
          <cell r="A31">
            <v>37</v>
          </cell>
          <cell r="B31">
            <v>2664</v>
          </cell>
          <cell r="C31">
            <v>0.46348445460127735</v>
          </cell>
          <cell r="D31">
            <v>2.7300124294786752</v>
          </cell>
          <cell r="E31">
            <v>2.7126203652654897</v>
          </cell>
          <cell r="F31">
            <v>5.8901920061746802</v>
          </cell>
          <cell r="H31">
            <v>37</v>
          </cell>
          <cell r="I31">
            <v>2664</v>
          </cell>
          <cell r="J31">
            <v>0.46852424388347436</v>
          </cell>
          <cell r="K31">
            <v>3.1691031186971959</v>
          </cell>
          <cell r="L31">
            <v>3.1284024363806582</v>
          </cell>
          <cell r="M31">
            <v>6.7640109558244683</v>
          </cell>
          <cell r="O31">
            <v>37</v>
          </cell>
          <cell r="P31">
            <v>2664</v>
          </cell>
          <cell r="Q31">
            <v>0.47256617696691594</v>
          </cell>
          <cell r="R31">
            <v>3.756272275802524</v>
          </cell>
          <cell r="S31">
            <v>3.6732897873860337</v>
          </cell>
          <cell r="T31">
            <v>7.9486693269321691</v>
          </cell>
        </row>
        <row r="32">
          <cell r="A32">
            <v>38</v>
          </cell>
          <cell r="B32">
            <v>2736</v>
          </cell>
          <cell r="C32">
            <v>0.47953564371093954</v>
          </cell>
          <cell r="D32">
            <v>2.7970781225807486</v>
          </cell>
          <cell r="E32">
            <v>2.797303391450507</v>
          </cell>
          <cell r="F32">
            <v>5.8328888775300429</v>
          </cell>
          <cell r="H32">
            <v>38</v>
          </cell>
          <cell r="I32">
            <v>2736</v>
          </cell>
          <cell r="J32">
            <v>0.48495804024422895</v>
          </cell>
          <cell r="K32">
            <v>3.2458599500556309</v>
          </cell>
          <cell r="L32">
            <v>3.2225691345731167</v>
          </cell>
          <cell r="M32">
            <v>6.6930737933966178</v>
          </cell>
          <cell r="O32">
            <v>38</v>
          </cell>
          <cell r="P32">
            <v>2736</v>
          </cell>
          <cell r="Q32">
            <v>0.48931308316142175</v>
          </cell>
          <cell r="R32">
            <v>3.8456614078841782</v>
          </cell>
          <cell r="S32">
            <v>3.7796784874203948</v>
          </cell>
          <cell r="T32">
            <v>7.8593063219107</v>
          </cell>
        </row>
        <row r="33">
          <cell r="A33">
            <v>39</v>
          </cell>
          <cell r="B33">
            <v>2808</v>
          </cell>
          <cell r="C33">
            <v>0.49564873714466762</v>
          </cell>
          <cell r="D33">
            <v>2.86374720754461</v>
          </cell>
          <cell r="E33">
            <v>2.8816328737245596</v>
          </cell>
          <cell r="F33">
            <v>5.7777756562885241</v>
          </cell>
          <cell r="H33">
            <v>39</v>
          </cell>
          <cell r="I33">
            <v>2808</v>
          </cell>
          <cell r="J33">
            <v>0.5014654803052111</v>
          </cell>
          <cell r="K33">
            <v>3.3221165204689758</v>
          </cell>
          <cell r="L33">
            <v>3.3162936567267591</v>
          </cell>
          <cell r="M33">
            <v>6.6248159662894608</v>
          </cell>
          <cell r="O33">
            <v>39</v>
          </cell>
          <cell r="P33">
            <v>2808</v>
          </cell>
          <cell r="Q33">
            <v>0.50614715774256303</v>
          </cell>
          <cell r="R33">
            <v>3.9344013981545034</v>
          </cell>
          <cell r="S33">
            <v>3.8854969452596584</v>
          </cell>
          <cell r="T33">
            <v>7.7732361783914667</v>
          </cell>
        </row>
        <row r="34">
          <cell r="A34">
            <v>40</v>
          </cell>
          <cell r="B34">
            <v>2880</v>
          </cell>
          <cell r="C34">
            <v>0.51182190039207098</v>
          </cell>
          <cell r="D34">
            <v>2.9300242766550868</v>
          </cell>
          <cell r="E34">
            <v>2.965612842857873</v>
          </cell>
          <cell r="F34">
            <v>5.724695005060549</v>
          </cell>
          <cell r="H34">
            <v>40</v>
          </cell>
          <cell r="I34">
            <v>2880</v>
          </cell>
          <cell r="J34">
            <v>0.51804394417421018</v>
          </cell>
          <cell r="K34">
            <v>3.3978792090479888</v>
          </cell>
          <cell r="L34">
            <v>3.4095815870284834</v>
          </cell>
          <cell r="M34">
            <v>6.5590559396739794</v>
          </cell>
          <cell r="O34">
            <v>40</v>
          </cell>
          <cell r="P34">
            <v>2880</v>
          </cell>
          <cell r="Q34">
            <v>0.52306570349965364</v>
          </cell>
          <cell r="R34">
            <v>4.0225014509696635</v>
          </cell>
          <cell r="S34">
            <v>3.9907532137429391</v>
          </cell>
          <cell r="T34">
            <v>7.690241252784273</v>
          </cell>
        </row>
        <row r="35">
          <cell r="A35">
            <v>41</v>
          </cell>
          <cell r="B35">
            <v>2952</v>
          </cell>
          <cell r="C35">
            <v>0.52805330843781395</v>
          </cell>
          <cell r="D35">
            <v>2.995913840360112</v>
          </cell>
          <cell r="E35">
            <v>3.0492472579057517</v>
          </cell>
          <cell r="F35">
            <v>5.6735064291580422</v>
          </cell>
          <cell r="H35">
            <v>41</v>
          </cell>
          <cell r="I35">
            <v>2952</v>
          </cell>
          <cell r="J35">
            <v>0.53469091802230462</v>
          </cell>
          <cell r="K35">
            <v>3.4731542701369649</v>
          </cell>
          <cell r="L35">
            <v>3.5024384003799862</v>
          </cell>
          <cell r="M35">
            <v>6.4956298172846134</v>
          </cell>
          <cell r="O35">
            <v>41</v>
          </cell>
          <cell r="P35">
            <v>2952</v>
          </cell>
          <cell r="Q35">
            <v>0.54006630749394302</v>
          </cell>
          <cell r="R35">
            <v>4.109970571189419</v>
          </cell>
          <cell r="S35">
            <v>4.0954551706714346</v>
          </cell>
          <cell r="T35">
            <v>7.6101221538162944</v>
          </cell>
        </row>
        <row r="36">
          <cell r="A36">
            <v>42</v>
          </cell>
          <cell r="B36">
            <v>3024</v>
          </cell>
          <cell r="C36">
            <v>0.54496163591076718</v>
          </cell>
          <cell r="D36">
            <v>3.0614203292355828</v>
          </cell>
          <cell r="E36">
            <v>3.1325400079314987</v>
          </cell>
          <cell r="F36">
            <v>5.6176804521646444</v>
          </cell>
          <cell r="H36">
            <v>42</v>
          </cell>
          <cell r="I36">
            <v>3024</v>
          </cell>
          <cell r="J36">
            <v>0.55200321264272556</v>
          </cell>
          <cell r="K36">
            <v>3.5479478365974626</v>
          </cell>
          <cell r="L36">
            <v>3.5948694652791509</v>
          </cell>
          <cell r="M36">
            <v>6.4274043254415076</v>
          </cell>
          <cell r="O36">
            <v>42</v>
          </cell>
          <cell r="P36">
            <v>3024</v>
          </cell>
          <cell r="Q36">
            <v>0.55769573755983293</v>
          </cell>
          <cell r="R36">
            <v>4.1968175699874708</v>
          </cell>
          <cell r="S36">
            <v>4.1996105239218746</v>
          </cell>
          <cell r="T36">
            <v>7.5252817752389785</v>
          </cell>
        </row>
        <row r="37">
          <cell r="A37">
            <v>43</v>
          </cell>
          <cell r="B37">
            <v>3096</v>
          </cell>
          <cell r="C37">
            <v>0.56315733414824254</v>
          </cell>
          <cell r="D37">
            <v>3.1265480958909397</v>
          </cell>
          <cell r="E37">
            <v>3.2154949136772495</v>
          </cell>
          <cell r="F37">
            <v>5.5518199023719434</v>
          </cell>
          <cell r="H37">
            <v>43</v>
          </cell>
          <cell r="I37">
            <v>3096</v>
          </cell>
          <cell r="J37">
            <v>0.57056930820470131</v>
          </cell>
          <cell r="K37">
            <v>3.6222659229834862</v>
          </cell>
          <cell r="L37">
            <v>3.6868800466059999</v>
          </cell>
          <cell r="M37">
            <v>6.3485116898084843</v>
          </cell>
          <cell r="O37">
            <v>43</v>
          </cell>
          <cell r="P37">
            <v>3096</v>
          </cell>
          <cell r="Q37">
            <v>0.57649288162950185</v>
          </cell>
          <cell r="R37">
            <v>4.2830510704494502</v>
          </cell>
          <cell r="S37">
            <v>4.3032268163726526</v>
          </cell>
          <cell r="T37">
            <v>7.4294951541172098</v>
          </cell>
        </row>
        <row r="38">
          <cell r="A38">
            <v>44</v>
          </cell>
          <cell r="B38">
            <v>3168</v>
          </cell>
          <cell r="C38">
            <v>0.58139371914509785</v>
          </cell>
          <cell r="D38">
            <v>3.1913014168175478</v>
          </cell>
          <cell r="E38">
            <v>3.2981157291846577</v>
          </cell>
          <cell r="F38">
            <v>5.4890538231306518</v>
          </cell>
          <cell r="H38">
            <v>44</v>
          </cell>
          <cell r="I38">
            <v>3168</v>
          </cell>
          <cell r="J38">
            <v>0.58918459712265148</v>
          </cell>
          <cell r="K38">
            <v>3.6961144286124057</v>
          </cell>
          <cell r="L38">
            <v>3.7784753083170384</v>
          </cell>
          <cell r="M38">
            <v>6.273270629719093</v>
          </cell>
          <cell r="O38">
            <v>44</v>
          </cell>
          <cell r="P38">
            <v>3168</v>
          </cell>
          <cell r="Q38">
            <v>0.59535443716823133</v>
          </cell>
          <cell r="R38">
            <v>4.3686795129679394</v>
          </cell>
          <cell r="S38">
            <v>4.4063114306508098</v>
          </cell>
          <cell r="T38">
            <v>7.3379473473773187</v>
          </cell>
        </row>
        <row r="39">
          <cell r="A39">
            <v>45</v>
          </cell>
          <cell r="B39">
            <v>3240</v>
          </cell>
          <cell r="C39">
            <v>0.59966927481985421</v>
          </cell>
          <cell r="D39">
            <v>3.2556844941820575</v>
          </cell>
          <cell r="E39">
            <v>3.3804061433672312</v>
          </cell>
          <cell r="F39">
            <v>5.4291334088445549</v>
          </cell>
          <cell r="H39">
            <v>45</v>
          </cell>
          <cell r="I39">
            <v>3240</v>
          </cell>
          <cell r="J39">
            <v>0.60784729786478531</v>
          </cell>
          <cell r="K39">
            <v>3.7694991405358329</v>
          </cell>
          <cell r="L39">
            <v>3.8696603160516054</v>
          </cell>
          <cell r="M39">
            <v>6.2013916221675007</v>
          </cell>
          <cell r="O39">
            <v>45</v>
          </cell>
          <cell r="P39">
            <v>3240</v>
          </cell>
          <cell r="Q39">
            <v>0.61427926579128367</v>
          </cell>
          <cell r="R39">
            <v>4.453711160443369</v>
          </cell>
          <cell r="S39">
            <v>4.5088715937077675</v>
          </cell>
          <cell r="T39">
            <v>7.2503035809068406</v>
          </cell>
        </row>
        <row r="40">
          <cell r="A40">
            <v>46</v>
          </cell>
          <cell r="B40">
            <v>3312</v>
          </cell>
          <cell r="C40">
            <v>0.61798252456469205</v>
          </cell>
          <cell r="D40">
            <v>3.3197014575666115</v>
          </cell>
          <cell r="E40">
            <v>3.4623697815360521</v>
          </cell>
          <cell r="F40">
            <v>5.3718371080234268</v>
          </cell>
          <cell r="H40">
            <v>46</v>
          </cell>
          <cell r="I40">
            <v>3312</v>
          </cell>
          <cell r="J40">
            <v>0.62655575707605171</v>
          </cell>
          <cell r="K40">
            <v>3.8424257364142433</v>
          </cell>
          <cell r="L40">
            <v>3.9604400396536508</v>
          </cell>
          <cell r="M40">
            <v>6.1326158015779706</v>
          </cell>
          <cell r="O40">
            <v>46</v>
          </cell>
          <cell r="P40">
            <v>3312</v>
          </cell>
          <cell r="Q40">
            <v>0.63326642263172928</v>
          </cell>
          <cell r="R40">
            <v>4.5381541032991297</v>
          </cell>
          <cell r="S40">
            <v>4.6109143812311553</v>
          </cell>
          <cell r="T40">
            <v>7.1662635837211521</v>
          </cell>
        </row>
        <row r="41">
          <cell r="A41">
            <v>47</v>
          </cell>
          <cell r="B41">
            <v>3384</v>
          </cell>
          <cell r="C41">
            <v>0.6363320364902203</v>
          </cell>
          <cell r="D41">
            <v>3.3833563656578431</v>
          </cell>
          <cell r="E41">
            <v>3.5440102068805301</v>
          </cell>
          <cell r="F41">
            <v>5.3169668846459874</v>
          </cell>
          <cell r="H41">
            <v>47</v>
          </cell>
          <cell r="I41">
            <v>3384</v>
          </cell>
          <cell r="J41">
            <v>0.64530845017385929</v>
          </cell>
          <cell r="K41">
            <v>3.9148997872991833</v>
          </cell>
          <cell r="L41">
            <v>4.0508193556122905</v>
          </cell>
          <cell r="M41">
            <v>6.0667108670968579</v>
          </cell>
          <cell r="O41">
            <v>47</v>
          </cell>
          <cell r="P41">
            <v>3384</v>
          </cell>
          <cell r="Q41">
            <v>0.65231513494987181</v>
          </cell>
          <cell r="R41">
            <v>4.6220162643189049</v>
          </cell>
          <cell r="S41">
            <v>4.7124467218998234</v>
          </cell>
          <cell r="T41">
            <v>7.0855572968946845</v>
          </cell>
        </row>
        <row r="42">
          <cell r="A42">
            <v>48</v>
          </cell>
          <cell r="B42">
            <v>3456</v>
          </cell>
          <cell r="C42">
            <v>0.6547164280657205</v>
          </cell>
          <cell r="D42">
            <v>3.4466532078864747</v>
          </cell>
          <cell r="E42">
            <v>3.6253309219058161</v>
          </cell>
          <cell r="F42">
            <v>5.2643450815327633</v>
          </cell>
          <cell r="H42">
            <v>48</v>
          </cell>
          <cell r="I42">
            <v>3456</v>
          </cell>
          <cell r="J42">
            <v>0.66410398048744945</v>
          </cell>
          <cell r="K42">
            <v>3.986926760326591</v>
          </cell>
          <cell r="L42">
            <v>4.1408030494242496</v>
          </cell>
          <cell r="M42">
            <v>6.0034676458349248</v>
          </cell>
          <cell r="O42">
            <v>48</v>
          </cell>
          <cell r="P42">
            <v>3456</v>
          </cell>
          <cell r="Q42">
            <v>0.67142478052761168</v>
          </cell>
          <cell r="R42">
            <v>4.7053054033137958</v>
          </cell>
          <cell r="S42">
            <v>4.8134754014887466</v>
          </cell>
          <cell r="T42">
            <v>7.0079412315052245</v>
          </cell>
        </row>
        <row r="43">
          <cell r="A43">
            <v>49</v>
          </cell>
          <cell r="B43">
            <v>3528</v>
          </cell>
          <cell r="C43">
            <v>0.67313437014214861</v>
          </cell>
          <cell r="D43">
            <v>3.5095959060192405</v>
          </cell>
          <cell r="E43">
            <v>3.7063353698283721</v>
          </cell>
          <cell r="F43">
            <v>5.2138117762106022</v>
          </cell>
          <cell r="H43">
            <v>49</v>
          </cell>
          <cell r="I43">
            <v>3528</v>
          </cell>
          <cell r="J43">
            <v>0.68294107706731422</v>
          </cell>
          <cell r="K43">
            <v>4.058512021324665</v>
          </cell>
          <cell r="L43">
            <v>4.2303958178812104</v>
          </cell>
          <cell r="M43">
            <v>5.9426971924909369</v>
          </cell>
          <cell r="O43">
            <v>49</v>
          </cell>
          <cell r="P43">
            <v>3528</v>
          </cell>
          <cell r="Q43">
            <v>0.69059486635298462</v>
          </cell>
          <cell r="R43">
            <v>4.7880291216264226</v>
          </cell>
          <cell r="S43">
            <v>4.9140070668301234</v>
          </cell>
          <cell r="T43">
            <v>6.9331953579555154</v>
          </cell>
        </row>
        <row r="44">
          <cell r="A44">
            <v>50</v>
          </cell>
          <cell r="B44">
            <v>3600</v>
          </cell>
          <cell r="C44">
            <v>0.6915845903529203</v>
          </cell>
          <cell r="D44">
            <v>3.5721883157048255</v>
          </cell>
          <cell r="E44">
            <v>3.787026935931181</v>
          </cell>
          <cell r="F44">
            <v>5.1652225418757718</v>
          </cell>
          <cell r="H44">
            <v>50</v>
          </cell>
          <cell r="I44">
            <v>3600</v>
          </cell>
          <cell r="J44">
            <v>0.70181859130393609</v>
          </cell>
          <cell r="K44">
            <v>4.1296608373395394</v>
          </cell>
          <cell r="L44">
            <v>4.3196022712849151</v>
          </cell>
          <cell r="M44">
            <v>5.8842283298122409</v>
          </cell>
          <cell r="O44">
            <v>50</v>
          </cell>
          <cell r="P44">
            <v>3600</v>
          </cell>
          <cell r="Q44">
            <v>0.70982500803471238</v>
          </cell>
          <cell r="R44">
            <v>4.8701948664788404</v>
          </cell>
          <cell r="S44">
            <v>5.0140482296367876</v>
          </cell>
          <cell r="T44">
            <v>6.8611204329964588</v>
          </cell>
        </row>
        <row r="45">
          <cell r="A45">
            <v>51</v>
          </cell>
          <cell r="B45">
            <v>3672</v>
          </cell>
          <cell r="C45">
            <v>0.70932416427548106</v>
          </cell>
          <cell r="D45">
            <v>3.6311673735239531</v>
          </cell>
          <cell r="E45">
            <v>3.8643283015363239</v>
          </cell>
          <cell r="F45">
            <v>5.1191931086020528</v>
          </cell>
          <cell r="H45">
            <v>51</v>
          </cell>
          <cell r="I45">
            <v>3672</v>
          </cell>
          <cell r="J45">
            <v>0.72030751780758717</v>
          </cell>
          <cell r="K45">
            <v>4.1964068674009303</v>
          </cell>
          <cell r="L45">
            <v>4.4047695645929208</v>
          </cell>
          <cell r="M45">
            <v>5.8258546018978237</v>
          </cell>
          <cell r="O45">
            <v>51</v>
          </cell>
          <cell r="P45">
            <v>3672</v>
          </cell>
          <cell r="Q45">
            <v>0.72924516949015528</v>
          </cell>
          <cell r="R45">
            <v>4.9469425078610492</v>
          </cell>
          <cell r="S45">
            <v>5.1091958844504299</v>
          </cell>
          <cell r="T45">
            <v>6.7836479620696783</v>
          </cell>
        </row>
        <row r="46">
          <cell r="A46">
            <v>52</v>
          </cell>
          <cell r="B46">
            <v>3744</v>
          </cell>
          <cell r="C46">
            <v>0.72710385365605179</v>
          </cell>
          <cell r="D46">
            <v>3.6898588703481487</v>
          </cell>
          <cell r="E46">
            <v>3.9413769514351977</v>
          </cell>
          <cell r="F46">
            <v>5.0747343062406527</v>
          </cell>
          <cell r="H46">
            <v>52</v>
          </cell>
          <cell r="I46">
            <v>3744</v>
          </cell>
          <cell r="J46">
            <v>0.73884209782474697</v>
          </cell>
          <cell r="K46">
            <v>4.2627980580480278</v>
          </cell>
          <cell r="L46">
            <v>4.4896290238003536</v>
          </cell>
          <cell r="M46">
            <v>5.7695657442886557</v>
          </cell>
          <cell r="O46">
            <v>52</v>
          </cell>
          <cell r="P46">
            <v>3744</v>
          </cell>
          <cell r="Q46">
            <v>0.74872547619857743</v>
          </cell>
          <cell r="R46">
            <v>5.0232414626788442</v>
          </cell>
          <cell r="S46">
            <v>5.2039596068267358</v>
          </cell>
          <cell r="T46">
            <v>6.7090564196944422</v>
          </cell>
        </row>
        <row r="47">
          <cell r="A47">
            <v>53</v>
          </cell>
          <cell r="B47">
            <v>3816</v>
          </cell>
          <cell r="C47">
            <v>0.74492255323672629</v>
          </cell>
          <cell r="D47">
            <v>3.7482655203790034</v>
          </cell>
          <cell r="E47">
            <v>4.0181752229558798</v>
          </cell>
          <cell r="F47">
            <v>5.0317519641372108</v>
          </cell>
          <cell r="H47">
            <v>53</v>
          </cell>
          <cell r="I47">
            <v>3816</v>
          </cell>
          <cell r="J47">
            <v>0.7574214481228958</v>
          </cell>
          <cell r="K47">
            <v>4.3288380437556473</v>
          </cell>
          <cell r="L47">
            <v>4.5741837326287795</v>
          </cell>
          <cell r="M47">
            <v>5.7152303443264385</v>
          </cell>
          <cell r="O47">
            <v>53</v>
          </cell>
          <cell r="P47">
            <v>3816</v>
          </cell>
          <cell r="Q47">
            <v>0.76826559303314124</v>
          </cell>
          <cell r="R47">
            <v>5.0990967573713144</v>
          </cell>
          <cell r="S47">
            <v>5.2983435953070135</v>
          </cell>
          <cell r="T47">
            <v>6.6371536140775094</v>
          </cell>
        </row>
        <row r="48">
          <cell r="A48">
            <v>54</v>
          </cell>
          <cell r="B48">
            <v>3888</v>
          </cell>
          <cell r="C48">
            <v>0.76277921014712158</v>
          </cell>
          <cell r="D48">
            <v>3.8063899987082923</v>
          </cell>
          <cell r="E48">
            <v>4.0947254206166486</v>
          </cell>
          <cell r="F48">
            <v>4.9901596006715128</v>
          </cell>
          <cell r="H48">
            <v>54</v>
          </cell>
          <cell r="I48">
            <v>3888</v>
          </cell>
          <cell r="J48">
            <v>0.77604476740950057</v>
          </cell>
          <cell r="K48">
            <v>4.3945304023150236</v>
          </cell>
          <cell r="L48">
            <v>4.6584367278915551</v>
          </cell>
          <cell r="M48">
            <v>5.6627279596051103</v>
          </cell>
          <cell r="O48">
            <v>54</v>
          </cell>
          <cell r="P48">
            <v>3888</v>
          </cell>
          <cell r="Q48">
            <v>0.78786522249200719</v>
          </cell>
          <cell r="R48">
            <v>5.1745133328827322</v>
          </cell>
          <cell r="S48">
            <v>5.3923519787065999</v>
          </cell>
          <cell r="T48">
            <v>6.5677646190750947</v>
          </cell>
        </row>
        <row r="49">
          <cell r="A49">
            <v>55</v>
          </cell>
          <cell r="B49">
            <v>3960</v>
          </cell>
          <cell r="C49">
            <v>0.78067282451645414</v>
          </cell>
          <cell r="D49">
            <v>3.8642349420746078</v>
          </cell>
          <cell r="E49">
            <v>4.1710298167517372</v>
          </cell>
          <cell r="F49">
            <v>4.9498776193062701</v>
          </cell>
          <cell r="H49">
            <v>55</v>
          </cell>
          <cell r="I49">
            <v>3960</v>
          </cell>
          <cell r="J49">
            <v>0.79471133145107764</v>
          </cell>
          <cell r="K49">
            <v>4.4598786560194883</v>
          </cell>
          <cell r="L49">
            <v>4.7423910004614394</v>
          </cell>
          <cell r="M49">
            <v>5.6119479860393033</v>
          </cell>
          <cell r="O49">
            <v>55</v>
          </cell>
          <cell r="P49">
            <v>3960</v>
          </cell>
          <cell r="Q49">
            <v>0.8075240952734779</v>
          </cell>
          <cell r="R49">
            <v>5.249496046610469</v>
          </cell>
          <cell r="S49">
            <v>5.4859888176818137</v>
          </cell>
          <cell r="T49">
            <v>6.500729919189177</v>
          </cell>
        </row>
        <row r="50">
          <cell r="A50">
            <v>56</v>
          </cell>
          <cell r="B50">
            <v>4032</v>
          </cell>
          <cell r="C50">
            <v>0.79860244971266958</v>
          </cell>
          <cell r="D50">
            <v>3.9218029496016027</v>
          </cell>
          <cell r="E50">
            <v>4.2470906521220542</v>
          </cell>
          <cell r="F50">
            <v>4.9108326064021393</v>
          </cell>
          <cell r="H50">
            <v>56</v>
          </cell>
          <cell r="I50">
            <v>4032</v>
          </cell>
          <cell r="J50">
            <v>0.81342048794458643</v>
          </cell>
          <cell r="K50">
            <v>4.5248862728190327</v>
          </cell>
          <cell r="L50">
            <v>4.8260494962130318</v>
          </cell>
          <cell r="M50">
            <v>5.5627886681989827</v>
          </cell>
          <cell r="O50">
            <v>56</v>
          </cell>
          <cell r="P50">
            <v>4032</v>
          </cell>
          <cell r="Q50">
            <v>0.82724196208465539</v>
          </cell>
          <cell r="R50">
            <v>5.324049674297286</v>
          </cell>
          <cell r="S50">
            <v>5.5792581062525892</v>
          </cell>
          <cell r="T50">
            <v>6.4359037842817406</v>
          </cell>
        </row>
        <row r="51">
          <cell r="A51">
            <v>57</v>
          </cell>
          <cell r="B51">
            <v>4104</v>
          </cell>
          <cell r="C51">
            <v>0.81656719223000107</v>
          </cell>
          <cell r="D51">
            <v>3.9790965835183831</v>
          </cell>
          <cell r="E51">
            <v>4.3229101365112426</v>
          </cell>
          <cell r="F51">
            <v>4.872956716092995</v>
          </cell>
          <cell r="H51">
            <v>57</v>
          </cell>
          <cell r="I51">
            <v>4104</v>
          </cell>
          <cell r="J51">
            <v>0.83217165123157144</v>
          </cell>
          <cell r="K51">
            <v>4.5895566674447359</v>
          </cell>
          <cell r="L51">
            <v>4.9094151169408669</v>
          </cell>
          <cell r="M51">
            <v>5.515156230871872</v>
          </cell>
          <cell r="O51">
            <v>57</v>
          </cell>
          <cell r="P51">
            <v>4104</v>
          </cell>
          <cell r="Q51">
            <v>0.84701858668222596</v>
          </cell>
          <cell r="R51">
            <v>5.3981789118698726</v>
          </cell>
          <cell r="S51">
            <v>5.6721637732822865</v>
          </cell>
          <cell r="T51">
            <v>6.373152840735826</v>
          </cell>
        </row>
        <row r="52">
          <cell r="A52">
            <v>58</v>
          </cell>
          <cell r="B52">
            <v>4176</v>
          </cell>
          <cell r="C52">
            <v>0.83456621124879193</v>
          </cell>
          <cell r="D52">
            <v>4.036118369862594</v>
          </cell>
          <cell r="E52">
            <v>4.3984904493075865</v>
          </cell>
          <cell r="F52">
            <v>4.8361871298661878</v>
          </cell>
          <cell r="H52">
            <v>58</v>
          </cell>
          <cell r="I52">
            <v>4176</v>
          </cell>
          <cell r="J52">
            <v>0.85096429693986819</v>
          </cell>
          <cell r="K52">
            <v>4.653893202503995</v>
          </cell>
          <cell r="L52">
            <v>4.9924907212538425</v>
          </cell>
          <cell r="M52">
            <v>5.4689641142874574</v>
          </cell>
          <cell r="O52">
            <v>58</v>
          </cell>
          <cell r="P52">
            <v>4176</v>
          </cell>
          <cell r="Q52">
            <v>0.86685374011474325</v>
          </cell>
          <cell r="R52">
            <v>5.4718883772255182</v>
          </cell>
          <cell r="S52">
            <v>5.7647096839160845</v>
          </cell>
          <cell r="T52">
            <v>6.3123548114370687</v>
          </cell>
        </row>
        <row r="53">
          <cell r="A53">
            <v>59</v>
          </cell>
          <cell r="B53">
            <v>4248</v>
          </cell>
          <cell r="C53">
            <v>0.85377641375880597</v>
          </cell>
          <cell r="D53">
            <v>4.0928707991666728</v>
          </cell>
          <cell r="E53">
            <v>4.4738337400720534</v>
          </cell>
          <cell r="F53">
            <v>4.7938438368747436</v>
          </cell>
          <cell r="H53">
            <v>59</v>
          </cell>
          <cell r="I53">
            <v>4248</v>
          </cell>
          <cell r="J53">
            <v>0.87093241210385963</v>
          </cell>
          <cell r="K53">
            <v>4.717899189547496</v>
          </cell>
          <cell r="L53">
            <v>5.0752791254467935</v>
          </cell>
          <cell r="M53">
            <v>5.4170669548865993</v>
          </cell>
          <cell r="O53">
            <v>59</v>
          </cell>
          <cell r="P53">
            <v>4248</v>
          </cell>
          <cell r="Q53">
            <v>0.88778481465644565</v>
          </cell>
          <cell r="R53">
            <v>5.5451826119686647</v>
          </cell>
          <cell r="S53">
            <v>5.8568996409794298</v>
          </cell>
          <cell r="T53">
            <v>6.2460886021288111</v>
          </cell>
        </row>
        <row r="54">
          <cell r="A54">
            <v>60</v>
          </cell>
          <cell r="B54">
            <v>4320</v>
          </cell>
          <cell r="C54">
            <v>0.87359988117044041</v>
          </cell>
          <cell r="D54">
            <v>4.1493563271277152</v>
          </cell>
          <cell r="E54">
            <v>4.5489421290930681</v>
          </cell>
          <cell r="F54">
            <v>4.7497217165007495</v>
          </cell>
          <cell r="H54">
            <v>60</v>
          </cell>
          <cell r="I54">
            <v>4320</v>
          </cell>
          <cell r="J54">
            <v>0.89150005871814164</v>
          </cell>
          <cell r="K54">
            <v>4.7815778901087125</v>
          </cell>
          <cell r="L54">
            <v>5.157783104349968</v>
          </cell>
          <cell r="M54">
            <v>5.3635194337328311</v>
          </cell>
          <cell r="O54">
            <v>60</v>
          </cell>
          <cell r="P54">
            <v>4320</v>
          </cell>
          <cell r="Q54">
            <v>0.90928518021482718</v>
          </cell>
          <cell r="R54">
            <v>5.6180660830989382</v>
          </cell>
          <cell r="S54">
            <v>5.9487373863378439</v>
          </cell>
          <cell r="T54">
            <v>6.1785523456696136</v>
          </cell>
        </row>
        <row r="55">
          <cell r="A55">
            <v>61</v>
          </cell>
          <cell r="B55">
            <v>4392</v>
          </cell>
          <cell r="C55">
            <v>0.89344553817780403</v>
          </cell>
          <cell r="D55">
            <v>4.20557737526154</v>
          </cell>
          <cell r="E55">
            <v>4.6238177079281364</v>
          </cell>
          <cell r="F55">
            <v>4.7071446389881579</v>
          </cell>
          <cell r="H55">
            <v>61</v>
          </cell>
          <cell r="I55">
            <v>4392</v>
          </cell>
          <cell r="J55">
            <v>0.91209812641971233</v>
          </cell>
          <cell r="K55">
            <v>4.844932516716919</v>
          </cell>
          <cell r="L55">
            <v>5.2400053921568928</v>
          </cell>
          <cell r="M55">
            <v>5.3118544774726004</v>
          </cell>
          <cell r="O55">
            <v>61</v>
          </cell>
          <cell r="P55">
            <v>4392</v>
          </cell>
          <cell r="Q55">
            <v>0.93083444940958715</v>
          </cell>
          <cell r="R55">
            <v>5.6905431846524399</v>
          </cell>
          <cell r="S55">
            <v>6.0402266022193416</v>
          </cell>
          <cell r="T55">
            <v>6.1133783652526583</v>
          </cell>
        </row>
        <row r="56">
          <cell r="A56">
            <v>62</v>
          </cell>
          <cell r="B56">
            <v>4464</v>
          </cell>
          <cell r="C56">
            <v>0.91331288596366111</v>
          </cell>
          <cell r="D56">
            <v>4.2615363315412997</v>
          </cell>
          <cell r="E56">
            <v>4.6984625399328692</v>
          </cell>
          <cell r="F56">
            <v>4.666020152606122</v>
          </cell>
          <cell r="H56">
            <v>62</v>
          </cell>
          <cell r="I56">
            <v>4464</v>
          </cell>
          <cell r="J56">
            <v>0.93272644750086309</v>
          </cell>
          <cell r="K56">
            <v>4.9079662338844541</v>
          </cell>
          <cell r="L56">
            <v>5.3219486832314233</v>
          </cell>
          <cell r="M56">
            <v>5.261956758098588</v>
          </cell>
          <cell r="O56">
            <v>62</v>
          </cell>
          <cell r="P56">
            <v>4464</v>
          </cell>
          <cell r="Q56">
            <v>0.95243257572445505</v>
          </cell>
          <cell r="R56">
            <v>5.7626182392977681</v>
          </cell>
          <cell r="S56">
            <v>6.1313709125006861</v>
          </cell>
          <cell r="T56">
            <v>6.050421191142596</v>
          </cell>
        </row>
        <row r="57">
          <cell r="A57">
            <v>63</v>
          </cell>
          <cell r="B57">
            <v>4536</v>
          </cell>
          <cell r="C57">
            <v>0.93320146997747799</v>
          </cell>
          <cell r="D57">
            <v>4.3172355510211187</v>
          </cell>
          <cell r="E57">
            <v>4.7728786607777138</v>
          </cell>
          <cell r="F57">
            <v>4.6262631274308976</v>
          </cell>
          <cell r="H57">
            <v>63</v>
          </cell>
          <cell r="I57">
            <v>4536</v>
          </cell>
          <cell r="J57">
            <v>0.9533848872691969</v>
          </cell>
          <cell r="K57">
            <v>4.970682159068998</v>
          </cell>
          <cell r="L57">
            <v>5.4036156328946205</v>
          </cell>
          <cell r="M57">
            <v>5.213720319509827</v>
          </cell>
          <cell r="O57">
            <v>63</v>
          </cell>
          <cell r="P57">
            <v>4536</v>
          </cell>
          <cell r="Q57">
            <v>0.97407950294959567</v>
          </cell>
          <cell r="R57">
            <v>5.8342954998882499</v>
          </cell>
          <cell r="S57">
            <v>6.2221738839587815</v>
          </cell>
          <cell r="T57">
            <v>5.9895475494777441</v>
          </cell>
        </row>
        <row r="58">
          <cell r="A58">
            <v>64</v>
          </cell>
          <cell r="B58">
            <v>4608</v>
          </cell>
          <cell r="C58">
            <v>0.95311087815452655</v>
          </cell>
          <cell r="D58">
            <v>4.3726773564451493</v>
          </cell>
          <cell r="E58">
            <v>4.8470680789527583</v>
          </cell>
          <cell r="F58">
            <v>4.5877950369340059</v>
          </cell>
          <cell r="H58">
            <v>64</v>
          </cell>
          <cell r="I58">
            <v>4608</v>
          </cell>
          <cell r="J58">
            <v>0.97407333967959486</v>
          </cell>
          <cell r="K58">
            <v>5.0330833636116612</v>
          </cell>
          <cell r="L58">
            <v>5.4850088581920309</v>
          </cell>
          <cell r="M58">
            <v>5.1670476529695497</v>
          </cell>
          <cell r="O58">
            <v>64</v>
          </cell>
          <cell r="P58">
            <v>4608</v>
          </cell>
          <cell r="Q58">
            <v>0.99577516500208341</v>
          </cell>
          <cell r="R58">
            <v>5.9055791509718665</v>
          </cell>
          <cell r="S58">
            <v>6.3126390274882382</v>
          </cell>
          <cell r="T58">
            <v>5.9306351057264122</v>
          </cell>
        </row>
        <row r="59">
          <cell r="A59">
            <v>65</v>
          </cell>
          <cell r="B59">
            <v>4680</v>
          </cell>
          <cell r="C59">
            <v>0.9730407390048047</v>
          </cell>
          <cell r="D59">
            <v>4.4278640388424995</v>
          </cell>
          <cell r="E59">
            <v>4.9210327762608834</v>
          </cell>
          <cell r="F59">
            <v>4.5505433239837201</v>
          </cell>
          <cell r="H59">
            <v>65</v>
          </cell>
          <cell r="I59">
            <v>4680</v>
          </cell>
          <cell r="J59">
            <v>0.99479172326914722</v>
          </cell>
          <cell r="K59">
            <v>5.0951728736516255</v>
          </cell>
          <cell r="L59">
            <v>5.5661309386419244</v>
          </cell>
          <cell r="M59">
            <v>5.1218488799922337</v>
          </cell>
          <cell r="O59">
            <v>65</v>
          </cell>
          <cell r="P59">
            <v>4680</v>
          </cell>
          <cell r="Q59">
            <v>1.0175194862850354</v>
          </cell>
          <cell r="R59">
            <v>5.9764733102602374</v>
          </cell>
          <cell r="S59">
            <v>6.4027697992862365</v>
          </cell>
          <cell r="T59">
            <v>5.8735713574197455</v>
          </cell>
        </row>
        <row r="60">
          <cell r="A60">
            <v>66</v>
          </cell>
          <cell r="B60">
            <v>4752</v>
          </cell>
          <cell r="C60">
            <v>0.99299071959984697</v>
          </cell>
          <cell r="D60">
            <v>4.4827978581083849</v>
          </cell>
          <cell r="E60">
            <v>4.994774708299671</v>
          </cell>
          <cell r="F60">
            <v>4.5144408398044771</v>
          </cell>
          <cell r="H60">
            <v>66</v>
          </cell>
          <cell r="I60">
            <v>4752</v>
          </cell>
          <cell r="J60">
            <v>1.0155399774155514</v>
          </cell>
          <cell r="K60">
            <v>5.1569536710180008</v>
          </cell>
          <cell r="L60">
            <v>5.6469844169651289</v>
          </cell>
          <cell r="M60">
            <v>5.0780410281256847</v>
          </cell>
          <cell r="O60">
            <v>66</v>
          </cell>
          <cell r="P60">
            <v>4752</v>
          </cell>
          <cell r="Q60">
            <v>1.0393123824758113</v>
          </cell>
          <cell r="R60">
            <v>6.0469820300580235</v>
          </cell>
          <cell r="S60">
            <v>6.4925696020057639</v>
          </cell>
          <cell r="T60">
            <v>5.8182526562929313</v>
          </cell>
        </row>
        <row r="61">
          <cell r="A61">
            <v>67</v>
          </cell>
          <cell r="B61">
            <v>4824</v>
          </cell>
          <cell r="C61">
            <v>1.0130479449649177</v>
          </cell>
          <cell r="D61">
            <v>4.5374810435719359</v>
          </cell>
          <cell r="E61">
            <v>5.0682958049323021</v>
          </cell>
          <cell r="F61">
            <v>4.4790387919192423</v>
          </cell>
          <cell r="H61">
            <v>67</v>
          </cell>
          <cell r="I61">
            <v>4824</v>
          </cell>
          <cell r="J61">
            <v>1.036474536418192</v>
          </cell>
          <cell r="K61">
            <v>5.2184286940996145</v>
          </cell>
          <cell r="L61">
            <v>5.7275717997969684</v>
          </cell>
          <cell r="M61">
            <v>5.0347871662465105</v>
          </cell>
          <cell r="O61">
            <v>67</v>
          </cell>
          <cell r="P61">
            <v>4824</v>
          </cell>
          <cell r="Q61">
            <v>1.0614254776913261</v>
          </cell>
          <cell r="R61">
            <v>6.1171092986539852</v>
          </cell>
          <cell r="S61">
            <v>6.5820417858782649</v>
          </cell>
          <cell r="T61">
            <v>5.7631076577878284</v>
          </cell>
        </row>
        <row r="62">
          <cell r="A62">
            <v>68</v>
          </cell>
          <cell r="B62">
            <v>4896</v>
          </cell>
          <cell r="C62">
            <v>1.0333009707648921</v>
          </cell>
          <cell r="D62">
            <v>4.5919157945509612</v>
          </cell>
          <cell r="E62">
            <v>5.1415979707477719</v>
          </cell>
          <cell r="F62">
            <v>4.4439286562866913</v>
          </cell>
          <cell r="H62">
            <v>68</v>
          </cell>
          <cell r="I62">
            <v>4896</v>
          </cell>
          <cell r="J62">
            <v>1.0577517429877588</v>
          </cell>
          <cell r="K62">
            <v>5.2796008386933844</v>
          </cell>
          <cell r="L62">
            <v>5.8078955583817944</v>
          </cell>
          <cell r="M62">
            <v>4.9913421307919172</v>
          </cell>
          <cell r="O62">
            <v>68</v>
          </cell>
          <cell r="P62">
            <v>4896</v>
          </cell>
          <cell r="Q62">
            <v>1.084127778713557</v>
          </cell>
          <cell r="R62">
            <v>6.1868590416749809</v>
          </cell>
          <cell r="S62">
            <v>6.6711896498065801</v>
          </cell>
          <cell r="T62">
            <v>5.7067618440848404</v>
          </cell>
        </row>
        <row r="63">
          <cell r="A63">
            <v>69</v>
          </cell>
          <cell r="B63">
            <v>4968</v>
          </cell>
          <cell r="C63">
            <v>1.0535753959098948</v>
          </cell>
          <cell r="D63">
            <v>4.6461042808941295</v>
          </cell>
          <cell r="E63">
            <v>5.2146830855106447</v>
          </cell>
          <cell r="F63">
            <v>4.4098450845861246</v>
          </cell>
          <cell r="H63">
            <v>69</v>
          </cell>
          <cell r="I63">
            <v>4968</v>
          </cell>
          <cell r="J63">
            <v>1.079058556461495</v>
          </cell>
          <cell r="K63">
            <v>5.3404729588319046</v>
          </cell>
          <cell r="L63">
            <v>5.88795812925063</v>
          </cell>
          <cell r="M63">
            <v>4.9491966185270444</v>
          </cell>
          <cell r="O63">
            <v>69</v>
          </cell>
          <cell r="P63">
            <v>4968</v>
          </cell>
          <cell r="Q63">
            <v>1.106874451404898</v>
          </cell>
          <cell r="R63">
            <v>6.2562351234040632</v>
          </cell>
          <cell r="S63">
            <v>6.7600164424291558</v>
          </cell>
          <cell r="T63">
            <v>5.6521632742208023</v>
          </cell>
        </row>
        <row r="64">
          <cell r="A64">
            <v>70</v>
          </cell>
          <cell r="B64">
            <v>5040</v>
          </cell>
          <cell r="C64">
            <v>1.0738709870048009</v>
          </cell>
          <cell r="D64">
            <v>4.7000486435107769</v>
          </cell>
          <cell r="E64">
            <v>5.2875530046009125</v>
          </cell>
          <cell r="F64">
            <v>4.3767349154482416</v>
          </cell>
          <cell r="H64">
            <v>70</v>
          </cell>
          <cell r="I64">
            <v>5040</v>
          </cell>
          <cell r="J64">
            <v>1.1003949492387088</v>
          </cell>
          <cell r="K64">
            <v>5.4010478675908331</v>
          </cell>
          <cell r="L64">
            <v>5.9677619148826118</v>
          </cell>
          <cell r="M64">
            <v>4.908281223325738</v>
          </cell>
          <cell r="O64">
            <v>70</v>
          </cell>
          <cell r="P64">
            <v>5040</v>
          </cell>
          <cell r="Q64">
            <v>1.1296653978521849</v>
          </cell>
          <cell r="R64">
            <v>6.3252413480638099</v>
          </cell>
          <cell r="S64">
            <v>6.8485253631566456</v>
          </cell>
          <cell r="T64">
            <v>5.5992166884901424</v>
          </cell>
        </row>
        <row r="65">
          <cell r="A65">
            <v>71</v>
          </cell>
          <cell r="B65">
            <v>5112</v>
          </cell>
          <cell r="C65">
            <v>1.0941875389874682</v>
          </cell>
          <cell r="D65">
            <v>4.7537509948888017</v>
          </cell>
          <cell r="E65">
            <v>5.3602095594438524</v>
          </cell>
          <cell r="F65">
            <v>4.3445486495740893</v>
          </cell>
          <cell r="H65">
            <v>71</v>
          </cell>
          <cell r="I65">
            <v>5112</v>
          </cell>
          <cell r="J65">
            <v>1.1217609012572265</v>
          </cell>
          <cell r="K65">
            <v>5.4613283378767239</v>
          </cell>
          <cell r="L65">
            <v>6.047309284350435</v>
          </cell>
          <cell r="M65">
            <v>4.8685315487069278</v>
          </cell>
          <cell r="O65">
            <v>71</v>
          </cell>
          <cell r="P65">
            <v>5112</v>
          </cell>
          <cell r="Q65">
            <v>1.1525005184106283</v>
          </cell>
          <cell r="R65">
            <v>6.3938814610660053</v>
          </cell>
          <cell r="S65">
            <v>6.9367195631814473</v>
          </cell>
          <cell r="T65">
            <v>5.5478339132407291</v>
          </cell>
        </row>
        <row r="66">
          <cell r="A66">
            <v>72</v>
          </cell>
          <cell r="B66">
            <v>5184</v>
          </cell>
          <cell r="C66">
            <v>1.114524873005466</v>
          </cell>
          <cell r="D66">
            <v>4.8072134196009211</v>
          </cell>
          <cell r="E66">
            <v>5.4326545579303547</v>
          </cell>
          <cell r="F66">
            <v>4.3132401402919118</v>
          </cell>
          <cell r="H66">
            <v>72</v>
          </cell>
          <cell r="I66">
            <v>5184</v>
          </cell>
          <cell r="J66">
            <v>1.1431563982313606</v>
          </cell>
          <cell r="K66">
            <v>5.5213171031958215</v>
          </cell>
          <cell r="L66">
            <v>6.1266025739503576</v>
          </cell>
          <cell r="M66">
            <v>4.8298877666591826</v>
          </cell>
          <cell r="O66">
            <v>72</v>
          </cell>
          <cell r="P66">
            <v>5184</v>
          </cell>
          <cell r="Q66">
            <v>1.1753797131826258</v>
          </cell>
          <cell r="R66">
            <v>6.462159150228751</v>
          </cell>
          <cell r="S66">
            <v>7.024602146461179</v>
          </cell>
          <cell r="T66">
            <v>5.4979332021401719</v>
          </cell>
        </row>
        <row r="67">
          <cell r="A67">
            <v>73</v>
          </cell>
          <cell r="B67">
            <v>5256</v>
          </cell>
          <cell r="C67">
            <v>1.1348828343442934</v>
          </cell>
          <cell r="D67">
            <v>4.8604379747995692</v>
          </cell>
          <cell r="E67">
            <v>5.5048897848279745</v>
          </cell>
          <cell r="F67">
            <v>4.2827663153507887</v>
          </cell>
          <cell r="H67">
            <v>73</v>
          </cell>
          <cell r="I67">
            <v>5256</v>
          </cell>
          <cell r="J67">
            <v>1.1645814301789288</v>
          </cell>
          <cell r="K67">
            <v>5.5810168584044231</v>
          </cell>
          <cell r="L67">
            <v>6.2056440878172685</v>
          </cell>
          <cell r="M67">
            <v>4.7922942215787723</v>
          </cell>
          <cell r="O67">
            <v>73</v>
          </cell>
          <cell r="P67">
            <v>5256</v>
          </cell>
          <cell r="Q67">
            <v>1.198302883389216</v>
          </cell>
          <cell r="R67">
            <v>6.5300780469619673</v>
          </cell>
          <cell r="S67">
            <v>7.1121761706769266</v>
          </cell>
          <cell r="T67">
            <v>5.4494386498450567</v>
          </cell>
        </row>
        <row r="68">
          <cell r="A68">
            <v>74</v>
          </cell>
          <cell r="B68">
            <v>5328</v>
          </cell>
          <cell r="C68">
            <v>1.1552612904211212</v>
          </cell>
          <cell r="D68">
            <v>4.9134266907008328</v>
          </cell>
          <cell r="E68">
            <v>5.5769170021828787</v>
          </cell>
          <cell r="F68">
            <v>4.2530869262569748</v>
          </cell>
          <cell r="H68">
            <v>74</v>
          </cell>
          <cell r="I68">
            <v>5328</v>
          </cell>
          <cell r="J68">
            <v>1.1860359902155766</v>
          </cell>
          <cell r="K68">
            <v>5.6404302604412857</v>
          </cell>
          <cell r="L68">
            <v>6.2844360985251875</v>
          </cell>
          <cell r="M68">
            <v>4.7556990740357454</v>
          </cell>
          <cell r="O68">
            <v>74</v>
          </cell>
          <cell r="P68">
            <v>5328</v>
          </cell>
          <cell r="Q68">
            <v>1.2212699325982466</v>
          </cell>
          <cell r="R68">
            <v>6.5976417274223538</v>
          </cell>
          <cell r="S68">
            <v>7.1994446481669954</v>
          </cell>
          <cell r="T68">
            <v>5.4022796691521746</v>
          </cell>
        </row>
        <row r="69">
          <cell r="A69">
            <v>75</v>
          </cell>
          <cell r="B69">
            <v>5400</v>
          </cell>
          <cell r="C69">
            <v>1.1756601288559532</v>
          </cell>
          <cell r="D69">
            <v>4.9661815710576098</v>
          </cell>
          <cell r="E69">
            <v>5.6487379497130226</v>
          </cell>
          <cell r="F69">
            <v>4.2241643219543832</v>
          </cell>
          <cell r="H69">
            <v>75</v>
          </cell>
          <cell r="I69">
            <v>5400</v>
          </cell>
          <cell r="J69">
            <v>1.2075200735926885</v>
          </cell>
          <cell r="K69">
            <v>5.6995599290426346</v>
          </cell>
          <cell r="L69">
            <v>6.3629808476736311</v>
          </cell>
          <cell r="M69">
            <v>4.7200539797942662</v>
          </cell>
          <cell r="O69">
            <v>75</v>
          </cell>
          <cell r="P69">
            <v>5400</v>
          </cell>
          <cell r="Q69">
            <v>1.2442807677829342</v>
          </cell>
          <cell r="R69">
            <v>6.6648537136386654</v>
          </cell>
          <cell r="S69">
            <v>7.2864105468369251</v>
          </cell>
          <cell r="T69">
            <v>5.3563905239121681</v>
          </cell>
        </row>
        <row r="70">
          <cell r="A70">
            <v>76</v>
          </cell>
          <cell r="B70">
            <v>5472</v>
          </cell>
          <cell r="C70">
            <v>1.1990142837872733</v>
          </cell>
          <cell r="D70">
            <v>5.0238041438812342</v>
          </cell>
          <cell r="E70">
            <v>5.7285254884739079</v>
          </cell>
          <cell r="F70">
            <v>4.1899452006633036</v>
          </cell>
          <cell r="H70">
            <v>76</v>
          </cell>
          <cell r="I70">
            <v>5472</v>
          </cell>
          <cell r="J70">
            <v>1.2318752228529335</v>
          </cell>
          <cell r="K70">
            <v>5.76409579547955</v>
          </cell>
          <cell r="L70">
            <v>6.4502544099265249</v>
          </cell>
          <cell r="M70">
            <v>4.6791230869392137</v>
          </cell>
          <cell r="O70">
            <v>76</v>
          </cell>
          <cell r="P70">
            <v>5472</v>
          </cell>
          <cell r="Q70">
            <v>1.2699468489479888</v>
          </cell>
          <cell r="R70">
            <v>6.7380351242739449</v>
          </cell>
          <cell r="S70">
            <v>7.3829703401210001</v>
          </cell>
          <cell r="T70">
            <v>5.3057615205358122</v>
          </cell>
        </row>
        <row r="71">
          <cell r="A71">
            <v>77</v>
          </cell>
          <cell r="B71">
            <v>5544</v>
          </cell>
          <cell r="C71">
            <v>1.2223744942969859</v>
          </cell>
          <cell r="D71">
            <v>5.0811469404605871</v>
          </cell>
          <cell r="E71">
            <v>5.8080680977546679</v>
          </cell>
          <cell r="F71">
            <v>4.1567841640731098</v>
          </cell>
          <cell r="H71">
            <v>77</v>
          </cell>
          <cell r="I71">
            <v>5544</v>
          </cell>
          <cell r="J71">
            <v>1.256248557664815</v>
          </cell>
          <cell r="K71">
            <v>5.828295370660852</v>
          </cell>
          <cell r="L71">
            <v>6.5372373659595757</v>
          </cell>
          <cell r="M71">
            <v>4.6394444276973443</v>
          </cell>
          <cell r="O71">
            <v>77</v>
          </cell>
          <cell r="P71">
            <v>5544</v>
          </cell>
          <cell r="Q71">
            <v>1.2956508728756411</v>
          </cell>
          <cell r="R71">
            <v>6.8108042558845563</v>
          </cell>
          <cell r="S71">
            <v>7.4791777340563925</v>
          </cell>
          <cell r="T71">
            <v>5.2566662813789264</v>
          </cell>
        </row>
        <row r="72">
          <cell r="A72">
            <v>78</v>
          </cell>
          <cell r="B72">
            <v>5616</v>
          </cell>
          <cell r="C72">
            <v>1.2457409397697106</v>
          </cell>
          <cell r="D72">
            <v>5.1382124950179362</v>
          </cell>
          <cell r="E72">
            <v>5.8873679619839816</v>
          </cell>
          <cell r="F72">
            <v>4.1246236123280928</v>
          </cell>
          <cell r="H72">
            <v>78</v>
          </cell>
          <cell r="I72">
            <v>5616</v>
          </cell>
          <cell r="J72">
            <v>1.2806403761069205</v>
          </cell>
          <cell r="K72">
            <v>5.8921619224502946</v>
          </cell>
          <cell r="L72">
            <v>6.6239325141600691</v>
          </cell>
          <cell r="M72">
            <v>4.6009496751634194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1.2691138151353438</v>
          </cell>
          <cell r="D73">
            <v>5.1950033066278589</v>
          </cell>
          <cell r="E73">
            <v>5.9664272356729553</v>
          </cell>
          <cell r="F73">
            <v>4.0934100981903194</v>
          </cell>
          <cell r="H73">
            <v>79</v>
          </cell>
          <cell r="I73">
            <v>5688</v>
          </cell>
          <cell r="J73">
            <v>1.3050509730104671</v>
          </cell>
          <cell r="K73">
            <v>5.9556986701979575</v>
          </cell>
          <cell r="L73">
            <v>6.7103426117423783</v>
          </cell>
          <cell r="M73">
            <v>4.5635755180193947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1.2924933287743752</v>
          </cell>
          <cell r="D74">
            <v>5.2515218398721233</v>
          </cell>
          <cell r="E74">
            <v>6.0452480439707603</v>
          </cell>
          <cell r="F74">
            <v>4.0630939618481063</v>
          </cell>
          <cell r="H74">
            <v>80</v>
          </cell>
          <cell r="I74">
            <v>5760</v>
          </cell>
          <cell r="J74">
            <v>1.3294806398959067</v>
          </cell>
          <cell r="K74">
            <v>6.0189087857067136</v>
          </cell>
          <cell r="L74">
            <v>6.7964703755669618</v>
          </cell>
          <cell r="M74">
            <v>4.5272632072159933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1.3158797006015428</v>
          </cell>
          <cell r="D75">
            <v>5.307770525479266</v>
          </cell>
          <cell r="E75">
            <v>6.1238324832072903</v>
          </cell>
          <cell r="F75">
            <v>4.0336290035121491</v>
          </cell>
          <cell r="H75">
            <v>81</v>
          </cell>
          <cell r="I75">
            <v>5832</v>
          </cell>
          <cell r="J75">
            <v>1.3539296650427994</v>
          </cell>
          <cell r="K75">
            <v>6.0817953941745193</v>
          </cell>
          <cell r="L75">
            <v>6.882318482938885</v>
          </cell>
          <cell r="M75">
            <v>4.4919581505604027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1.3392731603253554</v>
          </cell>
          <cell r="D76">
            <v>5.3637517609492695</v>
          </cell>
          <cell r="E76">
            <v>6.2021826214231979</v>
          </cell>
          <cell r="F76">
            <v>4.0049721892778249</v>
          </cell>
          <cell r="H76">
            <v>82</v>
          </cell>
          <cell r="I76">
            <v>5904</v>
          </cell>
          <cell r="J76">
            <v>1.3783983336536927</v>
          </cell>
          <cell r="K76">
            <v>6.1443615751132779</v>
          </cell>
          <cell r="L76">
            <v>6.9678895723864915</v>
          </cell>
          <cell r="M76">
            <v>4.4576095495026768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1.3626739458785766</v>
          </cell>
          <cell r="D77">
            <v>5.4194679111637658</v>
          </cell>
          <cell r="E77">
            <v>6.2803004988876268</v>
          </cell>
          <cell r="F77">
            <v>3.9770833863485908</v>
          </cell>
          <cell r="H77">
            <v>83</v>
          </cell>
          <cell r="I77">
            <v>5976</v>
          </cell>
          <cell r="J77">
            <v>1.402886928076704</v>
          </cell>
          <cell r="K77">
            <v>6.2066103632449527</v>
          </cell>
          <cell r="L77">
            <v>7.0531862444207709</v>
          </cell>
          <cell r="M77">
            <v>4.4241700731747082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1.386268811115229</v>
          </cell>
          <cell r="D78">
            <v>5.4749213089821582</v>
          </cell>
          <cell r="E78">
            <v>6.3581881286040556</v>
          </cell>
          <cell r="F78">
            <v>3.949393699896977</v>
          </cell>
          <cell r="H78">
            <v>84</v>
          </cell>
          <cell r="I78">
            <v>6048</v>
          </cell>
          <cell r="J78">
            <v>1.4277074088823107</v>
          </cell>
          <cell r="K78">
            <v>6.268544749375657</v>
          </cell>
          <cell r="L78">
            <v>7.1382110622760484</v>
          </cell>
          <cell r="M78">
            <v>4.3906368422385817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1.4099663949851649</v>
          </cell>
          <cell r="D79">
            <v>5.530114255824043</v>
          </cell>
          <cell r="E79">
            <v>6.4358474968045112</v>
          </cell>
          <cell r="F79">
            <v>3.9221603262978681</v>
          </cell>
          <cell r="H79">
            <v>85</v>
          </cell>
          <cell r="I79">
            <v>6120</v>
          </cell>
          <cell r="J79">
            <v>1.4527039475436645</v>
          </cell>
          <cell r="K79">
            <v>6.3301676812482617</v>
          </cell>
          <cell r="L79">
            <v>7.2229665526325286</v>
          </cell>
          <cell r="M79">
            <v>4.3575070419212123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1.4336739946494117</v>
          </cell>
          <cell r="D80">
            <v>5.5850490222383558</v>
          </cell>
          <cell r="E80">
            <v>6.5132805634325148</v>
          </cell>
          <cell r="F80">
            <v>3.8956199548029846</v>
          </cell>
          <cell r="H80">
            <v>86</v>
          </cell>
          <cell r="I80">
            <v>6192</v>
          </cell>
          <cell r="J80">
            <v>1.4777209066249135</v>
          </cell>
          <cell r="K80">
            <v>6.3914820643742951</v>
          </cell>
          <cell r="L80">
            <v>7.307455206321233</v>
          </cell>
          <cell r="M80">
            <v>4.325229504245371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1.4573918331907438</v>
          </cell>
          <cell r="D81">
            <v>5.6397278484595752</v>
          </cell>
          <cell r="E81">
            <v>6.5904892626150549</v>
          </cell>
          <cell r="F81">
            <v>3.8697402579183016</v>
          </cell>
          <cell r="H81">
            <v>87</v>
          </cell>
          <cell r="I81">
            <v>6264</v>
          </cell>
          <cell r="J81">
            <v>1.5027585382174906</v>
          </cell>
          <cell r="K81">
            <v>6.452490762845656</v>
          </cell>
          <cell r="L81">
            <v>7.3916794790118114</v>
          </cell>
          <cell r="M81">
            <v>4.2937641668629816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C82">
            <v>1.4811201368483538</v>
          </cell>
          <cell r="D82">
            <v>5.694152944951318</v>
          </cell>
          <cell r="E82">
            <v>6.6674755031238826</v>
          </cell>
          <cell r="F82">
            <v>3.8444909385053623</v>
          </cell>
          <cell r="H82">
            <v>88</v>
          </cell>
          <cell r="I82">
            <v>6336</v>
          </cell>
          <cell r="J82">
            <v>1.527817092987207</v>
          </cell>
          <cell r="K82">
            <v>6.5131966001267392</v>
          </cell>
          <cell r="L82">
            <v>7.4756417918837972</v>
          </cell>
          <cell r="M82">
            <v>4.2630735249807001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C83">
            <v>1.5048591342706665</v>
          </cell>
          <cell r="D83">
            <v>5.7483264929377045</v>
          </cell>
          <cell r="E83">
            <v>6.7442411688264556</v>
          </cell>
          <cell r="F83">
            <v>3.819843573414361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C84">
            <v>1.5286090558664991</v>
          </cell>
          <cell r="D84">
            <v>5.8022506449228128</v>
          </cell>
          <cell r="E84">
            <v>6.8207881191267479</v>
          </cell>
          <cell r="F84">
            <v>3.7957714712306085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C85">
            <v>1.5523701332425106</v>
          </cell>
          <cell r="D85">
            <v>5.8559275251985392</v>
          </cell>
          <cell r="E85">
            <v>6.8971181893962568</v>
          </cell>
          <cell r="F85">
            <v>3.7722495426828266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C86">
            <v>1.57653382263766</v>
          </cell>
          <cell r="D86">
            <v>5.9093592303411739</v>
          </cell>
          <cell r="E86">
            <v>6.9732331913954582</v>
          </cell>
          <cell r="F86">
            <v>3.7483237882295288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C87">
            <v>1.6014883923845473</v>
          </cell>
          <cell r="D87">
            <v>5.9625478296970176</v>
          </cell>
          <cell r="E87">
            <v>7.0491349136859274</v>
          </cell>
          <cell r="F87">
            <v>3.723128970556596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C88">
            <v>1.6264500863262554</v>
          </cell>
          <cell r="D88">
            <v>6.0154953658572818</v>
          </cell>
          <cell r="E88">
            <v>7.1248251220333954</v>
          </cell>
          <cell r="F88">
            <v>3.6985428673343326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C89">
            <v>1.6514192041495739</v>
          </cell>
          <cell r="D89">
            <v>6.0682038551226176</v>
          </cell>
          <cell r="E89">
            <v>7.2003055598020378</v>
          </cell>
          <cell r="F89">
            <v>3.6745387481717833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C90">
            <v>1.6763960437675625</v>
          </cell>
          <cell r="D90">
            <v>6.1206752879574937</v>
          </cell>
          <cell r="E90">
            <v>7.2755779483401319</v>
          </cell>
          <cell r="F90">
            <v>3.6510914653567057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C91">
            <v>1.7013809010713263</v>
          </cell>
          <cell r="D91">
            <v>6.1729116294347257</v>
          </cell>
          <cell r="E91">
            <v>7.3506439873573708</v>
          </cell>
          <cell r="F91">
            <v>3.6281773385064824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C92">
            <v>1.7263740697008005</v>
          </cell>
          <cell r="D92">
            <v>6.2249148196703912</v>
          </cell>
          <cell r="E92">
            <v>7.4255053552940229</v>
          </cell>
          <cell r="F92">
            <v>3.6057740491602939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7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C7">
            <v>0.1715231712819984</v>
          </cell>
          <cell r="D7">
            <v>0.83799041124836926</v>
          </cell>
          <cell r="E7">
            <v>0.42949774857963174</v>
          </cell>
          <cell r="F7">
            <v>4.8855813764697897</v>
          </cell>
          <cell r="H7">
            <v>13</v>
          </cell>
          <cell r="I7">
            <v>936</v>
          </cell>
          <cell r="J7">
            <v>0.18232253994421416</v>
          </cell>
          <cell r="K7">
            <v>0.994999393394847</v>
          </cell>
          <cell r="L7">
            <v>0.57872973317699838</v>
          </cell>
          <cell r="M7">
            <v>5.4573581176484831</v>
          </cell>
          <cell r="O7">
            <v>13</v>
          </cell>
          <cell r="P7">
            <v>936</v>
          </cell>
          <cell r="Q7">
            <v>0.19781133492000383</v>
          </cell>
          <cell r="R7">
            <v>1.2111230535760644</v>
          </cell>
          <cell r="S7">
            <v>0.77708990472208239</v>
          </cell>
          <cell r="T7">
            <v>6.1226170586526312</v>
          </cell>
        </row>
        <row r="8">
          <cell r="A8">
            <v>14</v>
          </cell>
          <cell r="B8">
            <v>1008</v>
          </cell>
          <cell r="C8">
            <v>0.18554602210820895</v>
          </cell>
          <cell r="D8">
            <v>0.90944248035474073</v>
          </cell>
          <cell r="E8">
            <v>0.51993733990119517</v>
          </cell>
          <cell r="F8">
            <v>4.9014388453144049</v>
          </cell>
          <cell r="H8">
            <v>14</v>
          </cell>
          <cell r="I8">
            <v>1008</v>
          </cell>
          <cell r="J8">
            <v>0.19607514837132489</v>
          </cell>
          <cell r="K8">
            <v>1.0782977694961755</v>
          </cell>
          <cell r="L8">
            <v>0.68057957795924107</v>
          </cell>
          <cell r="M8">
            <v>5.4994107027480474</v>
          </cell>
          <cell r="O8">
            <v>14</v>
          </cell>
          <cell r="P8">
            <v>1008</v>
          </cell>
          <cell r="Q8">
            <v>0.21096315453926176</v>
          </cell>
          <cell r="R8">
            <v>1.3103795882253193</v>
          </cell>
          <cell r="S8">
            <v>0.89409632068917577</v>
          </cell>
          <cell r="T8">
            <v>6.2114144580704407</v>
          </cell>
        </row>
        <row r="9">
          <cell r="A9">
            <v>15</v>
          </cell>
          <cell r="B9">
            <v>1080</v>
          </cell>
          <cell r="C9">
            <v>0.19964754817970867</v>
          </cell>
          <cell r="D9">
            <v>0.98042563430100127</v>
          </cell>
          <cell r="E9">
            <v>0.60996025844647728</v>
          </cell>
          <cell r="F9">
            <v>4.910782242206607</v>
          </cell>
          <cell r="H9">
            <v>15</v>
          </cell>
          <cell r="I9">
            <v>1080</v>
          </cell>
          <cell r="J9">
            <v>0.20994093662964133</v>
          </cell>
          <cell r="K9">
            <v>1.1609839239944046</v>
          </cell>
          <cell r="L9">
            <v>0.78188980286913001</v>
          </cell>
          <cell r="M9">
            <v>5.5300502257094655</v>
          </cell>
          <cell r="O9">
            <v>15</v>
          </cell>
          <cell r="P9">
            <v>1080</v>
          </cell>
          <cell r="Q9">
            <v>0.22428215429313814</v>
          </cell>
          <cell r="R9">
            <v>1.4088064661264013</v>
          </cell>
          <cell r="S9">
            <v>1.0103755051490961</v>
          </cell>
          <cell r="T9">
            <v>6.2814024172653644</v>
          </cell>
        </row>
        <row r="10">
          <cell r="A10">
            <v>16</v>
          </cell>
          <cell r="B10">
            <v>1152</v>
          </cell>
          <cell r="C10">
            <v>0.21382789902628266</v>
          </cell>
          <cell r="D10">
            <v>1.0509458851255071</v>
          </cell>
          <cell r="E10">
            <v>0.69957175361082202</v>
          </cell>
          <cell r="F10">
            <v>4.9149147043545058</v>
          </cell>
          <cell r="H10">
            <v>16</v>
          </cell>
          <cell r="I10">
            <v>1152</v>
          </cell>
          <cell r="J10">
            <v>0.22391982902827404</v>
          </cell>
          <cell r="K10">
            <v>1.2430666640813528</v>
          </cell>
          <cell r="L10">
            <v>0.88266808066569868</v>
          </cell>
          <cell r="M10">
            <v>5.5513916274221184</v>
          </cell>
          <cell r="O10">
            <v>16</v>
          </cell>
          <cell r="P10">
            <v>1152</v>
          </cell>
          <cell r="Q10">
            <v>0.23776745662740484</v>
          </cell>
          <cell r="R10">
            <v>1.5064172692367426</v>
          </cell>
          <cell r="S10">
            <v>1.1259392922509686</v>
          </cell>
          <cell r="T10">
            <v>6.3356747412131522</v>
          </cell>
        </row>
        <row r="11">
          <cell r="A11">
            <v>17</v>
          </cell>
          <cell r="B11">
            <v>1224</v>
          </cell>
          <cell r="C11">
            <v>0.22841404478653468</v>
          </cell>
          <cell r="D11">
            <v>1.1210091259156858</v>
          </cell>
          <cell r="E11">
            <v>0.78877697106675349</v>
          </cell>
          <cell r="F11">
            <v>4.9077942075030005</v>
          </cell>
          <cell r="H11">
            <v>17</v>
          </cell>
          <cell r="I11">
            <v>1224</v>
          </cell>
          <cell r="J11">
            <v>0.23837014723592112</v>
          </cell>
          <cell r="K11">
            <v>1.3245546020836789</v>
          </cell>
          <cell r="L11">
            <v>0.98292191422343567</v>
          </cell>
          <cell r="M11">
            <v>5.556713445214819</v>
          </cell>
          <cell r="O11">
            <v>17</v>
          </cell>
          <cell r="P11">
            <v>1224</v>
          </cell>
          <cell r="Q11">
            <v>0.2518227435268548</v>
          </cell>
          <cell r="R11">
            <v>1.6032252386918777</v>
          </cell>
          <cell r="S11">
            <v>1.2407992183627119</v>
          </cell>
          <cell r="T11">
            <v>6.3664830913928432</v>
          </cell>
        </row>
        <row r="12">
          <cell r="A12">
            <v>18</v>
          </cell>
          <cell r="B12">
            <v>1296</v>
          </cell>
          <cell r="C12">
            <v>0.24373028095766505</v>
          </cell>
          <cell r="D12">
            <v>1.1906211339835051</v>
          </cell>
          <cell r="E12">
            <v>0.87758095553403359</v>
          </cell>
          <cell r="F12">
            <v>4.8849947134402685</v>
          </cell>
          <cell r="H12">
            <v>18</v>
          </cell>
          <cell r="I12">
            <v>1296</v>
          </cell>
          <cell r="J12">
            <v>0.25364653582423485</v>
          </cell>
          <cell r="K12">
            <v>1.4054561612726939</v>
          </cell>
          <cell r="L12">
            <v>1.0826586416048949</v>
          </cell>
          <cell r="M12">
            <v>5.5410027844677883</v>
          </cell>
          <cell r="O12">
            <v>18</v>
          </cell>
          <cell r="P12">
            <v>1296</v>
          </cell>
          <cell r="Q12">
            <v>0.26684649170961011</v>
          </cell>
          <cell r="R12">
            <v>1.6992432863126599</v>
          </cell>
          <cell r="S12">
            <v>1.3549665321518991</v>
          </cell>
          <cell r="T12">
            <v>6.3678681905318975</v>
          </cell>
        </row>
        <row r="13">
          <cell r="A13">
            <v>19</v>
          </cell>
          <cell r="B13">
            <v>1368</v>
          </cell>
          <cell r="C13">
            <v>0.25912147972060495</v>
          </cell>
          <cell r="D13">
            <v>1.2597875739343225</v>
          </cell>
          <cell r="E13">
            <v>0.9659886534566412</v>
          </cell>
          <cell r="F13">
            <v>4.861764355825211</v>
          </cell>
          <cell r="H13">
            <v>19</v>
          </cell>
          <cell r="I13">
            <v>1368</v>
          </cell>
          <cell r="J13">
            <v>0.26902966381938015</v>
          </cell>
          <cell r="K13">
            <v>1.4857795814565276</v>
          </cell>
          <cell r="L13">
            <v>1.1818854409429842</v>
          </cell>
          <cell r="M13">
            <v>5.5227351525593962</v>
          </cell>
          <cell r="O13">
            <v>19</v>
          </cell>
          <cell r="P13">
            <v>1368</v>
          </cell>
          <cell r="Q13">
            <v>0.28202471483688946</v>
          </cell>
          <cell r="R13">
            <v>1.7944840056249216</v>
          </cell>
          <cell r="S13">
            <v>1.46845220423852</v>
          </cell>
          <cell r="T13">
            <v>6.3628608104887947</v>
          </cell>
        </row>
        <row r="14">
          <cell r="A14">
            <v>20</v>
          </cell>
          <cell r="B14">
            <v>1440</v>
          </cell>
          <cell r="C14">
            <v>0.27458754043367012</v>
          </cell>
          <cell r="D14">
            <v>1.3285140006334304</v>
          </cell>
          <cell r="E14">
            <v>1.0540049155904136</v>
          </cell>
          <cell r="F14">
            <v>4.8382166158567879</v>
          </cell>
          <cell r="H14">
            <v>20</v>
          </cell>
          <cell r="I14">
            <v>1440</v>
          </cell>
          <cell r="J14">
            <v>0.28451892898684938</v>
          </cell>
          <cell r="K14">
            <v>1.5655329243644771</v>
          </cell>
          <cell r="L14">
            <v>1.2806093351415084</v>
          </cell>
          <cell r="M14">
            <v>5.5023858340083827</v>
          </cell>
          <cell r="O14">
            <v>20</v>
          </cell>
          <cell r="P14">
            <v>1440</v>
          </cell>
          <cell r="Q14">
            <v>0.29735537282626484</v>
          </cell>
          <cell r="R14">
            <v>1.8889596824164114</v>
          </cell>
          <cell r="S14">
            <v>1.5812669364414282</v>
          </cell>
          <cell r="T14">
            <v>6.3525325419967098</v>
          </cell>
        </row>
        <row r="15">
          <cell r="A15">
            <v>21</v>
          </cell>
          <cell r="B15">
            <v>1512</v>
          </cell>
          <cell r="C15">
            <v>0.29012827979299322</v>
          </cell>
          <cell r="D15">
            <v>1.3968058620743955</v>
          </cell>
          <cell r="E15">
            <v>1.1416344995049696</v>
          </cell>
          <cell r="F15">
            <v>4.8144422979759769</v>
          </cell>
          <cell r="H15">
            <v>21</v>
          </cell>
          <cell r="I15">
            <v>1512</v>
          </cell>
          <cell r="J15">
            <v>0.30011357167312114</v>
          </cell>
          <cell r="K15">
            <v>1.6447240788327979</v>
          </cell>
          <cell r="L15">
            <v>1.3788371964021242</v>
          </cell>
          <cell r="M15">
            <v>5.4803388919185734</v>
          </cell>
          <cell r="O15">
            <v>21</v>
          </cell>
          <cell r="P15">
            <v>1512</v>
          </cell>
          <cell r="Q15">
            <v>0.31283612102697694</v>
          </cell>
          <cell r="R15">
            <v>1.9826823048543147</v>
          </cell>
          <cell r="S15">
            <v>1.6934211706390614</v>
          </cell>
          <cell r="T15">
            <v>6.3377665544041868</v>
          </cell>
        </row>
        <row r="16">
          <cell r="A16">
            <v>22</v>
          </cell>
          <cell r="B16">
            <v>1584</v>
          </cell>
          <cell r="C16">
            <v>0.30574343174124186</v>
          </cell>
          <cell r="D16">
            <v>1.4646685021531061</v>
          </cell>
          <cell r="E16">
            <v>1.2288820720033216</v>
          </cell>
          <cell r="F16">
            <v>4.7905150204263123</v>
          </cell>
          <cell r="H16">
            <v>22</v>
          </cell>
          <cell r="I16">
            <v>1584</v>
          </cell>
          <cell r="J16">
            <v>0.31581267749587238</v>
          </cell>
          <cell r="K16">
            <v>1.723360765800751</v>
          </cell>
          <cell r="L16">
            <v>1.4765757505853987</v>
          </cell>
          <cell r="M16">
            <v>5.4569081249858158</v>
          </cell>
          <cell r="O16">
            <v>22</v>
          </cell>
          <cell r="P16">
            <v>1584</v>
          </cell>
          <cell r="Q16">
            <v>0.32846432849597879</v>
          </cell>
          <cell r="R16">
            <v>2.0756635731853432</v>
          </cell>
          <cell r="S16">
            <v>1.8049250972637112</v>
          </cell>
          <cell r="T16">
            <v>6.3192967793175585</v>
          </cell>
        </row>
        <row r="17">
          <cell r="A17">
            <v>23</v>
          </cell>
          <cell r="B17">
            <v>1656</v>
          </cell>
          <cell r="C17">
            <v>0.32143264774202229</v>
          </cell>
          <cell r="D17">
            <v>1.5321071633512573</v>
          </cell>
          <cell r="E17">
            <v>1.3157522114624256</v>
          </cell>
          <cell r="F17">
            <v>4.7664951712711732</v>
          </cell>
          <cell r="H17">
            <v>23</v>
          </cell>
          <cell r="I17">
            <v>1656</v>
          </cell>
          <cell r="J17">
            <v>0.33161518113563898</v>
          </cell>
          <cell r="K17">
            <v>1.8014505431252568</v>
          </cell>
          <cell r="L17">
            <v>1.5738315814132826</v>
          </cell>
          <cell r="M17">
            <v>5.432352454299787</v>
          </cell>
          <cell r="O17">
            <v>23</v>
          </cell>
          <cell r="P17">
            <v>1656</v>
          </cell>
          <cell r="Q17">
            <v>0.34423709945314079</v>
          </cell>
          <cell r="R17">
            <v>2.1679149090390597</v>
          </cell>
          <cell r="S17">
            <v>1.9157886634475472</v>
          </cell>
          <cell r="T17">
            <v>6.2977375549673047</v>
          </cell>
        </row>
        <row r="18">
          <cell r="A18">
            <v>24</v>
          </cell>
          <cell r="B18">
            <v>1728</v>
          </cell>
          <cell r="C18">
            <v>0.33719549743494004</v>
          </cell>
          <cell r="D18">
            <v>1.5991269893328306</v>
          </cell>
          <cell r="E18">
            <v>1.402249410097788</v>
          </cell>
          <cell r="F18">
            <v>4.7424328067766472</v>
          </cell>
          <cell r="H18">
            <v>24</v>
          </cell>
          <cell r="I18">
            <v>1728</v>
          </cell>
          <cell r="J18">
            <v>0.34751987122200895</v>
          </cell>
          <cell r="K18">
            <v>1.8790008102220632</v>
          </cell>
          <cell r="L18">
            <v>1.670611134519921</v>
          </cell>
          <cell r="M18">
            <v>5.4068873921217753</v>
          </cell>
          <cell r="O18">
            <v>24</v>
          </cell>
          <cell r="P18">
            <v>1728</v>
          </cell>
          <cell r="Q18">
            <v>0.36015129761577436</v>
          </cell>
          <cell r="R18">
            <v>2.2594474643539457</v>
          </cell>
          <cell r="S18">
            <v>2.0260215808375412</v>
          </cell>
          <cell r="T18">
            <v>6.2736063407563396</v>
          </cell>
        </row>
        <row r="19">
          <cell r="A19">
            <v>25</v>
          </cell>
          <cell r="B19">
            <v>1800</v>
          </cell>
          <cell r="C19">
            <v>0.35303146968126681</v>
          </cell>
          <cell r="D19">
            <v>1.6657330274569671</v>
          </cell>
          <cell r="E19">
            <v>1.4883780761550911</v>
          </cell>
          <cell r="F19">
            <v>4.7183698069774573</v>
          </cell>
          <cell r="H19">
            <v>25</v>
          </cell>
          <cell r="I19">
            <v>1800</v>
          </cell>
          <cell r="J19">
            <v>0.36352539628898206</v>
          </cell>
          <cell r="K19">
            <v>1.9560188125409588</v>
          </cell>
          <cell r="L19">
            <v>1.7669207213574105</v>
          </cell>
          <cell r="M19">
            <v>5.3806937080842481</v>
          </cell>
          <cell r="O19">
            <v>25</v>
          </cell>
          <cell r="P19">
            <v>1800</v>
          </cell>
          <cell r="Q19">
            <v>0.37620357304613411</v>
          </cell>
          <cell r="R19">
            <v>2.3502721299445772</v>
          </cell>
          <cell r="S19">
            <v>2.1356333330954467</v>
          </cell>
          <cell r="T19">
            <v>6.2473413288298616</v>
          </cell>
        </row>
        <row r="20">
          <cell r="A20">
            <v>26</v>
          </cell>
          <cell r="B20">
            <v>1872</v>
          </cell>
          <cell r="C20">
            <v>0.36990393087778767</v>
          </cell>
          <cell r="D20">
            <v>1.7319302312104592</v>
          </cell>
          <cell r="E20">
            <v>1.5741425360316872</v>
          </cell>
          <cell r="F20">
            <v>4.6821082087464232</v>
          </cell>
          <cell r="H20">
            <v>26</v>
          </cell>
          <cell r="I20">
            <v>1872</v>
          </cell>
          <cell r="J20">
            <v>0.38068332120670589</v>
          </cell>
          <cell r="K20">
            <v>2.0325116458821393</v>
          </cell>
          <cell r="L20">
            <v>1.8627665229627097</v>
          </cell>
          <cell r="M20">
            <v>5.3391139896526036</v>
          </cell>
          <cell r="O20">
            <v>26</v>
          </cell>
          <cell r="P20">
            <v>1872</v>
          </cell>
          <cell r="Q20">
            <v>0.39357397158687601</v>
          </cell>
          <cell r="R20">
            <v>2.4403995437272208</v>
          </cell>
          <cell r="S20">
            <v>2.2446331830980775</v>
          </cell>
          <cell r="T20">
            <v>6.2006121336927293</v>
          </cell>
        </row>
        <row r="21">
          <cell r="A21">
            <v>27</v>
          </cell>
          <cell r="B21">
            <v>1944</v>
          </cell>
          <cell r="C21">
            <v>0.38684474415684511</v>
          </cell>
          <cell r="D21">
            <v>1.7977234625630103</v>
          </cell>
          <cell r="E21">
            <v>1.6595470363305762</v>
          </cell>
          <cell r="F21">
            <v>4.6471445966812164</v>
          </cell>
          <cell r="H21">
            <v>27</v>
          </cell>
          <cell r="I21">
            <v>1944</v>
          </cell>
          <cell r="J21">
            <v>0.39793426723955949</v>
          </cell>
          <cell r="K21">
            <v>2.1084862605605736</v>
          </cell>
          <cell r="L21">
            <v>1.9581545935916327</v>
          </cell>
          <cell r="M21">
            <v>5.2985792733734307</v>
          </cell>
          <cell r="O21">
            <v>27</v>
          </cell>
          <cell r="P21">
            <v>1944</v>
          </cell>
          <cell r="Q21">
            <v>0.411068772984236</v>
          </cell>
          <cell r="R21">
            <v>2.5298400986202823</v>
          </cell>
          <cell r="S21">
            <v>2.3530301798522082</v>
          </cell>
          <cell r="T21">
            <v>6.1542989029655599</v>
          </cell>
        </row>
        <row r="22">
          <cell r="A22">
            <v>28</v>
          </cell>
          <cell r="B22">
            <v>2016</v>
          </cell>
          <cell r="C22">
            <v>0.40385322482011049</v>
          </cell>
          <cell r="D22">
            <v>1.8631174942481041</v>
          </cell>
          <cell r="E22">
            <v>1.744595745849618</v>
          </cell>
          <cell r="F22">
            <v>4.6133530197214547</v>
          </cell>
          <cell r="H22">
            <v>28</v>
          </cell>
          <cell r="I22">
            <v>2016</v>
          </cell>
          <cell r="J22">
            <v>0.41527659378401943</v>
          </cell>
          <cell r="K22">
            <v>2.1839494654246949</v>
          </cell>
          <cell r="L22">
            <v>2.0530908642256445</v>
          </cell>
          <cell r="M22">
            <v>5.259023740116068</v>
          </cell>
          <cell r="O22">
            <v>28</v>
          </cell>
          <cell r="P22">
            <v>2016</v>
          </cell>
          <cell r="Q22">
            <v>0.42868429499248822</v>
          </cell>
          <cell r="R22">
            <v>2.6186039501349265</v>
          </cell>
          <cell r="S22">
            <v>2.4608331651378146</v>
          </cell>
          <cell r="T22">
            <v>6.1084671883788326</v>
          </cell>
        </row>
        <row r="23">
          <cell r="A23">
            <v>29</v>
          </cell>
          <cell r="B23">
            <v>2088</v>
          </cell>
          <cell r="C23">
            <v>0.42092861425689337</v>
          </cell>
          <cell r="D23">
            <v>1.9281170119724254</v>
          </cell>
          <cell r="E23">
            <v>1.8292927575082771</v>
          </cell>
          <cell r="F23">
            <v>4.5806270865579419</v>
          </cell>
          <cell r="H23">
            <v>29</v>
          </cell>
          <cell r="I23">
            <v>2088</v>
          </cell>
          <cell r="J23">
            <v>0.43270855157747568</v>
          </cell>
          <cell r="K23">
            <v>2.2589079317356422</v>
          </cell>
          <cell r="L23">
            <v>2.1475811459567105</v>
          </cell>
          <cell r="M23">
            <v>5.2203912390929226</v>
          </cell>
          <cell r="O23">
            <v>29</v>
          </cell>
          <cell r="P23">
            <v>2088</v>
          </cell>
          <cell r="Q23">
            <v>0.44641676190336671</v>
          </cell>
          <cell r="R23">
            <v>2.7067010236705658</v>
          </cell>
          <cell r="S23">
            <v>2.56805077989232</v>
          </cell>
          <cell r="T23">
            <v>6.0631706841161801</v>
          </cell>
        </row>
        <row r="24">
          <cell r="A24">
            <v>30</v>
          </cell>
          <cell r="B24">
            <v>2160</v>
          </cell>
          <cell r="C24">
            <v>0.43807008295317618</v>
          </cell>
          <cell r="D24">
            <v>1.992726616556463</v>
          </cell>
          <cell r="E24">
            <v>1.9136420902143403</v>
          </cell>
          <cell r="F24">
            <v>4.5488762965113478</v>
          </cell>
          <cell r="H24">
            <v>30</v>
          </cell>
          <cell r="I24">
            <v>2160</v>
          </cell>
          <cell r="J24">
            <v>0.45022829310133994</v>
          </cell>
          <cell r="K24">
            <v>2.333368196912835</v>
          </cell>
          <cell r="L24">
            <v>2.2416311332553529</v>
          </cell>
          <cell r="M24">
            <v>5.1826334165712398</v>
          </cell>
          <cell r="O24">
            <v>30</v>
          </cell>
          <cell r="P24">
            <v>2160</v>
          </cell>
          <cell r="Q24">
            <v>0.46426233703584091</v>
          </cell>
          <cell r="R24">
            <v>2.7941410215289619</v>
          </cell>
          <cell r="S24">
            <v>2.6746914703480602</v>
          </cell>
          <cell r="T24">
            <v>6.0184529276456367</v>
          </cell>
        </row>
        <row r="25">
          <cell r="A25">
            <v>31</v>
          </cell>
          <cell r="B25">
            <v>2232</v>
          </cell>
          <cell r="C25">
            <v>0.45527673384909345</v>
          </cell>
          <cell r="D25">
            <v>2.0569508260088902</v>
          </cell>
          <cell r="E25">
            <v>1.9976476906728413</v>
          </cell>
          <cell r="F25">
            <v>4.5180231561990816</v>
          </cell>
          <cell r="H25">
            <v>31</v>
          </cell>
          <cell r="I25">
            <v>2232</v>
          </cell>
          <cell r="J25">
            <v>0.46783388357484751</v>
          </cell>
          <cell r="K25">
            <v>2.4073366681514181</v>
          </cell>
          <cell r="L25">
            <v>2.3352464071267494</v>
          </cell>
          <cell r="M25">
            <v>5.1457082367704876</v>
          </cell>
          <cell r="O25">
            <v>31</v>
          </cell>
          <cell r="P25">
            <v>2232</v>
          </cell>
          <cell r="Q25">
            <v>0.48221715479574556</v>
          </cell>
          <cell r="R25">
            <v>2.8809334296599838</v>
          </cell>
          <cell r="S25">
            <v>2.7807634939343946</v>
          </cell>
          <cell r="T25">
            <v>5.9743486954135241</v>
          </cell>
        </row>
        <row r="26">
          <cell r="A26">
            <v>32</v>
          </cell>
          <cell r="B26">
            <v>2304</v>
          </cell>
          <cell r="C26">
            <v>0.47254760602303247</v>
          </cell>
          <cell r="D26">
            <v>2.1207940775371927</v>
          </cell>
          <cell r="E26">
            <v>2.0813134351393425</v>
          </cell>
          <cell r="F26">
            <v>4.4880008924091825</v>
          </cell>
          <cell r="H26">
            <v>32</v>
          </cell>
          <cell r="I26">
            <v>2304</v>
          </cell>
          <cell r="J26">
            <v>0.48552331242152019</v>
          </cell>
          <cell r="K26">
            <v>2.4808196259168454</v>
          </cell>
          <cell r="L26">
            <v>2.4284324381594788</v>
          </cell>
          <cell r="M26">
            <v>5.1095788038351797</v>
          </cell>
          <cell r="O26">
            <v>32</v>
          </cell>
          <cell r="P26">
            <v>2304</v>
          </cell>
          <cell r="Q26">
            <v>0.50027735181292898</v>
          </cell>
          <cell r="R26">
            <v>2.9670875241513421</v>
          </cell>
          <cell r="S26">
            <v>2.8862749249552997</v>
          </cell>
          <cell r="T26">
            <v>5.9308851647972238</v>
          </cell>
        </row>
        <row r="27">
          <cell r="A27">
            <v>33</v>
          </cell>
          <cell r="B27">
            <v>2376</v>
          </cell>
          <cell r="C27">
            <v>0.489881678676996</v>
          </cell>
          <cell r="D27">
            <v>2.1842607294968932</v>
          </cell>
          <cell r="E27">
            <v>2.1646431311196523</v>
          </cell>
          <cell r="F27">
            <v>4.4587516222199604</v>
          </cell>
          <cell r="H27">
            <v>33</v>
          </cell>
          <cell r="I27">
            <v>2376</v>
          </cell>
          <cell r="J27">
            <v>0.50329450508457796</v>
          </cell>
          <cell r="K27">
            <v>2.5538232273216304</v>
          </cell>
          <cell r="L27">
            <v>2.5211945894713224</v>
          </cell>
          <cell r="M27">
            <v>5.0742124174243939</v>
          </cell>
          <cell r="O27">
            <v>33</v>
          </cell>
          <cell r="P27">
            <v>2376</v>
          </cell>
          <cell r="Q27">
            <v>0.51843909669590937</v>
          </cell>
          <cell r="R27">
            <v>3.0526123774739991</v>
          </cell>
          <cell r="S27">
            <v>2.9912336600527238</v>
          </cell>
          <cell r="T27">
            <v>5.8880828952306228</v>
          </cell>
        </row>
        <row r="28">
          <cell r="A28">
            <v>34</v>
          </cell>
          <cell r="B28">
            <v>2448</v>
          </cell>
          <cell r="C28">
            <v>0.50791150088520498</v>
          </cell>
          <cell r="D28">
            <v>2.2473550632816415</v>
          </cell>
          <cell r="E28">
            <v>2.2476405190179012</v>
          </cell>
          <cell r="F28">
            <v>4.4246981203711213</v>
          </cell>
          <cell r="H28">
            <v>34</v>
          </cell>
          <cell r="I28">
            <v>2448</v>
          </cell>
          <cell r="J28">
            <v>0.52183529646999527</v>
          </cell>
          <cell r="K28">
            <v>2.6263535093890482</v>
          </cell>
          <cell r="L28">
            <v>2.6135381195562681</v>
          </cell>
          <cell r="M28">
            <v>5.0329165680345263</v>
          </cell>
          <cell r="O28">
            <v>34</v>
          </cell>
          <cell r="P28">
            <v>2448</v>
          </cell>
          <cell r="Q28">
            <v>0.53747124222989373</v>
          </cell>
          <cell r="R28">
            <v>3.1375168644942901</v>
          </cell>
          <cell r="S28">
            <v>3.0956474234653677</v>
          </cell>
          <cell r="T28">
            <v>5.8375530037238219</v>
          </cell>
        </row>
        <row r="29">
          <cell r="A29">
            <v>35</v>
          </cell>
          <cell r="B29">
            <v>2520</v>
          </cell>
          <cell r="C29">
            <v>0.52631645193183563</v>
          </cell>
          <cell r="D29">
            <v>2.3100812851563033</v>
          </cell>
          <cell r="E29">
            <v>2.3303092737349536</v>
          </cell>
          <cell r="F29">
            <v>4.3891489173047677</v>
          </cell>
          <cell r="H29">
            <v>35</v>
          </cell>
          <cell r="I29">
            <v>2520</v>
          </cell>
          <cell r="J29">
            <v>0.54079496444025799</v>
          </cell>
          <cell r="K29">
            <v>2.6984163922082982</v>
          </cell>
          <cell r="L29">
            <v>2.7054681850367586</v>
          </cell>
          <cell r="M29">
            <v>4.9897217423266049</v>
          </cell>
          <cell r="O29">
            <v>35</v>
          </cell>
          <cell r="P29">
            <v>2520</v>
          </cell>
          <cell r="Q29">
            <v>0.55697895173633116</v>
          </cell>
          <cell r="R29">
            <v>3.2218096682632109</v>
          </cell>
          <cell r="S29">
            <v>3.1995237720921734</v>
          </cell>
          <cell r="T29">
            <v>5.7844370208596079</v>
          </cell>
        </row>
        <row r="30">
          <cell r="A30">
            <v>36</v>
          </cell>
          <cell r="B30">
            <v>2592</v>
          </cell>
          <cell r="C30">
            <v>0.54477805488658837</v>
          </cell>
          <cell r="D30">
            <v>2.3724435280351561</v>
          </cell>
          <cell r="E30">
            <v>2.4126530062188518</v>
          </cell>
          <cell r="F30">
            <v>4.3548808670882497</v>
          </cell>
          <cell r="H30">
            <v>36</v>
          </cell>
          <cell r="I30">
            <v>2592</v>
          </cell>
          <cell r="J30">
            <v>0.5598256854732877</v>
          </cell>
          <cell r="K30">
            <v>2.7700176819855304</v>
          </cell>
          <cell r="L30">
            <v>2.7969898433249067</v>
          </cell>
          <cell r="M30">
            <v>4.9480003398624035</v>
          </cell>
          <cell r="O30">
            <v>36</v>
          </cell>
          <cell r="P30">
            <v>2592</v>
          </cell>
          <cell r="Q30">
            <v>0.57657146725057851</v>
          </cell>
          <cell r="R30">
            <v>3.3054992855928216</v>
          </cell>
          <cell r="S30">
            <v>3.3028701003691228</v>
          </cell>
          <cell r="T30">
            <v>5.7330261265881344</v>
          </cell>
        </row>
        <row r="31">
          <cell r="A31">
            <v>37</v>
          </cell>
          <cell r="B31">
            <v>2664</v>
          </cell>
          <cell r="C31">
            <v>0.56329514488225507</v>
          </cell>
          <cell r="D31">
            <v>2.4344458532071473</v>
          </cell>
          <cell r="E31">
            <v>2.4946752649690871</v>
          </cell>
          <cell r="F31">
            <v>4.3217944896649456</v>
          </cell>
          <cell r="H31">
            <v>37</v>
          </cell>
          <cell r="I31">
            <v>2664</v>
          </cell>
          <cell r="J31">
            <v>0.57892532276629227</v>
          </cell>
          <cell r="K31">
            <v>2.8411630739948288</v>
          </cell>
          <cell r="L31">
            <v>2.8881080551963469</v>
          </cell>
          <cell r="M31">
            <v>4.9076503691682261</v>
          </cell>
          <cell r="O31">
            <v>37</v>
          </cell>
          <cell r="P31">
            <v>2664</v>
          </cell>
          <cell r="Q31">
            <v>0.59624545018993347</v>
          </cell>
          <cell r="R31">
            <v>3.3885940324291766</v>
          </cell>
          <cell r="S31">
            <v>3.4056936449676933</v>
          </cell>
          <cell r="T31">
            <v>5.6832199413005879</v>
          </cell>
        </row>
        <row r="32">
          <cell r="A32">
            <v>38</v>
          </cell>
          <cell r="B32">
            <v>2736</v>
          </cell>
          <cell r="C32">
            <v>0.58186651950440771</v>
          </cell>
          <cell r="D32">
            <v>2.4960922520101039</v>
          </cell>
          <cell r="E32">
            <v>2.5763795374963516</v>
          </cell>
          <cell r="F32">
            <v>4.2898021596707379</v>
          </cell>
          <cell r="H32">
            <v>38</v>
          </cell>
          <cell r="I32">
            <v>2736</v>
          </cell>
          <cell r="J32">
            <v>0.59809173379496261</v>
          </cell>
          <cell r="K32">
            <v>2.91185815543311</v>
          </cell>
          <cell r="L32">
            <v>2.9788276872801509</v>
          </cell>
          <cell r="M32">
            <v>4.8685811739229807</v>
          </cell>
          <cell r="O32">
            <v>38</v>
          </cell>
          <cell r="P32">
            <v>2736</v>
          </cell>
          <cell r="Q32">
            <v>0.61599770668871168</v>
          </cell>
          <cell r="R32">
            <v>3.4711020490306619</v>
          </cell>
          <cell r="S32">
            <v>3.5080014893227962</v>
          </cell>
          <cell r="T32">
            <v>5.6349269020651542</v>
          </cell>
        </row>
        <row r="33">
          <cell r="A33">
            <v>39</v>
          </cell>
          <cell r="B33">
            <v>2808</v>
          </cell>
          <cell r="C33">
            <v>0.60049094393207481</v>
          </cell>
          <cell r="D33">
            <v>2.557386647455735</v>
          </cell>
          <cell r="E33">
            <v>2.657769251739337</v>
          </cell>
          <cell r="F33">
            <v>4.2588263375126214</v>
          </cell>
          <cell r="H33">
            <v>39</v>
          </cell>
          <cell r="I33">
            <v>2808</v>
          </cell>
          <cell r="J33">
            <v>0.61732278162826615</v>
          </cell>
          <cell r="K33">
            <v>2.9821084081826843</v>
          </cell>
          <cell r="L33">
            <v>3.0691535144681152</v>
          </cell>
          <cell r="M33">
            <v>4.8307117393545722</v>
          </cell>
          <cell r="O33">
            <v>39</v>
          </cell>
          <cell r="P33">
            <v>2808</v>
          </cell>
          <cell r="Q33">
            <v>0.63582520236271356</v>
          </cell>
          <cell r="R33">
            <v>3.5530313049602404</v>
          </cell>
          <cell r="S33">
            <v>3.6098005679975844</v>
          </cell>
          <cell r="T33">
            <v>5.5880630270037237</v>
          </cell>
        </row>
        <row r="34">
          <cell r="A34">
            <v>40</v>
          </cell>
          <cell r="B34">
            <v>2880</v>
          </cell>
          <cell r="C34">
            <v>0.61916715613807549</v>
          </cell>
          <cell r="D34">
            <v>2.618332895807141</v>
          </cell>
          <cell r="E34">
            <v>2.738847777440117</v>
          </cell>
          <cell r="F34">
            <v>4.2287981037922622</v>
          </cell>
          <cell r="H34">
            <v>40</v>
          </cell>
          <cell r="I34">
            <v>2880</v>
          </cell>
          <cell r="J34">
            <v>0.63661634574820147</v>
          </cell>
          <cell r="K34">
            <v>3.0519192114850995</v>
          </cell>
          <cell r="L34">
            <v>3.1590902222465522</v>
          </cell>
          <cell r="M34">
            <v>4.7939692907166007</v>
          </cell>
          <cell r="O34">
            <v>40</v>
          </cell>
          <cell r="P34">
            <v>2880</v>
          </cell>
          <cell r="Q34">
            <v>0.65572507401449742</v>
          </cell>
          <cell r="R34">
            <v>3.6343896038996393</v>
          </cell>
          <cell r="S34">
            <v>3.7110976708922485</v>
          </cell>
          <cell r="T34">
            <v>5.5425509072713703</v>
          </cell>
        </row>
        <row r="35">
          <cell r="A35">
            <v>41</v>
          </cell>
          <cell r="B35">
            <v>2952</v>
          </cell>
          <cell r="C35">
            <v>0.63789387211105697</v>
          </cell>
          <cell r="D35">
            <v>2.6789347881105359</v>
          </cell>
          <cell r="E35">
            <v>2.8196184274795599</v>
          </cell>
          <cell r="F35">
            <v>4.1996559384476022</v>
          </cell>
          <cell r="H35">
            <v>41</v>
          </cell>
          <cell r="I35">
            <v>2952</v>
          </cell>
          <cell r="J35">
            <v>0.65597033228070412</v>
          </cell>
          <cell r="K35">
            <v>3.1212958445296701</v>
          </cell>
          <cell r="L35">
            <v>3.2486424089535695</v>
          </cell>
          <cell r="M35">
            <v>4.7582881281801619</v>
          </cell>
          <cell r="O35">
            <v>41</v>
          </cell>
          <cell r="P35">
            <v>2952</v>
          </cell>
          <cell r="Q35">
            <v>0.67569463829733223</v>
          </cell>
          <cell r="R35">
            <v>3.7151845882930945</v>
          </cell>
          <cell r="S35">
            <v>3.8118994473034653</v>
          </cell>
          <cell r="T35">
            <v>5.4983188821135309</v>
          </cell>
        </row>
        <row r="36">
          <cell r="A36">
            <v>42</v>
          </cell>
          <cell r="B36">
            <v>3024</v>
          </cell>
          <cell r="C36">
            <v>0.65710189349995007</v>
          </cell>
          <cell r="D36">
            <v>2.7391960516827365</v>
          </cell>
          <cell r="E36">
            <v>2.9000844591741801</v>
          </cell>
          <cell r="F36">
            <v>4.1686016716415759</v>
          </cell>
          <cell r="H36">
            <v>42</v>
          </cell>
          <cell r="I36">
            <v>3024</v>
          </cell>
          <cell r="J36">
            <v>0.67579380799195132</v>
          </cell>
          <cell r="K36">
            <v>3.1902434889599771</v>
          </cell>
          <cell r="L36">
            <v>3.3378145879647274</v>
          </cell>
          <cell r="M36">
            <v>4.7207350100461012</v>
          </cell>
          <cell r="O36">
            <v>42</v>
          </cell>
          <cell r="P36">
            <v>3024</v>
          </cell>
          <cell r="Q36">
            <v>0.69610638638883293</v>
          </cell>
          <cell r="R36">
            <v>3.7954237438279259</v>
          </cell>
          <cell r="S36">
            <v>3.9122124098408633</v>
          </cell>
          <cell r="T36">
            <v>5.4523616189147672</v>
          </cell>
        </row>
        <row r="37">
          <cell r="A37">
            <v>43</v>
          </cell>
          <cell r="B37">
            <v>3096</v>
          </cell>
          <cell r="C37">
            <v>0.67722121406626068</v>
          </cell>
          <cell r="D37">
            <v>2.799120351556001</v>
          </cell>
          <cell r="E37">
            <v>2.9802490755357578</v>
          </cell>
          <cell r="F37">
            <v>4.1332437516969591</v>
          </cell>
          <cell r="H37">
            <v>43</v>
          </cell>
          <cell r="I37">
            <v>3096</v>
          </cell>
          <cell r="J37">
            <v>0.69649637226278416</v>
          </cell>
          <cell r="K37">
            <v>3.2587672313014631</v>
          </cell>
          <cell r="L37">
            <v>3.4266111898097882</v>
          </cell>
          <cell r="M37">
            <v>4.6788000068318354</v>
          </cell>
          <cell r="O37">
            <v>43</v>
          </cell>
          <cell r="P37">
            <v>3096</v>
          </cell>
          <cell r="Q37">
            <v>0.71733575385662351</v>
          </cell>
          <cell r="R37">
            <v>3.8751144037588117</v>
          </cell>
          <cell r="S37">
            <v>4.0120429382065774</v>
          </cell>
          <cell r="T37">
            <v>5.4020929291827056</v>
          </cell>
        </row>
        <row r="38">
          <cell r="A38">
            <v>44</v>
          </cell>
          <cell r="B38">
            <v>3168</v>
          </cell>
          <cell r="C38">
            <v>0.69738595465674091</v>
          </cell>
          <cell r="D38">
            <v>2.85871129188165</v>
          </cell>
          <cell r="E38">
            <v>3.0601154264950279</v>
          </cell>
          <cell r="F38">
            <v>4.0991810528916242</v>
          </cell>
          <cell r="H38">
            <v>44</v>
          </cell>
          <cell r="I38">
            <v>3168</v>
          </cell>
          <cell r="J38">
            <v>0.71725410292893366</v>
          </cell>
          <cell r="K38">
            <v>3.3268720653130979</v>
          </cell>
          <cell r="L38">
            <v>3.5150365642231809</v>
          </cell>
          <cell r="M38">
            <v>4.6383451160860467</v>
          </cell>
          <cell r="O38">
            <v>44</v>
          </cell>
          <cell r="P38">
            <v>3168</v>
          </cell>
          <cell r="Q38">
            <v>0.73863205457974912</v>
          </cell>
          <cell r="R38">
            <v>3.954263753082305</v>
          </cell>
          <cell r="S38">
            <v>4.1113972828436216</v>
          </cell>
          <cell r="T38">
            <v>5.3534960046272522</v>
          </cell>
        </row>
        <row r="39">
          <cell r="A39">
            <v>45</v>
          </cell>
          <cell r="B39">
            <v>3240</v>
          </cell>
          <cell r="C39">
            <v>0.71759484866919154</v>
          </cell>
          <cell r="D39">
            <v>2.9179724172939285</v>
          </cell>
          <cell r="E39">
            <v>3.139686610090652</v>
          </cell>
          <cell r="F39">
            <v>4.066322971388975</v>
          </cell>
          <cell r="H39">
            <v>45</v>
          </cell>
          <cell r="I39">
            <v>3240</v>
          </cell>
          <cell r="J39">
            <v>0.73806515397384109</v>
          </cell>
          <cell r="K39">
            <v>3.3945628942660062</v>
          </cell>
          <cell r="L39">
            <v>3.6030949821306621</v>
          </cell>
          <cell r="M39">
            <v>4.5992726739492138</v>
          </cell>
          <cell r="O39">
            <v>45</v>
          </cell>
          <cell r="P39">
            <v>3240</v>
          </cell>
          <cell r="Q39">
            <v>0.75999339722388315</v>
          </cell>
          <cell r="R39">
            <v>4.0328788325678859</v>
          </cell>
          <cell r="S39">
            <v>4.2102815684585631</v>
          </cell>
          <cell r="T39">
            <v>5.3064656183846521</v>
          </cell>
        </row>
        <row r="40">
          <cell r="A40">
            <v>46</v>
          </cell>
          <cell r="B40">
            <v>3312</v>
          </cell>
          <cell r="C40">
            <v>0.73784663141293882</v>
          </cell>
          <cell r="D40">
            <v>2.9769072142354234</v>
          </cell>
          <cell r="E40">
            <v>3.218965673624691</v>
          </cell>
          <cell r="F40">
            <v>4.0345880668111169</v>
          </cell>
          <cell r="H40">
            <v>46</v>
          </cell>
          <cell r="I40">
            <v>3312</v>
          </cell>
          <cell r="J40">
            <v>0.75892774437749511</v>
          </cell>
          <cell r="K40">
            <v>3.4618445331517473</v>
          </cell>
          <cell r="L40">
            <v>3.6907906375745871</v>
          </cell>
          <cell r="M40">
            <v>4.5614942381521439</v>
          </cell>
          <cell r="O40">
            <v>46</v>
          </cell>
          <cell r="P40">
            <v>3312</v>
          </cell>
          <cell r="Q40">
            <v>0.78141807074271519</v>
          </cell>
          <cell r="R40">
            <v>4.1109665426514033</v>
          </cell>
          <cell r="S40">
            <v>4.308701797423689</v>
          </cell>
          <cell r="T40">
            <v>5.2609053931195229</v>
          </cell>
        </row>
        <row r="41">
          <cell r="A41">
            <v>47</v>
          </cell>
          <cell r="B41">
            <v>3384</v>
          </cell>
          <cell r="C41">
            <v>0.75814004475103036</v>
          </cell>
          <cell r="D41">
            <v>3.0355191122453613</v>
          </cell>
          <cell r="E41">
            <v>3.2979556147856712</v>
          </cell>
          <cell r="F41">
            <v>4.0039028847793041</v>
          </cell>
          <cell r="H41">
            <v>47</v>
          </cell>
          <cell r="I41">
            <v>3384</v>
          </cell>
          <cell r="J41">
            <v>0.77984016355902308</v>
          </cell>
          <cell r="K41">
            <v>3.5287217108228819</v>
          </cell>
          <cell r="L41">
            <v>3.7781276495800467</v>
          </cell>
          <cell r="M41">
            <v>4.5249294351788114</v>
          </cell>
          <cell r="O41">
            <v>47</v>
          </cell>
          <cell r="P41">
            <v>3384</v>
          </cell>
          <cell r="Q41">
            <v>0.80290453810586981</v>
          </cell>
          <cell r="R41">
            <v>4.1885336471965786</v>
          </cell>
          <cell r="S41">
            <v>4.4066638530636348</v>
          </cell>
          <cell r="T41">
            <v>5.2167268316576445</v>
          </cell>
        </row>
        <row r="42">
          <cell r="A42">
            <v>48</v>
          </cell>
          <cell r="B42">
            <v>3456</v>
          </cell>
          <cell r="C42">
            <v>0.77847384153299248</v>
          </cell>
          <cell r="D42">
            <v>3.0938114852120382</v>
          </cell>
          <cell r="E42">
            <v>3.3766593827403848</v>
          </cell>
          <cell r="F42">
            <v>3.9742009559622686</v>
          </cell>
          <cell r="H42">
            <v>48</v>
          </cell>
          <cell r="I42">
            <v>3456</v>
          </cell>
          <cell r="J42">
            <v>0.80080077591661381</v>
          </cell>
          <cell r="K42">
            <v>3.595199072068306</v>
          </cell>
          <cell r="L42">
            <v>3.8651100639640785</v>
          </cell>
          <cell r="M42">
            <v>4.4895049807527521</v>
          </cell>
          <cell r="O42">
            <v>48</v>
          </cell>
          <cell r="P42">
            <v>3456</v>
          </cell>
          <cell r="Q42">
            <v>0.82445142839658536</v>
          </cell>
          <cell r="R42">
            <v>4.265586777129962</v>
          </cell>
          <cell r="S42">
            <v>4.5041735028311791</v>
          </cell>
          <cell r="T42">
            <v>5.1738484890805347</v>
          </cell>
        </row>
        <row r="43">
          <cell r="A43">
            <v>49</v>
          </cell>
          <cell r="B43">
            <v>3528</v>
          </cell>
          <cell r="C43">
            <v>0.79884678979435797</v>
          </cell>
          <cell r="D43">
            <v>3.1517876525905759</v>
          </cell>
          <cell r="E43">
            <v>3.4550798791954294</v>
          </cell>
          <cell r="F43">
            <v>3.9454219417992786</v>
          </cell>
          <cell r="H43">
            <v>49</v>
          </cell>
          <cell r="I43">
            <v>3528</v>
          </cell>
          <cell r="J43">
            <v>0.82180802447112133</v>
          </cell>
          <cell r="K43">
            <v>3.6612811796257674</v>
          </cell>
          <cell r="L43">
            <v>3.9517418550900074</v>
          </cell>
          <cell r="M43">
            <v>4.4551538444541272</v>
          </cell>
          <cell r="O43">
            <v>49</v>
          </cell>
          <cell r="P43">
            <v>3528</v>
          </cell>
          <cell r="Q43">
            <v>0.84605752757395347</v>
          </cell>
          <cell r="R43">
            <v>4.3421324339544238</v>
          </cell>
          <cell r="S43">
            <v>4.6012364013766724</v>
          </cell>
          <cell r="T43">
            <v>5.1321952614798763</v>
          </cell>
        </row>
        <row r="44">
          <cell r="A44">
            <v>50</v>
          </cell>
          <cell r="B44">
            <v>3600</v>
          </cell>
          <cell r="C44">
            <v>0.81925767670213878</v>
          </cell>
          <cell r="D44">
            <v>3.2094508805871689</v>
          </cell>
          <cell r="E44">
            <v>3.5332199594295415</v>
          </cell>
          <cell r="F44">
            <v>3.9175109026827508</v>
          </cell>
          <cell r="H44">
            <v>50</v>
          </cell>
          <cell r="I44">
            <v>3600</v>
          </cell>
          <cell r="J44">
            <v>0.84286043363111229</v>
          </cell>
          <cell r="K44">
            <v>3.726972516133833</v>
          </cell>
          <cell r="L44">
            <v>4.0380269275689784</v>
          </cell>
          <cell r="M44">
            <v>4.4218145346765514</v>
          </cell>
          <cell r="O44">
            <v>50</v>
          </cell>
          <cell r="P44">
            <v>3600</v>
          </cell>
          <cell r="Q44">
            <v>0.8677217681940872</v>
          </cell>
          <cell r="R44">
            <v>4.4181769931460986</v>
          </cell>
          <cell r="S44">
            <v>4.6978580935154524</v>
          </cell>
          <cell r="T44">
            <v>5.0916977712121492</v>
          </cell>
        </row>
        <row r="45">
          <cell r="A45">
            <v>51</v>
          </cell>
          <cell r="B45">
            <v>3672</v>
          </cell>
          <cell r="C45">
            <v>0.83980512485250558</v>
          </cell>
          <cell r="D45">
            <v>3.2648514239603017</v>
          </cell>
          <cell r="E45">
            <v>3.6096690361512942</v>
          </cell>
          <cell r="F45">
            <v>3.8876297933210462</v>
          </cell>
          <cell r="H45">
            <v>51</v>
          </cell>
          <cell r="I45">
            <v>3672</v>
          </cell>
          <cell r="J45">
            <v>0.86436538389367845</v>
          </cell>
          <cell r="K45">
            <v>3.7898743177049177</v>
          </cell>
          <cell r="L45">
            <v>4.1222809364364679</v>
          </cell>
          <cell r="M45">
            <v>4.3845743806083428</v>
          </cell>
          <cell r="O45">
            <v>51</v>
          </cell>
          <cell r="P45">
            <v>3672</v>
          </cell>
          <cell r="Q45">
            <v>0.89033926596590818</v>
          </cell>
          <cell r="R45">
            <v>4.4907810420846124</v>
          </cell>
          <cell r="S45">
            <v>4.7920334562571272</v>
          </cell>
          <cell r="T45">
            <v>5.04389867295437</v>
          </cell>
        </row>
        <row r="46">
          <cell r="A46">
            <v>52</v>
          </cell>
          <cell r="B46">
            <v>3744</v>
          </cell>
          <cell r="C46">
            <v>0.86038318101969835</v>
          </cell>
          <cell r="D46">
            <v>3.3199854990162092</v>
          </cell>
          <cell r="E46">
            <v>3.6858838800998366</v>
          </cell>
          <cell r="F46">
            <v>3.8587289619974552</v>
          </cell>
          <cell r="H46">
            <v>52</v>
          </cell>
          <cell r="I46">
            <v>3744</v>
          </cell>
          <cell r="J46">
            <v>0.8859022810755196</v>
          </cell>
          <cell r="K46">
            <v>3.8524456115006225</v>
          </cell>
          <cell r="L46">
            <v>4.2062474393252165</v>
          </cell>
          <cell r="M46">
            <v>4.3486123625549364</v>
          </cell>
          <cell r="O46">
            <v>52</v>
          </cell>
          <cell r="P46">
            <v>3744</v>
          </cell>
          <cell r="Q46">
            <v>0.912993526957665</v>
          </cell>
          <cell r="R46">
            <v>4.5629646889994921</v>
          </cell>
          <cell r="S46">
            <v>4.8858472730659459</v>
          </cell>
          <cell r="T46">
            <v>4.9978061774484788</v>
          </cell>
        </row>
        <row r="47">
          <cell r="A47">
            <v>53</v>
          </cell>
          <cell r="B47">
            <v>3816</v>
          </cell>
          <cell r="C47">
            <v>0.88099082227635861</v>
          </cell>
          <cell r="D47">
            <v>3.3748555433033744</v>
          </cell>
          <cell r="E47">
            <v>3.7618666093145614</v>
          </cell>
          <cell r="F47">
            <v>3.8307499442312167</v>
          </cell>
          <cell r="H47">
            <v>53</v>
          </cell>
          <cell r="I47">
            <v>3816</v>
          </cell>
          <cell r="J47">
            <v>0.90747004996188307</v>
          </cell>
          <cell r="K47">
            <v>3.9146896886365479</v>
          </cell>
          <cell r="L47">
            <v>4.2899292550546022</v>
          </cell>
          <cell r="M47">
            <v>4.3138500149960635</v>
          </cell>
          <cell r="O47">
            <v>53</v>
          </cell>
          <cell r="P47">
            <v>3816</v>
          </cell>
          <cell r="Q47">
            <v>0.93568400200343793</v>
          </cell>
          <cell r="R47">
            <v>4.6347325281613836</v>
          </cell>
          <cell r="S47">
            <v>4.9793034194084669</v>
          </cell>
          <cell r="T47">
            <v>4.9533095769915221</v>
          </cell>
        </row>
        <row r="48">
          <cell r="A48">
            <v>54</v>
          </cell>
          <cell r="B48">
            <v>3888</v>
          </cell>
          <cell r="C48">
            <v>0.90162705113863129</v>
          </cell>
          <cell r="D48">
            <v>3.4294639601940897</v>
          </cell>
          <cell r="E48">
            <v>3.8376193128689606</v>
          </cell>
          <cell r="F48">
            <v>3.8036391608516484</v>
          </cell>
          <cell r="H48">
            <v>54</v>
          </cell>
          <cell r="I48">
            <v>3888</v>
          </cell>
          <cell r="J48">
            <v>0.92906768536994666</v>
          </cell>
          <cell r="K48">
            <v>3.9766097901548081</v>
          </cell>
          <cell r="L48">
            <v>4.37332916056355</v>
          </cell>
          <cell r="M48">
            <v>4.2802153737285105</v>
          </cell>
          <cell r="O48">
            <v>54</v>
          </cell>
          <cell r="P48">
            <v>3888</v>
          </cell>
          <cell r="Q48">
            <v>0.95841022745560644</v>
          </cell>
          <cell r="R48">
            <v>4.7060890773879915</v>
          </cell>
          <cell r="S48">
            <v>5.0724057077121731</v>
          </cell>
          <cell r="T48">
            <v>4.9103076559207288</v>
          </cell>
        </row>
        <row r="49">
          <cell r="A49">
            <v>55</v>
          </cell>
          <cell r="B49">
            <v>3960</v>
          </cell>
          <cell r="C49">
            <v>0.92229089783921714</v>
          </cell>
          <cell r="D49">
            <v>3.483813119527865</v>
          </cell>
          <cell r="E49">
            <v>3.9131440514084601</v>
          </cell>
          <cell r="F49">
            <v>3.7773473940704525</v>
          </cell>
          <cell r="H49">
            <v>55</v>
          </cell>
          <cell r="I49">
            <v>3960</v>
          </cell>
          <cell r="J49">
            <v>0.95069425176756084</v>
          </cell>
          <cell r="K49">
            <v>4.038209108045975</v>
          </cell>
          <cell r="L49">
            <v>4.4564498917537616</v>
          </cell>
          <cell r="M49">
            <v>4.2476422893459267</v>
          </cell>
          <cell r="O49">
            <v>55</v>
          </cell>
          <cell r="P49">
            <v>3960</v>
          </cell>
          <cell r="Q49">
            <v>0.98117181633843553</v>
          </cell>
          <cell r="R49">
            <v>4.7770387797486116</v>
          </cell>
          <cell r="S49">
            <v>5.165157888752252</v>
          </cell>
          <cell r="T49">
            <v>4.8687077025670167</v>
          </cell>
        </row>
        <row r="50">
          <cell r="A50">
            <v>56</v>
          </cell>
          <cell r="B50">
            <v>4032</v>
          </cell>
          <cell r="C50">
            <v>0.94298142235841731</v>
          </cell>
          <cell r="D50">
            <v>3.5379053582396147</v>
          </cell>
          <cell r="E50">
            <v>3.9884428576756501</v>
          </cell>
          <cell r="F50">
            <v>3.7518293302016867</v>
          </cell>
          <cell r="H50">
            <v>56</v>
          </cell>
          <cell r="I50">
            <v>4032</v>
          </cell>
          <cell r="J50">
            <v>0.97234888240466311</v>
          </cell>
          <cell r="K50">
            <v>4.0994907862448553</v>
          </cell>
          <cell r="L50">
            <v>4.5392941443115324</v>
          </cell>
          <cell r="M50">
            <v>4.216069828873179</v>
          </cell>
          <cell r="O50">
            <v>56</v>
          </cell>
          <cell r="P50">
            <v>4032</v>
          </cell>
          <cell r="Q50">
            <v>1.0039684497218457</v>
          </cell>
          <cell r="R50">
            <v>4.8475860052209887</v>
          </cell>
          <cell r="S50">
            <v>5.2575636529999592</v>
          </cell>
          <cell r="T50">
            <v>4.8284246447824488</v>
          </cell>
        </row>
        <row r="51">
          <cell r="A51">
            <v>57</v>
          </cell>
          <cell r="B51">
            <v>4104</v>
          </cell>
          <cell r="C51">
            <v>0.96369771621134703</v>
          </cell>
          <cell r="D51">
            <v>3.591742980973073</v>
          </cell>
          <cell r="E51">
            <v>4.0635177370232825</v>
          </cell>
          <cell r="F51">
            <v>3.7270431594396074</v>
          </cell>
          <cell r="H51">
            <v>57</v>
          </cell>
          <cell r="I51">
            <v>4104</v>
          </cell>
          <cell r="J51">
            <v>0.99403077800360895</v>
          </cell>
          <cell r="K51">
            <v>4.1604579216009014</v>
          </cell>
          <cell r="L51">
            <v>4.6218645745088098</v>
          </cell>
          <cell r="M51">
            <v>4.1854417525749854</v>
          </cell>
          <cell r="O51">
            <v>57</v>
          </cell>
          <cell r="P51">
            <v>4104</v>
          </cell>
          <cell r="Q51">
            <v>1.0267998684339266</v>
          </cell>
          <cell r="R51">
            <v>4.9177350523021701</v>
          </cell>
          <cell r="S51">
            <v>5.3496266319338073</v>
          </cell>
          <cell r="T51">
            <v>4.7893802906331606</v>
          </cell>
        </row>
        <row r="52">
          <cell r="A52">
            <v>58</v>
          </cell>
          <cell r="B52">
            <v>4176</v>
          </cell>
          <cell r="C52">
            <v>0.9844389039916136</v>
          </cell>
          <cell r="D52">
            <v>3.6453282606798281</v>
          </cell>
          <cell r="E52">
            <v>4.1383706679153445</v>
          </cell>
          <cell r="F52">
            <v>3.7029502246397228</v>
          </cell>
          <cell r="H52">
            <v>58</v>
          </cell>
          <cell r="I52">
            <v>4176</v>
          </cell>
          <cell r="J52">
            <v>1.0157392050567131</v>
          </cell>
          <cell r="K52">
            <v>4.2211135648240132</v>
          </cell>
          <cell r="L52">
            <v>4.7041637999841308</v>
          </cell>
          <cell r="M52">
            <v>4.1557060550678759</v>
          </cell>
          <cell r="O52">
            <v>58</v>
          </cell>
          <cell r="P52">
            <v>4176</v>
          </cell>
          <cell r="Q52">
            <v>1.049665865210555</v>
          </cell>
          <cell r="R52">
            <v>4.9874901495748061</v>
          </cell>
          <cell r="S52">
            <v>5.4413503993149028</v>
          </cell>
          <cell r="T52">
            <v>4.7515026589669596</v>
          </cell>
        </row>
        <row r="53">
          <cell r="A53">
            <v>59</v>
          </cell>
          <cell r="B53">
            <v>4248</v>
          </cell>
          <cell r="C53">
            <v>1.0060631026059639</v>
          </cell>
          <cell r="D53">
            <v>3.6986634392044215</v>
          </cell>
          <cell r="E53">
            <v>4.2130036024165491</v>
          </cell>
          <cell r="F53">
            <v>3.6763732112070562</v>
          </cell>
          <cell r="H53">
            <v>59</v>
          </cell>
          <cell r="I53">
            <v>4248</v>
          </cell>
          <cell r="J53">
            <v>1.038301220371596</v>
          </cell>
          <cell r="K53">
            <v>4.2814607214065141</v>
          </cell>
          <cell r="L53">
            <v>4.7861944005040646</v>
          </cell>
          <cell r="M53">
            <v>4.1235246934162602</v>
          </cell>
          <cell r="O53">
            <v>59</v>
          </cell>
          <cell r="P53">
            <v>4248</v>
          </cell>
          <cell r="Q53">
            <v>1.0733404259155044</v>
          </cell>
          <cell r="R53">
            <v>5.0568554572304496</v>
          </cell>
          <cell r="S53">
            <v>5.5327384724274955</v>
          </cell>
          <cell r="T53">
            <v>4.7113248836381159</v>
          </cell>
        </row>
        <row r="54">
          <cell r="A54">
            <v>60</v>
          </cell>
          <cell r="B54">
            <v>4320</v>
          </cell>
          <cell r="C54">
            <v>1.0281394817907221</v>
          </cell>
          <cell r="D54">
            <v>3.7517507278558297</v>
          </cell>
          <cell r="E54">
            <v>4.287418466670661</v>
          </cell>
          <cell r="F54">
            <v>3.6490678495502995</v>
          </cell>
          <cell r="H54">
            <v>60</v>
          </cell>
          <cell r="I54">
            <v>4320</v>
          </cell>
          <cell r="J54">
            <v>1.0613033589972505</v>
          </cell>
          <cell r="K54">
            <v>4.3415023525219709</v>
          </cell>
          <cell r="L54">
            <v>4.8679589187057362</v>
          </cell>
          <cell r="M54">
            <v>4.0907270439848089</v>
          </cell>
          <cell r="O54">
            <v>60</v>
          </cell>
          <cell r="P54">
            <v>4320</v>
          </cell>
          <cell r="Q54">
            <v>1.0974400273914386</v>
          </cell>
          <cell r="R54">
            <v>5.1258350685511918</v>
          </cell>
          <cell r="S54">
            <v>5.6237943132860195</v>
          </cell>
          <cell r="T54">
            <v>4.6707199852506305</v>
          </cell>
        </row>
        <row r="55">
          <cell r="A55">
            <v>61</v>
          </cell>
          <cell r="B55">
            <v>4392</v>
          </cell>
          <cell r="C55">
            <v>1.0502377200140933</v>
          </cell>
          <cell r="D55">
            <v>3.8045923079658066</v>
          </cell>
          <cell r="E55">
            <v>4.3616171613677759</v>
          </cell>
          <cell r="F55">
            <v>3.6226010887466051</v>
          </cell>
          <cell r="H55">
            <v>61</v>
          </cell>
          <cell r="I55">
            <v>4392</v>
          </cell>
          <cell r="J55">
            <v>1.0843314444557184</v>
          </cell>
          <cell r="K55">
            <v>4.4012413759016171</v>
          </cell>
          <cell r="L55">
            <v>4.9494598608209674</v>
          </cell>
          <cell r="M55">
            <v>4.0589447058881758</v>
          </cell>
          <cell r="O55">
            <v>61</v>
          </cell>
          <cell r="P55">
            <v>4392</v>
          </cell>
          <cell r="Q55">
            <v>1.1215782654252553</v>
          </cell>
          <cell r="R55">
            <v>5.1944330113511112</v>
          </cell>
          <cell r="S55">
            <v>5.7145213298095801</v>
          </cell>
          <cell r="T55">
            <v>4.6313602639059708</v>
          </cell>
        </row>
        <row r="56">
          <cell r="A56">
            <v>62</v>
          </cell>
          <cell r="B56">
            <v>4464</v>
          </cell>
          <cell r="C56">
            <v>1.0723571244551524</v>
          </cell>
          <cell r="D56">
            <v>3.8571903314343898</v>
          </cell>
          <cell r="E56">
            <v>4.4356015622010325</v>
          </cell>
          <cell r="F56">
            <v>3.5969270343535666</v>
          </cell>
          <cell r="H56">
            <v>62</v>
          </cell>
          <cell r="I56">
            <v>4464</v>
          </cell>
          <cell r="J56">
            <v>1.107385021722036</v>
          </cell>
          <cell r="K56">
            <v>4.4606806666890337</v>
          </cell>
          <cell r="L56">
            <v>5.0306996973826204</v>
          </cell>
          <cell r="M56">
            <v>4.028120824455856</v>
          </cell>
          <cell r="O56">
            <v>62</v>
          </cell>
          <cell r="P56">
            <v>4464</v>
          </cell>
          <cell r="Q56">
            <v>1.1457551035463782</v>
          </cell>
          <cell r="R56">
            <v>5.2626532493787561</v>
          </cell>
          <cell r="S56">
            <v>5.8049228769650263</v>
          </cell>
          <cell r="T56">
            <v>4.5931746086834977</v>
          </cell>
        </row>
        <row r="57">
          <cell r="A57">
            <v>63</v>
          </cell>
          <cell r="B57">
            <v>4536</v>
          </cell>
          <cell r="C57">
            <v>1.0944970387524391</v>
          </cell>
          <cell r="D57">
            <v>3.9095469212629288</v>
          </cell>
          <cell r="E57">
            <v>4.509373520312943</v>
          </cell>
          <cell r="F57">
            <v>3.5720031967553063</v>
          </cell>
          <cell r="H57">
            <v>63</v>
          </cell>
          <cell r="I57">
            <v>4536</v>
          </cell>
          <cell r="J57">
            <v>1.1304636879060841</v>
          </cell>
          <cell r="K57">
            <v>4.5198230582736896</v>
          </cell>
          <cell r="L57">
            <v>5.111680863913671</v>
          </cell>
          <cell r="M57">
            <v>3.9982027787602714</v>
          </cell>
          <cell r="O57">
            <v>63</v>
          </cell>
          <cell r="P57">
            <v>4536</v>
          </cell>
          <cell r="Q57">
            <v>1.1699705255017514</v>
          </cell>
          <cell r="R57">
            <v>5.3304996836819578</v>
          </cell>
          <cell r="S57">
            <v>5.8950022578796037</v>
          </cell>
          <cell r="T57">
            <v>4.5560974122796205</v>
          </cell>
        </row>
        <row r="58">
          <cell r="A58">
            <v>64</v>
          </cell>
          <cell r="B58">
            <v>4608</v>
          </cell>
          <cell r="C58">
            <v>1.1166568432142101</v>
          </cell>
          <cell r="D58">
            <v>3.9616641720749843</v>
          </cell>
          <cell r="E58">
            <v>4.5829348627317223</v>
          </cell>
          <cell r="F58">
            <v>3.5477901704087009</v>
          </cell>
          <cell r="H58">
            <v>64</v>
          </cell>
          <cell r="I58">
            <v>4608</v>
          </cell>
          <cell r="J58">
            <v>1.1535670892428544</v>
          </cell>
          <cell r="K58">
            <v>4.5786713431040447</v>
          </cell>
          <cell r="L58">
            <v>5.1924057615995007</v>
          </cell>
          <cell r="M58">
            <v>3.9691417914057019</v>
          </cell>
          <cell r="O58">
            <v>64</v>
          </cell>
          <cell r="P58">
            <v>4608</v>
          </cell>
          <cell r="Q58">
            <v>1.1942245310415311</v>
          </cell>
          <cell r="R58">
            <v>5.3979761539361979</v>
          </cell>
          <cell r="S58">
            <v>5.9847627249241659</v>
          </cell>
          <cell r="T58">
            <v>4.520068055567747</v>
          </cell>
        </row>
        <row r="59">
          <cell r="A59">
            <v>65</v>
          </cell>
          <cell r="B59">
            <v>4680</v>
          </cell>
          <cell r="C59">
            <v>1.138835954835743</v>
          </cell>
          <cell r="D59">
            <v>4.013544150625445</v>
          </cell>
          <cell r="E59">
            <v>4.656287392797763</v>
          </cell>
          <cell r="F59">
            <v>3.5242513494442034</v>
          </cell>
          <cell r="H59">
            <v>65</v>
          </cell>
          <cell r="I59">
            <v>4680</v>
          </cell>
          <cell r="J59">
            <v>1.1766949180192028</v>
          </cell>
          <cell r="K59">
            <v>4.6372282734807486</v>
          </cell>
          <cell r="L59">
            <v>5.2728767579439104</v>
          </cell>
          <cell r="M59">
            <v>3.9408925818145435</v>
          </cell>
          <cell r="O59">
            <v>65</v>
          </cell>
          <cell r="P59">
            <v>4680</v>
          </cell>
          <cell r="Q59">
            <v>1.2185171323144204</v>
          </cell>
          <cell r="R59">
            <v>5.4650864397376786</v>
          </cell>
          <cell r="S59">
            <v>6.0742074807678623</v>
          </cell>
          <cell r="T59">
            <v>4.4850304479161753</v>
          </cell>
        </row>
        <row r="60">
          <cell r="A60">
            <v>66</v>
          </cell>
          <cell r="B60">
            <v>4752</v>
          </cell>
          <cell r="C60">
            <v>1.1610338271360239</v>
          </cell>
          <cell r="D60">
            <v>4.0651888962981593</v>
          </cell>
          <cell r="E60">
            <v>4.7294328905806404</v>
          </cell>
          <cell r="F60">
            <v>3.5013526749052177</v>
          </cell>
          <cell r="H60">
            <v>66</v>
          </cell>
          <cell r="I60">
            <v>4752</v>
          </cell>
          <cell r="J60">
            <v>1.1998469094755824</v>
          </cell>
          <cell r="K60">
            <v>4.6954965623305727</v>
          </cell>
          <cell r="L60">
            <v>5.3530961874093395</v>
          </cell>
          <cell r="M60">
            <v>3.9134130573231509</v>
          </cell>
          <cell r="O60">
            <v>66</v>
          </cell>
          <cell r="P60">
            <v>4752</v>
          </cell>
          <cell r="Q60">
            <v>1.2428483508413775</v>
          </cell>
          <cell r="R60">
            <v>5.5318342618622482</v>
          </cell>
          <cell r="S60">
            <v>6.1633396794052402</v>
          </cell>
          <cell r="T60">
            <v>4.4509326162900997</v>
          </cell>
        </row>
        <row r="61">
          <cell r="A61">
            <v>67</v>
          </cell>
          <cell r="B61">
            <v>4824</v>
          </cell>
          <cell r="C61">
            <v>1.1834250371299262</v>
          </cell>
          <cell r="D61">
            <v>4.1166004215924179</v>
          </cell>
          <cell r="E61">
            <v>4.8023731132868326</v>
          </cell>
          <cell r="F61">
            <v>3.4785476835745395</v>
          </cell>
          <cell r="H61">
            <v>67</v>
          </cell>
          <cell r="I61">
            <v>4824</v>
          </cell>
          <cell r="J61">
            <v>1.223257993580112</v>
          </cell>
          <cell r="K61">
            <v>4.7534788839616047</v>
          </cell>
          <cell r="L61">
            <v>5.4330663520417444</v>
          </cell>
          <cell r="M61">
            <v>3.8859168784579832</v>
          </cell>
          <cell r="O61">
            <v>67</v>
          </cell>
          <cell r="P61">
            <v>4824</v>
          </cell>
          <cell r="Q61">
            <v>1.2675456176011248</v>
          </cell>
          <cell r="R61">
            <v>5.5982232834912402</v>
          </cell>
          <cell r="S61">
            <v>6.252162427156609</v>
          </cell>
          <cell r="T61">
            <v>4.4165852540171899</v>
          </cell>
        </row>
        <row r="62">
          <cell r="A62">
            <v>68</v>
          </cell>
          <cell r="B62">
            <v>4896</v>
          </cell>
          <cell r="C62">
            <v>1.2061814754843208</v>
          </cell>
          <cell r="D62">
            <v>4.1677807125985646</v>
          </cell>
          <cell r="E62">
            <v>4.8751097956584246</v>
          </cell>
          <cell r="F62">
            <v>3.4553512861114588</v>
          </cell>
          <cell r="H62">
            <v>68</v>
          </cell>
          <cell r="I62">
            <v>4896</v>
          </cell>
          <cell r="J62">
            <v>1.2471582835604014</v>
          </cell>
          <cell r="K62">
            <v>4.8111778748002862</v>
          </cell>
          <cell r="L62">
            <v>5.5127895220805412</v>
          </cell>
          <cell r="M62">
            <v>3.8577123194541771</v>
          </cell>
          <cell r="O62">
            <v>68</v>
          </cell>
          <cell r="P62">
            <v>4896</v>
          </cell>
          <cell r="Q62">
            <v>1.2929282106024567</v>
          </cell>
          <cell r="R62">
            <v>5.6642571114052886</v>
          </cell>
          <cell r="S62">
            <v>6.3406787836424821</v>
          </cell>
          <cell r="T62">
            <v>4.3809525269511713</v>
          </cell>
        </row>
        <row r="63">
          <cell r="A63">
            <v>69</v>
          </cell>
          <cell r="B63">
            <v>4968</v>
          </cell>
          <cell r="C63">
            <v>1.2289511853934858</v>
          </cell>
          <cell r="D63">
            <v>4.2187317294630411</v>
          </cell>
          <cell r="E63">
            <v>4.9476446503629896</v>
          </cell>
          <cell r="F63">
            <v>3.4327903171453364</v>
          </cell>
          <cell r="H63">
            <v>69</v>
          </cell>
          <cell r="I63">
            <v>4968</v>
          </cell>
          <cell r="J63">
            <v>1.2710749264985255</v>
          </cell>
          <cell r="K63">
            <v>4.8685961341107671</v>
          </cell>
          <cell r="L63">
            <v>5.5922679365540882</v>
          </cell>
          <cell r="M63">
            <v>3.8302983031240014</v>
          </cell>
          <cell r="O63">
            <v>69</v>
          </cell>
          <cell r="P63">
            <v>4968</v>
          </cell>
          <cell r="Q63">
            <v>1.3183373540134271</v>
          </cell>
          <cell r="R63">
            <v>5.7299392971471175</v>
          </cell>
          <cell r="S63">
            <v>6.4288917627329463</v>
          </cell>
          <cell r="T63">
            <v>4.3463376651684849</v>
          </cell>
        </row>
        <row r="64">
          <cell r="A64">
            <v>70</v>
          </cell>
          <cell r="B64">
            <v>5040</v>
          </cell>
          <cell r="C64">
            <v>1.2517337850468349</v>
          </cell>
          <cell r="D64">
            <v>4.2694554068431616</v>
          </cell>
          <cell r="E64">
            <v>5.0199793683750391</v>
          </cell>
          <cell r="F64">
            <v>3.410833403912171</v>
          </cell>
          <cell r="H64">
            <v>70</v>
          </cell>
          <cell r="I64">
            <v>5040</v>
          </cell>
          <cell r="J64">
            <v>1.2950078472417312</v>
          </cell>
          <cell r="K64">
            <v>4.9257362246971406</v>
          </cell>
          <cell r="L64">
            <v>5.6715038038611558</v>
          </cell>
          <cell r="M64">
            <v>3.803634267690799</v>
          </cell>
          <cell r="O64">
            <v>70</v>
          </cell>
          <cell r="P64">
            <v>5040</v>
          </cell>
          <cell r="Q64">
            <v>1.3437731776480968</v>
          </cell>
          <cell r="R64">
            <v>5.7952733381542858</v>
          </cell>
          <cell r="S64">
            <v>6.5168043334727441</v>
          </cell>
          <cell r="T64">
            <v>4.3126871666670032</v>
          </cell>
        </row>
        <row r="65">
          <cell r="A65">
            <v>71</v>
          </cell>
          <cell r="B65">
            <v>5112</v>
          </cell>
          <cell r="C65">
            <v>1.27452892585847</v>
          </cell>
          <cell r="D65">
            <v>4.3199536543518402</v>
          </cell>
          <cell r="E65">
            <v>5.092115619349066</v>
          </cell>
          <cell r="F65">
            <v>3.3894512448527583</v>
          </cell>
          <cell r="H65">
            <v>71</v>
          </cell>
          <cell r="I65">
            <v>5112</v>
          </cell>
          <cell r="J65">
            <v>1.3189569982288043</v>
          </cell>
          <cell r="K65">
            <v>4.9826006735890056</v>
          </cell>
          <cell r="L65">
            <v>5.7504993023386923</v>
          </cell>
          <cell r="M65">
            <v>3.7776824265537243</v>
          </cell>
          <cell r="O65">
            <v>71</v>
          </cell>
          <cell r="P65">
            <v>5112</v>
          </cell>
          <cell r="Q65">
            <v>1.3692358114123215</v>
          </cell>
          <cell r="R65">
            <v>5.8602626788627665</v>
          </cell>
          <cell r="S65">
            <v>6.6044194209827731</v>
          </cell>
          <cell r="T65">
            <v>4.2799513641248534</v>
          </cell>
        </row>
        <row r="66">
          <cell r="A66">
            <v>72</v>
          </cell>
          <cell r="B66">
            <v>5184</v>
          </cell>
          <cell r="C66">
            <v>1.2973362915109221</v>
          </cell>
          <cell r="D66">
            <v>4.3702283569926017</v>
          </cell>
          <cell r="E66">
            <v>5.1640550519845148</v>
          </cell>
          <cell r="F66">
            <v>3.3686164378419452</v>
          </cell>
          <cell r="H66">
            <v>72</v>
          </cell>
          <cell r="I66">
            <v>5184</v>
          </cell>
          <cell r="J66">
            <v>1.3429223568566624</v>
          </cell>
          <cell r="K66">
            <v>5.0391919727108716</v>
          </cell>
          <cell r="L66">
            <v>5.829256580816323</v>
          </cell>
          <cell r="M66">
            <v>3.7524075364311869</v>
          </cell>
          <cell r="O66">
            <v>72</v>
          </cell>
          <cell r="P66">
            <v>5184</v>
          </cell>
          <cell r="Q66">
            <v>1.3947253847838637</v>
          </cell>
          <cell r="R66">
            <v>5.9249107117823732</v>
          </cell>
          <cell r="S66">
            <v>6.6917399073387607</v>
          </cell>
          <cell r="T66">
            <v>4.2480840862450773</v>
          </cell>
        </row>
        <row r="67">
          <cell r="A67">
            <v>73</v>
          </cell>
          <cell r="B67">
            <v>5256</v>
          </cell>
          <cell r="C67">
            <v>1.3201555969149101</v>
          </cell>
          <cell r="D67">
            <v>4.420281375585092</v>
          </cell>
          <cell r="E67">
            <v>5.2357992943828622</v>
          </cell>
          <cell r="F67">
            <v>3.348303325695023</v>
          </cell>
          <cell r="H67">
            <v>73</v>
          </cell>
          <cell r="I67">
            <v>5256</v>
          </cell>
          <cell r="J67">
            <v>1.3669039229878981</v>
          </cell>
          <cell r="K67">
            <v>5.0955125795358329</v>
          </cell>
          <cell r="L67">
            <v>5.907777759157959</v>
          </cell>
          <cell r="M67">
            <v>3.727776688501717</v>
          </cell>
          <cell r="O67">
            <v>73</v>
          </cell>
          <cell r="P67">
            <v>5256</v>
          </cell>
          <cell r="Q67">
            <v>1.4202420265223006</v>
          </cell>
          <cell r="R67">
            <v>5.9892207785447678</v>
          </cell>
          <cell r="S67">
            <v>6.7787686324277656</v>
          </cell>
          <cell r="T67">
            <v>4.217042353837658</v>
          </cell>
        </row>
        <row r="68">
          <cell r="A68">
            <v>74</v>
          </cell>
          <cell r="B68">
            <v>5328</v>
          </cell>
          <cell r="C68">
            <v>1.3429865870985462</v>
          </cell>
          <cell r="D68">
            <v>4.4701145471813506</v>
          </cell>
          <cell r="E68">
            <v>5.3073499543970266</v>
          </cell>
          <cell r="F68">
            <v>3.3284878569329601</v>
          </cell>
          <cell r="H68">
            <v>74</v>
          </cell>
          <cell r="I68">
            <v>5328</v>
          </cell>
          <cell r="J68">
            <v>1.3909017166083102</v>
          </cell>
          <cell r="K68">
            <v>5.1515649177239631</v>
          </cell>
          <cell r="L68">
            <v>5.9860649287908672</v>
          </cell>
          <cell r="M68">
            <v>3.7037591198650364</v>
          </cell>
          <cell r="O68">
            <v>74</v>
          </cell>
          <cell r="P68">
            <v>5328</v>
          </cell>
          <cell r="Q68">
            <v>1.445785864559535</v>
          </cell>
          <cell r="R68">
            <v>6.053196170924978</v>
          </cell>
          <cell r="S68">
            <v>6.8655083947832507</v>
          </cell>
          <cell r="T68">
            <v>4.1867861066473431</v>
          </cell>
        </row>
        <row r="69">
          <cell r="A69">
            <v>75</v>
          </cell>
          <cell r="B69">
            <v>5400</v>
          </cell>
          <cell r="C69">
            <v>1.3658290360389189</v>
          </cell>
          <cell r="D69">
            <v>4.5197296854730729</v>
          </cell>
          <cell r="E69">
            <v>5.3787086199732848</v>
          </cell>
          <cell r="F69">
            <v>3.3091474600517166</v>
          </cell>
          <cell r="H69">
            <v>75</v>
          </cell>
          <cell r="I69">
            <v>5400</v>
          </cell>
          <cell r="J69">
            <v>1.4149157756402699</v>
          </cell>
          <cell r="K69">
            <v>5.2073513777458693</v>
          </cell>
          <cell r="L69">
            <v>6.0641201532225484</v>
          </cell>
          <cell r="M69">
            <v>3.680326043003844</v>
          </cell>
          <cell r="O69">
            <v>75</v>
          </cell>
          <cell r="P69">
            <v>5400</v>
          </cell>
          <cell r="Q69">
            <v>1.4713570260252111</v>
          </cell>
          <cell r="R69">
            <v>6.1168401318372005</v>
          </cell>
          <cell r="S69">
            <v>6.9519619523993201</v>
          </cell>
          <cell r="T69">
            <v>4.1572779574523135</v>
          </cell>
        </row>
        <row r="70">
          <cell r="A70">
            <v>76</v>
          </cell>
          <cell r="B70">
            <v>5472</v>
          </cell>
          <cell r="C70">
            <v>1.3908791271995089</v>
          </cell>
          <cell r="D70">
            <v>4.5737909115541342</v>
          </cell>
          <cell r="E70">
            <v>5.4583938069386777</v>
          </cell>
          <cell r="F70">
            <v>3.2884172478476383</v>
          </cell>
          <cell r="H70">
            <v>76</v>
          </cell>
          <cell r="I70">
            <v>5472</v>
          </cell>
          <cell r="J70">
            <v>1.4411008928852036</v>
          </cell>
          <cell r="K70">
            <v>5.2680557768465501</v>
          </cell>
          <cell r="L70">
            <v>6.1512813117612701</v>
          </cell>
          <cell r="M70">
            <v>3.6555773456634708</v>
          </cell>
          <cell r="O70">
            <v>76</v>
          </cell>
          <cell r="P70">
            <v>5472</v>
          </cell>
        </row>
        <row r="71">
          <cell r="A71">
            <v>77</v>
          </cell>
          <cell r="B71">
            <v>5544</v>
          </cell>
          <cell r="C71">
            <v>1.4159426119318321</v>
          </cell>
          <cell r="D71">
            <v>4.6275917844564374</v>
          </cell>
          <cell r="E71">
            <v>5.5378511827025445</v>
          </cell>
          <cell r="F71">
            <v>3.2682057489200163</v>
          </cell>
          <cell r="H71">
            <v>77</v>
          </cell>
          <cell r="I71">
            <v>5544</v>
          </cell>
          <cell r="J71">
            <v>1.4673100887548687</v>
          </cell>
          <cell r="K71">
            <v>5.3284460865954042</v>
          </cell>
          <cell r="L71">
            <v>6.2381709717576159</v>
          </cell>
          <cell r="M71">
            <v>3.6314383220230031</v>
          </cell>
          <cell r="O71">
            <v>77</v>
          </cell>
          <cell r="P71">
            <v>5544</v>
          </cell>
          <cell r="Q71">
            <v>1.5267301224000918</v>
          </cell>
          <cell r="R71">
            <v>6.2545061606860468</v>
          </cell>
          <cell r="S71">
            <v>7.1444664778127116</v>
          </cell>
          <cell r="T71">
            <v>4.0966678189683376</v>
          </cell>
        </row>
        <row r="72">
          <cell r="A72">
            <v>78</v>
          </cell>
          <cell r="B72">
            <v>5616</v>
          </cell>
          <cell r="C72">
            <v>1.4410193495805079</v>
          </cell>
          <cell r="D72">
            <v>4.6811345869377714</v>
          </cell>
          <cell r="E72">
            <v>5.6170827191308605</v>
          </cell>
          <cell r="F72">
            <v>3.2484883622836063</v>
          </cell>
          <cell r="H72">
            <v>78</v>
          </cell>
          <cell r="I72">
            <v>5616</v>
          </cell>
          <cell r="J72">
            <v>1.4935435139630386</v>
          </cell>
          <cell r="K72">
            <v>5.3885252678586211</v>
          </cell>
          <cell r="L72">
            <v>6.3247916728751434</v>
          </cell>
          <cell r="M72">
            <v>3.6078796616781887</v>
          </cell>
          <cell r="O72">
            <v>78</v>
          </cell>
          <cell r="P72">
            <v>5616</v>
          </cell>
          <cell r="Q72">
            <v>1.5544838204368752</v>
          </cell>
          <cell r="R72">
            <v>6.3227631405399531</v>
          </cell>
          <cell r="S72">
            <v>7.2402258202020251</v>
          </cell>
          <cell r="T72">
            <v>4.0674357992114656</v>
          </cell>
        </row>
        <row r="73">
          <cell r="A73">
            <v>79</v>
          </cell>
          <cell r="B73">
            <v>5688</v>
          </cell>
          <cell r="C73">
            <v>1.4661092330817469</v>
          </cell>
          <cell r="D73">
            <v>4.7344215709753668</v>
          </cell>
          <cell r="E73">
            <v>5.6960903618460046</v>
          </cell>
          <cell r="F73">
            <v>3.2292420401880015</v>
          </cell>
          <cell r="H73">
            <v>79</v>
          </cell>
          <cell r="I73">
            <v>5688</v>
          </cell>
          <cell r="J73">
            <v>1.519801335269612</v>
          </cell>
          <cell r="K73">
            <v>5.4482962386794913</v>
          </cell>
          <cell r="L73">
            <v>6.4111459183898951</v>
          </cell>
          <cell r="M73">
            <v>3.5848739649336907</v>
          </cell>
          <cell r="O73">
            <v>79</v>
          </cell>
          <cell r="P73">
            <v>5688</v>
          </cell>
          <cell r="Q73">
            <v>1.5822825643541056</v>
          </cell>
          <cell r="R73">
            <v>6.3906412935926689</v>
          </cell>
          <cell r="S73">
            <v>7.335660984690608</v>
          </cell>
          <cell r="T73">
            <v>4.0388748745400953</v>
          </cell>
        </row>
        <row r="74">
          <cell r="A74">
            <v>80</v>
          </cell>
          <cell r="B74">
            <v>5760</v>
          </cell>
          <cell r="C74">
            <v>1.491212187081983</v>
          </cell>
          <cell r="D74">
            <v>4.7874549583236323</v>
          </cell>
          <cell r="E74">
            <v>5.7748760307003106</v>
          </cell>
          <cell r="F74">
            <v>3.2104451665539067</v>
          </cell>
          <cell r="H74">
            <v>80</v>
          </cell>
          <cell r="I74">
            <v>5760</v>
          </cell>
          <cell r="J74">
            <v>1.5460837334030564</v>
          </cell>
          <cell r="K74">
            <v>5.5077618751097202</v>
          </cell>
          <cell r="L74">
            <v>6.4972361758950843</v>
          </cell>
          <cell r="M74">
            <v>3.5623955909468674</v>
          </cell>
          <cell r="O74">
            <v>80</v>
          </cell>
          <cell r="P74">
            <v>5760</v>
          </cell>
          <cell r="Q74">
            <v>1.6101265665309126</v>
          </cell>
          <cell r="R74">
            <v>6.4581444413922462</v>
          </cell>
          <cell r="S74">
            <v>7.430775233812966</v>
          </cell>
          <cell r="T74">
            <v>4.010954527200056</v>
          </cell>
        </row>
        <row r="75">
          <cell r="A75">
            <v>81</v>
          </cell>
          <cell r="B75">
            <v>5832</v>
          </cell>
          <cell r="C75">
            <v>1.5163281660586709</v>
          </cell>
          <cell r="D75">
            <v>4.8402369410591817</v>
          </cell>
          <cell r="E75">
            <v>5.8534416202389004</v>
          </cell>
          <cell r="F75">
            <v>3.1920774469554365</v>
          </cell>
          <cell r="H75">
            <v>81</v>
          </cell>
          <cell r="I75">
            <v>5832</v>
          </cell>
          <cell r="J75">
            <v>1.5723909011904638</v>
          </cell>
          <cell r="K75">
            <v>5.5669250120204881</v>
          </cell>
          <cell r="L75">
            <v>6.5830648779886358</v>
          </cell>
          <cell r="M75">
            <v>3.5404205199901284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1.5414571524563994</v>
          </cell>
          <cell r="D76">
            <v>4.892769682113542</v>
          </cell>
          <cell r="E76">
            <v>5.9317890001519959</v>
          </cell>
          <cell r="F76">
            <v>3.1741198088553002</v>
          </cell>
          <cell r="H76">
            <v>82</v>
          </cell>
          <cell r="I76">
            <v>5904</v>
          </cell>
          <cell r="J76">
            <v>1.5987230418794165</v>
          </cell>
          <cell r="K76">
            <v>5.6257884438938408</v>
          </cell>
          <cell r="L76">
            <v>6.6686344229440166</v>
          </cell>
          <cell r="M76">
            <v>3.51892622832302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1.5665991548497828</v>
          </cell>
          <cell r="D77">
            <v>4.9450553157938106</v>
          </cell>
          <cell r="E77">
            <v>6.0099200157170909</v>
          </cell>
          <cell r="F77">
            <v>3.1565543109641081</v>
          </cell>
          <cell r="H77">
            <v>83</v>
          </cell>
          <cell r="I77">
            <v>5976</v>
          </cell>
          <cell r="J77">
            <v>1.6250803676346135</v>
          </cell>
          <cell r="K77">
            <v>5.6843549255949766</v>
          </cell>
          <cell r="L77">
            <v>6.7539471753649334</v>
          </cell>
          <cell r="M77">
            <v>3.4978915743526224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1.5920807957117356</v>
          </cell>
          <cell r="D78">
            <v>4.9970959482916513</v>
          </cell>
          <cell r="E78">
            <v>6.0878364882311731</v>
          </cell>
          <cell r="F78">
            <v>3.1387200710864129</v>
          </cell>
          <cell r="H78">
            <v>84</v>
          </cell>
          <cell r="I78">
            <v>6048</v>
          </cell>
          <cell r="J78">
            <v>1.6518915176899065</v>
          </cell>
          <cell r="K78">
            <v>5.7426271731260146</v>
          </cell>
          <cell r="L78">
            <v>6.8390054668242737</v>
          </cell>
          <cell r="M78">
            <v>3.4763948550064665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1.6177353345119267</v>
          </cell>
          <cell r="D79">
            <v>5.0488936581809041</v>
          </cell>
          <cell r="E79">
            <v>6.1655402154333308</v>
          </cell>
          <cell r="F79">
            <v>3.1209639490900796</v>
          </cell>
          <cell r="H79">
            <v>85</v>
          </cell>
          <cell r="I79">
            <v>6120</v>
          </cell>
          <cell r="J79">
            <v>1.6789363179957288</v>
          </cell>
          <cell r="K79">
            <v>5.8006078643617283</v>
          </cell>
          <cell r="L79">
            <v>6.9238115964878375</v>
          </cell>
          <cell r="M79">
            <v>3.4549302449340935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1.6433988730084086</v>
          </cell>
          <cell r="D80">
            <v>5.1004504969041351</v>
          </cell>
          <cell r="E80">
            <v>6.2430329719179856</v>
          </cell>
          <cell r="F80">
            <v>3.1035986337067656</v>
          </cell>
          <cell r="H80">
            <v>86</v>
          </cell>
          <cell r="I80">
            <v>6192</v>
          </cell>
          <cell r="J80">
            <v>1.7059995939725847</v>
          </cell>
          <cell r="K80">
            <v>5.8582996397678215</v>
          </cell>
          <cell r="L80">
            <v>7.0083678317232039</v>
          </cell>
          <cell r="M80">
            <v>3.4339396448074209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1.669071529548203</v>
          </cell>
          <cell r="D81">
            <v>5.1517684892484219</v>
          </cell>
          <cell r="E81">
            <v>6.3203165095389231</v>
          </cell>
          <cell r="F81">
            <v>3.086607373048261</v>
          </cell>
          <cell r="H81">
            <v>87</v>
          </cell>
          <cell r="I81">
            <v>6264</v>
          </cell>
          <cell r="J81">
            <v>1.7330816278730421</v>
          </cell>
          <cell r="K81">
            <v>5.9157051031021908</v>
          </cell>
          <cell r="L81">
            <v>7.0926764086942331</v>
          </cell>
          <cell r="M81">
            <v>3.4134024664275935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C82">
            <v>1.6947534398801991</v>
          </cell>
          <cell r="D82">
            <v>5.2028496338106436</v>
          </cell>
          <cell r="E82">
            <v>6.3973925578045439</v>
          </cell>
          <cell r="F82">
            <v>3.0699743758469249</v>
          </cell>
          <cell r="H82">
            <v>88</v>
          </cell>
          <cell r="I82">
            <v>6336</v>
          </cell>
          <cell r="J82">
            <v>1.7601827047877869</v>
          </cell>
          <cell r="K82">
            <v>5.9728268220997025</v>
          </cell>
          <cell r="L82">
            <v>7.1767395329415624</v>
          </cell>
          <cell r="M82">
            <v>3.3932993466265224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C83">
            <v>1.720444755635566</v>
          </cell>
          <cell r="D83">
            <v>5.2536959034525719</v>
          </cell>
          <cell r="E83">
            <v>6.4742628242643701</v>
          </cell>
          <cell r="F83">
            <v>3.0536847441589332</v>
          </cell>
          <cell r="H83">
            <v>89</v>
          </cell>
          <cell r="I83">
            <v>6408</v>
          </cell>
          <cell r="J83">
            <v>1.7873031118372584</v>
          </cell>
          <cell r="K83">
            <v>6.0296673291409313</v>
          </cell>
          <cell r="L83">
            <v>7.2605593799495534</v>
          </cell>
          <cell r="M83">
            <v>3.3736120578577933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C84">
            <v>1.7461456428732214</v>
          </cell>
          <cell r="D84">
            <v>5.3043092457460306</v>
          </cell>
          <cell r="E84">
            <v>6.5509289948871663</v>
          </cell>
          <cell r="F84">
            <v>3.0377244117036972</v>
          </cell>
          <cell r="H84">
            <v>90</v>
          </cell>
          <cell r="I84">
            <v>6480</v>
          </cell>
          <cell r="J84">
            <v>1.8144431374237577</v>
          </cell>
          <cell r="K84">
            <v>6.0862291219052933</v>
          </cell>
          <cell r="L84">
            <v>7.344138095699968</v>
          </cell>
          <cell r="M84">
            <v>3.354323426495935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C85">
            <v>1.7718562806910974</v>
          </cell>
          <cell r="D85">
            <v>5.3546915834083713</v>
          </cell>
          <cell r="E85">
            <v>6.6273927344308552</v>
          </cell>
          <cell r="F85">
            <v>3.0220800872855329</v>
          </cell>
          <cell r="H85">
            <v>91</v>
          </cell>
          <cell r="I85">
            <v>6552</v>
          </cell>
          <cell r="J85">
            <v>1.8416030705322817</v>
          </cell>
          <cell r="K85">
            <v>6.1425146640090533</v>
          </cell>
          <cell r="L85">
            <v>7.4274777972128607</v>
          </cell>
          <cell r="M85">
            <v>3.3354172580922512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C86">
            <v>1.7979147189762195</v>
          </cell>
          <cell r="D86">
            <v>5.4048448147285377</v>
          </cell>
          <cell r="E86">
            <v>6.7036556868044359</v>
          </cell>
          <cell r="F86">
            <v>3.0061741848390899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C87">
            <v>1.8246581502167922</v>
          </cell>
          <cell r="D87">
            <v>5.4547708139839433</v>
          </cell>
          <cell r="E87">
            <v>6.7797194754221186</v>
          </cell>
          <cell r="F87">
            <v>2.9894754879624155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C88">
            <v>1.8514106542521602</v>
          </cell>
          <cell r="D88">
            <v>5.5044714318484163</v>
          </cell>
          <cell r="E88">
            <v>6.8555857035498908</v>
          </cell>
          <cell r="F88">
            <v>2.9731229099315279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C89">
            <v>1.8781724767977201</v>
          </cell>
          <cell r="D89">
            <v>5.5539484957914462</v>
          </cell>
          <cell r="E89">
            <v>6.9312559546446906</v>
          </cell>
          <cell r="F89">
            <v>2.9571024836126423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C90">
            <v>1.9049438701103407</v>
          </cell>
          <cell r="D90">
            <v>5.6032038104689157</v>
          </cell>
          <cell r="E90">
            <v>7.006731792686379</v>
          </cell>
          <cell r="F90">
            <v>2.9414010031405069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C91">
            <v>1.9317250919823441</v>
          </cell>
          <cell r="D91">
            <v>5.6522391581056111</v>
          </cell>
          <cell r="E91">
            <v>7.082014762502725</v>
          </cell>
          <cell r="F91">
            <v>2.9260059733992794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C92">
            <v>1.9585164047898751</v>
          </cell>
          <cell r="D92">
            <v>5.7010562988696361</v>
          </cell>
          <cell r="E92">
            <v>7.1571063900875291</v>
          </cell>
          <cell r="F92">
            <v>2.9109055634799699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C93">
            <v>1.9853180745929986</v>
          </cell>
          <cell r="D93">
            <v>5.7496569712389887</v>
          </cell>
          <cell r="E93">
            <v>7.232008182912101</v>
          </cell>
          <cell r="F93">
            <v>2.8960885637520328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C94">
            <v>2.0121303702848605</v>
          </cell>
          <cell r="D94">
            <v>5.798042892360491</v>
          </cell>
          <cell r="E94">
            <v>7.3067216302302507</v>
          </cell>
          <cell r="F94">
            <v>2.8815443462242722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8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C7">
            <v>0.20884293523437528</v>
          </cell>
          <cell r="D7">
            <v>0.68358495524307505</v>
          </cell>
          <cell r="E7">
            <v>0.28486174150189458</v>
          </cell>
          <cell r="F7">
            <v>3.2732012432018234</v>
          </cell>
          <cell r="H7">
            <v>13</v>
          </cell>
          <cell r="I7">
            <v>936</v>
          </cell>
          <cell r="J7">
            <v>0.22560186282217734</v>
          </cell>
          <cell r="K7">
            <v>0.82743566964514825</v>
          </cell>
          <cell r="L7">
            <v>0.42541870210975341</v>
          </cell>
          <cell r="M7">
            <v>3.6676810168777068</v>
          </cell>
          <cell r="O7">
            <v>13</v>
          </cell>
          <cell r="P7">
            <v>936</v>
          </cell>
          <cell r="Q7">
            <v>0.24852188188626415</v>
          </cell>
          <cell r="R7">
            <v>1.0289667207967814</v>
          </cell>
          <cell r="S7">
            <v>0.61547770682356451</v>
          </cell>
          <cell r="T7">
            <v>4.1403465682256799</v>
          </cell>
        </row>
        <row r="8">
          <cell r="A8">
            <v>14</v>
          </cell>
          <cell r="B8">
            <v>1008</v>
          </cell>
          <cell r="C8">
            <v>0.22577578666537332</v>
          </cell>
          <cell r="D8">
            <v>0.74789789670257723</v>
          </cell>
          <cell r="E8">
            <v>0.37082756044452314</v>
          </cell>
          <cell r="F8">
            <v>3.3125691100394712</v>
          </cell>
          <cell r="H8">
            <v>14</v>
          </cell>
          <cell r="I8">
            <v>1008</v>
          </cell>
          <cell r="J8">
            <v>0.24248603945699188</v>
          </cell>
          <cell r="K8">
            <v>0.90254589572003463</v>
          </cell>
          <cell r="L8">
            <v>0.52195319427118958</v>
          </cell>
          <cell r="M8">
            <v>3.7220530210363436</v>
          </cell>
          <cell r="O8">
            <v>14</v>
          </cell>
          <cell r="P8">
            <v>1008</v>
          </cell>
          <cell r="Q8">
            <v>0.26508158716361596</v>
          </cell>
          <cell r="R8">
            <v>1.1186417086417022</v>
          </cell>
          <cell r="S8">
            <v>0.72600658240789173</v>
          </cell>
          <cell r="T8">
            <v>4.219990232483573</v>
          </cell>
        </row>
        <row r="9">
          <cell r="A9">
            <v>15</v>
          </cell>
          <cell r="B9">
            <v>1080</v>
          </cell>
          <cell r="C9">
            <v>0.24276430210026095</v>
          </cell>
          <cell r="D9">
            <v>0.81180794049002469</v>
          </cell>
          <cell r="E9">
            <v>0.45643193496443157</v>
          </cell>
          <cell r="F9">
            <v>3.3440169475772032</v>
          </cell>
          <cell r="H9">
            <v>15</v>
          </cell>
          <cell r="I9">
            <v>1080</v>
          </cell>
          <cell r="J9">
            <v>0.25945102741153409</v>
          </cell>
          <cell r="K9">
            <v>0.97712974756243542</v>
          </cell>
          <cell r="L9">
            <v>0.61802030684542653</v>
          </cell>
          <cell r="M9">
            <v>3.7661432961394254</v>
          </cell>
          <cell r="O9">
            <v>15</v>
          </cell>
          <cell r="P9">
            <v>1080</v>
          </cell>
          <cell r="Q9">
            <v>0.28176233696024389</v>
          </cell>
          <cell r="R9">
            <v>1.2076023787265311</v>
          </cell>
          <cell r="S9">
            <v>0.83590610840350343</v>
          </cell>
          <cell r="T9">
            <v>4.2858899871238698</v>
          </cell>
        </row>
        <row r="10">
          <cell r="A10">
            <v>16</v>
          </cell>
          <cell r="B10">
            <v>1152</v>
          </cell>
          <cell r="C10">
            <v>0.2598088529539504</v>
          </cell>
          <cell r="D10">
            <v>0.87531990283475769</v>
          </cell>
          <cell r="E10">
            <v>0.54167906551278222</v>
          </cell>
          <cell r="F10">
            <v>3.3690919030765398</v>
          </cell>
          <cell r="H10">
            <v>16</v>
          </cell>
          <cell r="I10">
            <v>1152</v>
          </cell>
          <cell r="J10">
            <v>0.2764971868465283</v>
          </cell>
          <cell r="K10">
            <v>1.0511942985928524</v>
          </cell>
          <cell r="L10">
            <v>0.71362618829825364</v>
          </cell>
          <cell r="M10">
            <v>3.8018263787122186</v>
          </cell>
          <cell r="O10">
            <v>16</v>
          </cell>
          <cell r="P10">
            <v>1152</v>
          </cell>
          <cell r="Q10">
            <v>0.29856422271798694</v>
          </cell>
          <cell r="R10">
            <v>1.2958596792052035</v>
          </cell>
          <cell r="S10">
            <v>0.94518579225327615</v>
          </cell>
          <cell r="T10">
            <v>4.3403046333157809</v>
          </cell>
        </row>
        <row r="11">
          <cell r="A11">
            <v>17</v>
          </cell>
          <cell r="B11">
            <v>1224</v>
          </cell>
          <cell r="C11">
            <v>0.27722589873704517</v>
          </cell>
          <cell r="D11">
            <v>0.93843851086703955</v>
          </cell>
          <cell r="E11">
            <v>0.62657307503064541</v>
          </cell>
          <cell r="F11">
            <v>3.3851040438222872</v>
          </cell>
          <cell r="H11">
            <v>17</v>
          </cell>
          <cell r="I11">
            <v>1224</v>
          </cell>
          <cell r="J11">
            <v>0.29397523292747235</v>
          </cell>
          <cell r="K11">
            <v>1.1247464756595922</v>
          </cell>
          <cell r="L11">
            <v>0.80877685974381597</v>
          </cell>
          <cell r="M11">
            <v>3.8259905926737789</v>
          </cell>
          <cell r="O11">
            <v>17</v>
          </cell>
          <cell r="P11">
            <v>1224</v>
          </cell>
          <cell r="Q11">
            <v>0.31588743110275719</v>
          </cell>
          <cell r="R11">
            <v>1.3834243004319362</v>
          </cell>
          <cell r="S11">
            <v>1.0538549171541445</v>
          </cell>
          <cell r="T11">
            <v>4.3794851083578337</v>
          </cell>
        </row>
        <row r="12">
          <cell r="A12">
            <v>18</v>
          </cell>
          <cell r="B12">
            <v>1296</v>
          </cell>
          <cell r="C12">
            <v>0.29533022951598209</v>
          </cell>
          <cell r="D12">
            <v>1.0011684048445384</v>
          </cell>
          <cell r="E12">
            <v>0.71111801088501114</v>
          </cell>
          <cell r="F12">
            <v>3.3899963660521895</v>
          </cell>
          <cell r="H12">
            <v>18</v>
          </cell>
          <cell r="I12">
            <v>1296</v>
          </cell>
          <cell r="J12">
            <v>0.31223362771232188</v>
          </cell>
          <cell r="K12">
            <v>1.1977930631356004</v>
          </cell>
          <cell r="L12">
            <v>0.90347821850662269</v>
          </cell>
          <cell r="M12">
            <v>3.836207752225822</v>
          </cell>
          <cell r="O12">
            <v>18</v>
          </cell>
          <cell r="P12">
            <v>1296</v>
          </cell>
          <cell r="Q12">
            <v>0.33412898826930365</v>
          </cell>
          <cell r="R12">
            <v>1.4703066831367777</v>
          </cell>
          <cell r="S12">
            <v>1.1619225491819551</v>
          </cell>
          <cell r="T12">
            <v>4.4004164102987957</v>
          </cell>
        </row>
        <row r="13">
          <cell r="A13">
            <v>19</v>
          </cell>
          <cell r="B13">
            <v>1368</v>
          </cell>
          <cell r="C13">
            <v>0.31348900737818641</v>
          </cell>
          <cell r="D13">
            <v>1.0635141403087889</v>
          </cell>
          <cell r="E13">
            <v>0.79531784674390893</v>
          </cell>
          <cell r="F13">
            <v>3.3925085578065843</v>
          </cell>
          <cell r="H13">
            <v>19</v>
          </cell>
          <cell r="I13">
            <v>1368</v>
          </cell>
          <cell r="J13">
            <v>0.3305704875794449</v>
          </cell>
          <cell r="K13">
            <v>1.2703407068713237</v>
          </cell>
          <cell r="L13">
            <v>0.99773604155824847</v>
          </cell>
          <cell r="M13">
            <v>3.8428739243276429</v>
          </cell>
          <cell r="O13">
            <v>19</v>
          </cell>
          <cell r="P13">
            <v>1368</v>
          </cell>
          <cell r="Q13">
            <v>0.35248628942715032</v>
          </cell>
          <cell r="R13">
            <v>1.5565170262755781</v>
          </cell>
          <cell r="S13">
            <v>1.2693975441320764</v>
          </cell>
          <cell r="T13">
            <v>4.4158228928710415</v>
          </cell>
        </row>
        <row r="14">
          <cell r="A14">
            <v>20</v>
          </cell>
          <cell r="B14">
            <v>1440</v>
          </cell>
          <cell r="C14">
            <v>0.33170243517863002</v>
          </cell>
          <cell r="D14">
            <v>1.1254801901742897</v>
          </cell>
          <cell r="E14">
            <v>0.87917648439292273</v>
          </cell>
          <cell r="F14">
            <v>3.3930416868003714</v>
          </cell>
          <cell r="H14">
            <v>20</v>
          </cell>
          <cell r="I14">
            <v>1440</v>
          </cell>
          <cell r="J14">
            <v>0.34898582247022353</v>
          </cell>
          <cell r="K14">
            <v>1.3423959180096992</v>
          </cell>
          <cell r="L14">
            <v>1.0915559888340547</v>
          </cell>
          <cell r="M14">
            <v>3.8465629019191354</v>
          </cell>
          <cell r="O14">
            <v>20</v>
          </cell>
          <cell r="P14">
            <v>1440</v>
          </cell>
          <cell r="Q14">
            <v>0.37095863030378129</v>
          </cell>
          <cell r="R14">
            <v>1.6420652945699834</v>
          </cell>
          <cell r="S14">
            <v>1.3762885540894012</v>
          </cell>
          <cell r="T14">
            <v>4.4265456048974565</v>
          </cell>
        </row>
        <row r="15">
          <cell r="A15">
            <v>21</v>
          </cell>
          <cell r="B15">
            <v>1512</v>
          </cell>
          <cell r="C15">
            <v>0.34997066177201741</v>
          </cell>
          <cell r="D15">
            <v>1.18707094675277</v>
          </cell>
          <cell r="E15">
            <v>0.96269775549534098</v>
          </cell>
          <cell r="F15">
            <v>3.3919155987025786</v>
          </cell>
          <cell r="H15">
            <v>21</v>
          </cell>
          <cell r="I15">
            <v>1512</v>
          </cell>
          <cell r="J15">
            <v>0.36747953731257099</v>
          </cell>
          <cell r="K15">
            <v>1.4139650766690492</v>
          </cell>
          <cell r="L15">
            <v>1.1849436064349463</v>
          </cell>
          <cell r="M15">
            <v>3.8477382632229613</v>
          </cell>
          <cell r="O15">
            <v>21</v>
          </cell>
          <cell r="P15">
            <v>1512</v>
          </cell>
          <cell r="Q15">
            <v>0.38954508880595412</v>
          </cell>
          <cell r="R15">
            <v>1.7269612257521512</v>
          </cell>
          <cell r="S15">
            <v>1.4826040337405959</v>
          </cell>
          <cell r="T15">
            <v>4.4332768538956229</v>
          </cell>
        </row>
        <row r="16">
          <cell r="A16">
            <v>22</v>
          </cell>
          <cell r="B16">
            <v>1584</v>
          </cell>
          <cell r="C16">
            <v>0.36829378154069986</v>
          </cell>
          <cell r="D16">
            <v>1.2482907237150422</v>
          </cell>
          <cell r="E16">
            <v>1.045885423298011</v>
          </cell>
          <cell r="F16">
            <v>3.3893885432792588</v>
          </cell>
          <cell r="H16">
            <v>22</v>
          </cell>
          <cell r="I16">
            <v>1584</v>
          </cell>
          <cell r="J16">
            <v>0.38605143212068249</v>
          </cell>
          <cell r="K16">
            <v>1.4850544354993767</v>
          </cell>
          <cell r="L16">
            <v>1.2779043297189778</v>
          </cell>
          <cell r="M16">
            <v>3.8467787241238307</v>
          </cell>
          <cell r="O16">
            <v>22</v>
          </cell>
          <cell r="P16">
            <v>1584</v>
          </cell>
          <cell r="Q16">
            <v>0.40824453073787015</v>
          </cell>
          <cell r="R16">
            <v>1.8112143375280763</v>
          </cell>
          <cell r="S16">
            <v>1.588352246440746</v>
          </cell>
          <cell r="T16">
            <v>4.4365918001508744</v>
          </cell>
        </row>
        <row r="17">
          <cell r="A17">
            <v>23</v>
          </cell>
          <cell r="B17">
            <v>1656</v>
          </cell>
          <cell r="C17">
            <v>0.38667183406238159</v>
          </cell>
          <cell r="D17">
            <v>1.3091437579927669</v>
          </cell>
          <cell r="E17">
            <v>1.1287431842849402</v>
          </cell>
          <cell r="F17">
            <v>3.3856713695406202</v>
          </cell>
          <cell r="H17">
            <v>23</v>
          </cell>
          <cell r="I17">
            <v>1656</v>
          </cell>
          <cell r="J17">
            <v>0.40470120258650094</v>
          </cell>
          <cell r="K17">
            <v>1.5556701231173147</v>
          </cell>
          <cell r="L17">
            <v>1.3704434862873511</v>
          </cell>
          <cell r="M17">
            <v>3.8439967886796813</v>
          </cell>
          <cell r="O17">
            <v>23</v>
          </cell>
          <cell r="P17">
            <v>1656</v>
          </cell>
          <cell r="Q17">
            <v>0.42705561724577373</v>
          </cell>
          <cell r="R17">
            <v>1.8948339342726725</v>
          </cell>
          <cell r="S17">
            <v>1.6935412700458889</v>
          </cell>
          <cell r="T17">
            <v>4.4369722765692634</v>
          </cell>
        </row>
        <row r="18">
          <cell r="A18">
            <v>24</v>
          </cell>
          <cell r="B18">
            <v>1728</v>
          </cell>
          <cell r="C18">
            <v>0.40510480393046744</v>
          </cell>
          <cell r="D18">
            <v>1.3696342116223343</v>
          </cell>
          <cell r="E18">
            <v>1.2112746697805621</v>
          </cell>
          <cell r="F18">
            <v>3.3809379655182257</v>
          </cell>
          <cell r="H18">
            <v>24</v>
          </cell>
          <cell r="I18">
            <v>1728</v>
          </cell>
          <cell r="J18">
            <v>0.42342844118201545</v>
          </cell>
          <cell r="K18">
            <v>1.6258181474246882</v>
          </cell>
          <cell r="L18">
            <v>1.4625662988691555</v>
          </cell>
          <cell r="M18">
            <v>3.8396526763439871</v>
          </cell>
          <cell r="O18">
            <v>24</v>
          </cell>
          <cell r="P18">
            <v>1728</v>
          </cell>
          <cell r="Q18">
            <v>0.44597681394406241</v>
          </cell>
          <cell r="R18">
            <v>1.9778291134690262</v>
          </cell>
          <cell r="S18">
            <v>1.7981790025222604</v>
          </cell>
          <cell r="T18">
            <v>4.4348249766121244</v>
          </cell>
        </row>
        <row r="19">
          <cell r="A19">
            <v>25</v>
          </cell>
          <cell r="B19">
            <v>1800</v>
          </cell>
          <cell r="C19">
            <v>0.42359262073796256</v>
          </cell>
          <cell r="D19">
            <v>1.4297661735329952</v>
          </cell>
          <cell r="E19">
            <v>1.2934834475045145</v>
          </cell>
          <cell r="F19">
            <v>3.375333052408056</v>
          </cell>
          <cell r="H19">
            <v>25</v>
          </cell>
          <cell r="I19">
            <v>1800</v>
          </cell>
          <cell r="J19">
            <v>0.44223263878403746</v>
          </cell>
          <cell r="K19">
            <v>1.695504398815453</v>
          </cell>
          <cell r="L19">
            <v>1.5542778881089747</v>
          </cell>
          <cell r="M19">
            <v>3.8339648640078008</v>
          </cell>
          <cell r="O19">
            <v>25</v>
          </cell>
          <cell r="P19">
            <v>1800</v>
          </cell>
          <cell r="Q19">
            <v>0.46500640164548701</v>
          </cell>
          <cell r="R19">
            <v>2.0602087719035493</v>
          </cell>
          <cell r="S19">
            <v>1.902273167342563</v>
          </cell>
          <cell r="T19">
            <v>4.4304955041763439</v>
          </cell>
        </row>
        <row r="20">
          <cell r="A20">
            <v>26</v>
          </cell>
          <cell r="B20">
            <v>1872</v>
          </cell>
          <cell r="C20">
            <v>0.44307308450070437</v>
          </cell>
          <cell r="D20">
            <v>1.4895436612812663</v>
          </cell>
          <cell r="E20">
            <v>1.3753730230796855</v>
          </cell>
          <cell r="F20">
            <v>3.3618464162855242</v>
          </cell>
          <cell r="H20">
            <v>26</v>
          </cell>
          <cell r="I20">
            <v>1872</v>
          </cell>
          <cell r="J20">
            <v>0.46215068658914443</v>
          </cell>
          <cell r="K20">
            <v>1.7647346532755135</v>
          </cell>
          <cell r="L20">
            <v>1.6455832752613011</v>
          </cell>
          <cell r="M20">
            <v>3.8185265206462331</v>
          </cell>
          <cell r="O20">
            <v>26</v>
          </cell>
          <cell r="P20">
            <v>1872</v>
          </cell>
          <cell r="Q20">
            <v>0.48532464030541406</v>
          </cell>
          <cell r="R20">
            <v>2.141981611628196</v>
          </cell>
          <cell r="S20">
            <v>2.0058313186789349</v>
          </cell>
          <cell r="T20">
            <v>4.4135027026038696</v>
          </cell>
        </row>
        <row r="21">
          <cell r="A21">
            <v>27</v>
          </cell>
          <cell r="B21">
            <v>1944</v>
          </cell>
          <cell r="C21">
            <v>0.46260587420645249</v>
          </cell>
          <cell r="D21">
            <v>1.5489706227335416</v>
          </cell>
          <cell r="E21">
            <v>1.4569468414952556</v>
          </cell>
          <cell r="F21">
            <v>3.3483591737580585</v>
          </cell>
          <cell r="H21">
            <v>27</v>
          </cell>
          <cell r="I21">
            <v>1944</v>
          </cell>
          <cell r="J21">
            <v>0.48214147273598251</v>
          </cell>
          <cell r="K21">
            <v>1.8335145753797262</v>
          </cell>
          <cell r="L21">
            <v>1.7364873847955078</v>
          </cell>
          <cell r="M21">
            <v>3.8028559646096793</v>
          </cell>
          <cell r="O21">
            <v>27</v>
          </cell>
          <cell r="P21">
            <v>1944</v>
          </cell>
          <cell r="Q21">
            <v>0.50574342195278299</v>
          </cell>
          <cell r="R21">
            <v>2.2231561457002016</v>
          </cell>
          <cell r="S21">
            <v>2.108860846401873</v>
          </cell>
          <cell r="T21">
            <v>4.3958182137419062</v>
          </cell>
        </row>
        <row r="22">
          <cell r="A22">
            <v>28</v>
          </cell>
          <cell r="B22">
            <v>2016</v>
          </cell>
          <cell r="C22">
            <v>0.48219078857148956</v>
          </cell>
          <cell r="D22">
            <v>1.6080509376988008</v>
          </cell>
          <cell r="E22">
            <v>1.5382082885262922</v>
          </cell>
          <cell r="F22">
            <v>3.3348852276144036</v>
          </cell>
          <cell r="H22">
            <v>28</v>
          </cell>
          <cell r="I22">
            <v>2016</v>
          </cell>
          <cell r="J22">
            <v>0.50220424725489887</v>
          </cell>
          <cell r="K22">
            <v>1.901849721190213</v>
          </cell>
          <cell r="L22">
            <v>1.8269950469149321</v>
          </cell>
          <cell r="M22">
            <v>3.7870044540362278</v>
          </cell>
          <cell r="O22">
            <v>28</v>
          </cell>
          <cell r="P22">
            <v>2016</v>
          </cell>
          <cell r="Q22">
            <v>0.5262606274985332</v>
          </cell>
          <cell r="R22">
            <v>2.303740703709404</v>
          </cell>
          <cell r="S22">
            <v>2.2113689808937491</v>
          </cell>
          <cell r="T22">
            <v>4.3775661399176684</v>
          </cell>
        </row>
        <row r="23">
          <cell r="A23">
            <v>29</v>
          </cell>
          <cell r="B23">
            <v>2088</v>
          </cell>
          <cell r="C23">
            <v>0.5018275723379636</v>
          </cell>
          <cell r="D23">
            <v>1.6667884195131673</v>
          </cell>
          <cell r="E23">
            <v>1.6191606921115058</v>
          </cell>
          <cell r="F23">
            <v>3.3214365080574781</v>
          </cell>
          <cell r="H23">
            <v>29</v>
          </cell>
          <cell r="I23">
            <v>2088</v>
          </cell>
          <cell r="J23">
            <v>0.52233816916295772</v>
          </cell>
          <cell r="K23">
            <v>1.9697455410598499</v>
          </cell>
          <cell r="L23">
            <v>1.917110999993501</v>
          </cell>
          <cell r="M23">
            <v>3.7710158999415064</v>
          </cell>
          <cell r="O23">
            <v>29</v>
          </cell>
          <cell r="P23">
            <v>2088</v>
          </cell>
          <cell r="Q23">
            <v>0.5468740075727373</v>
          </cell>
          <cell r="R23">
            <v>2.3837434371025217</v>
          </cell>
          <cell r="S23">
            <v>2.3133627976852527</v>
          </cell>
          <cell r="T23">
            <v>4.3588530522461708</v>
          </cell>
        </row>
        <row r="24">
          <cell r="A24">
            <v>30</v>
          </cell>
          <cell r="B24">
            <v>2160</v>
          </cell>
          <cell r="C24">
            <v>0.52151591718859103</v>
          </cell>
          <cell r="D24">
            <v>1.7251868165780417</v>
          </cell>
          <cell r="E24">
            <v>1.699807323690631</v>
          </cell>
          <cell r="F24">
            <v>3.3080233214707007</v>
          </cell>
          <cell r="H24">
            <v>30</v>
          </cell>
          <cell r="I24">
            <v>2160</v>
          </cell>
          <cell r="J24">
            <v>0.54254231065536163</v>
          </cell>
          <cell r="K24">
            <v>2.0372073823447199</v>
          </cell>
          <cell r="L24">
            <v>2.0068398929331401</v>
          </cell>
          <cell r="M24">
            <v>3.7549281269582164</v>
          </cell>
          <cell r="O24">
            <v>30</v>
          </cell>
          <cell r="P24">
            <v>2160</v>
          </cell>
          <cell r="Q24">
            <v>0.56758119922293604</v>
          </cell>
          <cell r="R24">
            <v>2.4631723243133927</v>
          </cell>
          <cell r="S24">
            <v>2.4148492219225499</v>
          </cell>
          <cell r="T24">
            <v>4.3397708163795281</v>
          </cell>
        </row>
        <row r="25">
          <cell r="A25">
            <v>31</v>
          </cell>
          <cell r="B25">
            <v>2232</v>
          </cell>
          <cell r="C25">
            <v>0.54125546284924464</v>
          </cell>
          <cell r="D25">
            <v>1.7832498138534458</v>
          </cell>
          <cell r="E25">
            <v>1.7801513995028508</v>
          </cell>
          <cell r="F25">
            <v>3.2946546247610486</v>
          </cell>
          <cell r="H25">
            <v>31</v>
          </cell>
          <cell r="I25">
            <v>2232</v>
          </cell>
          <cell r="J25">
            <v>0.56281566174133968</v>
          </cell>
          <cell r="K25">
            <v>2.1042404920290267</v>
          </cell>
          <cell r="L25">
            <v>2.0961862874450441</v>
          </cell>
          <cell r="M25">
            <v>3.7387738740577179</v>
          </cell>
          <cell r="O25">
            <v>31</v>
          </cell>
          <cell r="P25">
            <v>2232</v>
          </cell>
          <cell r="Q25">
            <v>0.58837974322912956</v>
          </cell>
          <cell r="R25">
            <v>2.5420351757076785</v>
          </cell>
          <cell r="S25">
            <v>2.5158350326726024</v>
          </cell>
          <cell r="T25">
            <v>4.3203988664812805</v>
          </cell>
        </row>
        <row r="26">
          <cell r="A26">
            <v>32</v>
          </cell>
          <cell r="B26">
            <v>2304</v>
          </cell>
          <cell r="C26">
            <v>0.56104579837708612</v>
          </cell>
          <cell r="D26">
            <v>1.8409810343081439</v>
          </cell>
          <cell r="E26">
            <v>1.8601960818476444</v>
          </cell>
          <cell r="F26">
            <v>3.2813382430337654</v>
          </cell>
          <cell r="H26">
            <v>32</v>
          </cell>
          <cell r="I26">
            <v>2304</v>
          </cell>
          <cell r="J26">
            <v>0.58315713529049851</v>
          </cell>
          <cell r="K26">
            <v>2.1708500192659286</v>
          </cell>
          <cell r="L26">
            <v>2.1851546602578096</v>
          </cell>
          <cell r="M26">
            <v>3.7225815957555319</v>
          </cell>
          <cell r="O26">
            <v>32</v>
          </cell>
          <cell r="P26">
            <v>2304</v>
          </cell>
          <cell r="Q26">
            <v>0.6092671018199709</v>
          </cell>
          <cell r="R26">
            <v>2.6203396383500577</v>
          </cell>
          <cell r="S26">
            <v>2.6163268670736781</v>
          </cell>
          <cell r="T26">
            <v>4.3008060512749102</v>
          </cell>
        </row>
        <row r="27">
          <cell r="A27">
            <v>33</v>
          </cell>
          <cell r="B27">
            <v>2376</v>
          </cell>
          <cell r="C27">
            <v>0.58088646363018626</v>
          </cell>
          <cell r="D27">
            <v>1.8983840403280527</v>
          </cell>
          <cell r="E27">
            <v>1.9399444803093693</v>
          </cell>
          <cell r="F27">
            <v>3.2680810436936505</v>
          </cell>
          <cell r="H27">
            <v>33</v>
          </cell>
          <cell r="I27">
            <v>2376</v>
          </cell>
          <cell r="J27">
            <v>0.60356557245092779</v>
          </cell>
          <cell r="K27">
            <v>2.2370410178374769</v>
          </cell>
          <cell r="L27">
            <v>2.2737494052552072</v>
          </cell>
          <cell r="M27">
            <v>3.7063761088184943</v>
          </cell>
          <cell r="O27">
            <v>33</v>
          </cell>
          <cell r="P27">
            <v>2376</v>
          </cell>
          <cell r="Q27">
            <v>0.63024067657151728</v>
          </cell>
          <cell r="R27">
            <v>2.6980932006016207</v>
          </cell>
          <cell r="S27">
            <v>2.7163312243377606</v>
          </cell>
          <cell r="T27">
            <v>4.2810521454742245</v>
          </cell>
        </row>
        <row r="28">
          <cell r="A28">
            <v>34</v>
          </cell>
          <cell r="B28">
            <v>2448</v>
          </cell>
          <cell r="C28">
            <v>0.60139652079299255</v>
          </cell>
          <cell r="D28">
            <v>1.9554623350843843</v>
          </cell>
          <cell r="E28">
            <v>2.0193996529468179</v>
          </cell>
          <cell r="F28">
            <v>3.2515358294822532</v>
          </cell>
          <cell r="H28">
            <v>34</v>
          </cell>
          <cell r="I28">
            <v>2448</v>
          </cell>
          <cell r="J28">
            <v>0.62472395791247148</v>
          </cell>
          <cell r="K28">
            <v>2.3028184485368031</v>
          </cell>
          <cell r="L28">
            <v>2.3619748355463224</v>
          </cell>
          <cell r="M28">
            <v>3.6861375642319216</v>
          </cell>
          <cell r="O28">
            <v>34</v>
          </cell>
          <cell r="P28">
            <v>2448</v>
          </cell>
          <cell r="Q28">
            <v>0.65207596756176667</v>
          </cell>
          <cell r="R28">
            <v>2.7753031965546948</v>
          </cell>
          <cell r="S28">
            <v>2.8158544696112022</v>
          </cell>
          <cell r="T28">
            <v>4.2561040961716001</v>
          </cell>
        </row>
        <row r="29">
          <cell r="A29">
            <v>35</v>
          </cell>
          <cell r="B29">
            <v>2520</v>
          </cell>
          <cell r="C29">
            <v>0.62226392132378716</v>
          </cell>
          <cell r="D29">
            <v>2.0122193638629033</v>
          </cell>
          <cell r="E29">
            <v>2.0985646074489606</v>
          </cell>
          <cell r="F29">
            <v>3.2337072661743962</v>
          </cell>
          <cell r="H29">
            <v>35</v>
          </cell>
          <cell r="I29">
            <v>2520</v>
          </cell>
          <cell r="J29">
            <v>0.64628668486665797</v>
          </cell>
          <cell r="K29">
            <v>2.3681871814754869</v>
          </cell>
          <cell r="L29">
            <v>2.4498351854706168</v>
          </cell>
          <cell r="M29">
            <v>3.6642982703010381</v>
          </cell>
          <cell r="O29">
            <v>35</v>
          </cell>
          <cell r="P29">
            <v>2520</v>
          </cell>
          <cell r="Q29">
            <v>0.67437829923276393</v>
          </cell>
          <cell r="R29">
            <v>2.8519768103120451</v>
          </cell>
          <cell r="S29">
            <v>2.9149028376996293</v>
          </cell>
          <cell r="T29">
            <v>4.2290459428435367</v>
          </cell>
        </row>
        <row r="30">
          <cell r="A30">
            <v>36</v>
          </cell>
          <cell r="B30">
            <v>2592</v>
          </cell>
          <cell r="C30">
            <v>0.64317796644645497</v>
          </cell>
          <cell r="D30">
            <v>2.0686585153556321</v>
          </cell>
          <cell r="E30">
            <v>2.1774423022580502</v>
          </cell>
          <cell r="F30">
            <v>3.216308118863163</v>
          </cell>
          <cell r="H30">
            <v>36</v>
          </cell>
          <cell r="I30">
            <v>2592</v>
          </cell>
          <cell r="J30">
            <v>0.6679099046172392</v>
          </cell>
          <cell r="K30">
            <v>2.4331519983189343</v>
          </cell>
          <cell r="L30">
            <v>2.5373346125403864</v>
          </cell>
          <cell r="M30">
            <v>3.6429344459464286</v>
          </cell>
          <cell r="O30">
            <v>36</v>
          </cell>
          <cell r="P30">
            <v>2592</v>
          </cell>
          <cell r="Q30">
            <v>0.69675539697689526</v>
          </cell>
          <cell r="R30">
            <v>2.928121080116969</v>
          </cell>
          <cell r="S30">
            <v>3.013482436662891</v>
          </cell>
          <cell r="T30">
            <v>4.2025093638622604</v>
          </cell>
        </row>
        <row r="31">
          <cell r="A31">
            <v>37</v>
          </cell>
          <cell r="B31">
            <v>2664</v>
          </cell>
          <cell r="C31">
            <v>0.66413804534824628</v>
          </cell>
          <cell r="D31">
            <v>2.1247831229162863</v>
          </cell>
          <cell r="E31">
            <v>2.2560356476611885</v>
          </cell>
          <cell r="F31">
            <v>3.1993094474841279</v>
          </cell>
          <cell r="H31">
            <v>37</v>
          </cell>
          <cell r="I31">
            <v>2664</v>
          </cell>
          <cell r="J31">
            <v>0.68959227333158857</v>
          </cell>
          <cell r="K31">
            <v>2.4977175944524781</v>
          </cell>
          <cell r="L31">
            <v>2.624477199322981</v>
          </cell>
          <cell r="M31">
            <v>3.6220208535478435</v>
          </cell>
          <cell r="O31">
            <v>37</v>
          </cell>
          <cell r="P31">
            <v>2664</v>
          </cell>
          <cell r="Q31">
            <v>0.719204658897723</v>
          </cell>
          <cell r="R31">
            <v>3.0037429023405853</v>
          </cell>
          <cell r="S31">
            <v>3.1115992512854507</v>
          </cell>
          <cell r="T31">
            <v>4.1764786492682369</v>
          </cell>
        </row>
        <row r="32">
          <cell r="A32">
            <v>38</v>
          </cell>
          <cell r="B32">
            <v>2736</v>
          </cell>
          <cell r="C32">
            <v>0.68514350725855866</v>
          </cell>
          <cell r="D32">
            <v>2.180596465780662</v>
          </cell>
          <cell r="E32">
            <v>2.3343475068514077</v>
          </cell>
          <cell r="F32">
            <v>3.1826857332499703</v>
          </cell>
          <cell r="H32">
            <v>38</v>
          </cell>
          <cell r="I32">
            <v>2736</v>
          </cell>
          <cell r="J32">
            <v>0.71133240560228683</v>
          </cell>
          <cell r="K32">
            <v>2.5618885810807752</v>
          </cell>
          <cell r="L32">
            <v>2.7112669552649979</v>
          </cell>
          <cell r="M32">
            <v>3.6015350360871272</v>
          </cell>
          <cell r="O32">
            <v>38</v>
          </cell>
          <cell r="P32">
            <v>2736</v>
          </cell>
          <cell r="Q32">
            <v>0.74172350582093083</v>
          </cell>
          <cell r="R32">
            <v>3.0788490353322082</v>
          </cell>
          <cell r="S32">
            <v>3.2092591464274478</v>
          </cell>
          <cell r="T32">
            <v>4.1509390105206041</v>
          </cell>
        </row>
        <row r="33">
          <cell r="A33">
            <v>39</v>
          </cell>
          <cell r="B33">
            <v>2808</v>
          </cell>
          <cell r="C33">
            <v>0.70619366385243165</v>
          </cell>
          <cell r="D33">
            <v>2.2361017702531467</v>
          </cell>
          <cell r="E33">
            <v>2.4123806969593042</v>
          </cell>
          <cell r="F33">
            <v>3.1664143771196582</v>
          </cell>
          <cell r="H33">
            <v>39</v>
          </cell>
          <cell r="I33">
            <v>2808</v>
          </cell>
          <cell r="J33">
            <v>0.73312888112601693</v>
          </cell>
          <cell r="K33">
            <v>2.625669487262984</v>
          </cell>
          <cell r="L33">
            <v>2.7977078184606343</v>
          </cell>
          <cell r="M33">
            <v>3.5814568964057218</v>
          </cell>
          <cell r="O33">
            <v>39</v>
          </cell>
          <cell r="P33">
            <v>2808</v>
          </cell>
          <cell r="Q33">
            <v>0.76430939608705095</v>
          </cell>
          <cell r="R33">
            <v>3.153446103138478</v>
          </cell>
          <cell r="S33">
            <v>3.3064678702613066</v>
          </cell>
          <cell r="T33">
            <v>4.1258764046115646</v>
          </cell>
        </row>
        <row r="34">
          <cell r="A34">
            <v>40</v>
          </cell>
          <cell r="B34">
            <v>2880</v>
          </cell>
          <cell r="C34">
            <v>0.72728779176728031</v>
          </cell>
          <cell r="D34">
            <v>2.2913022108605032</v>
          </cell>
          <cell r="E34">
            <v>2.490137990056223</v>
          </cell>
          <cell r="F34">
            <v>3.1504752819963198</v>
          </cell>
          <cell r="H34">
            <v>40</v>
          </cell>
          <cell r="I34">
            <v>2880</v>
          </cell>
          <cell r="J34">
            <v>0.75498025140689307</v>
          </cell>
          <cell r="K34">
            <v>2.6890647618860641</v>
          </cell>
          <cell r="L34">
            <v>2.8838036573662325</v>
          </cell>
          <cell r="M34">
            <v>3.5617683467548149</v>
          </cell>
          <cell r="O34">
            <v>40</v>
          </cell>
          <cell r="P34">
            <v>2880</v>
          </cell>
          <cell r="Q34">
            <v>0.78695983924176371</v>
          </cell>
          <cell r="R34">
            <v>3.2275405990966402</v>
          </cell>
          <cell r="S34">
            <v>3.4032310573986648</v>
          </cell>
          <cell r="T34">
            <v>4.1012773945445264</v>
          </cell>
        </row>
        <row r="35">
          <cell r="A35">
            <v>41</v>
          </cell>
          <cell r="B35">
            <v>2952</v>
          </cell>
          <cell r="C35">
            <v>0.74842513521901843</v>
          </cell>
          <cell r="D35">
            <v>2.3462009114740034</v>
          </cell>
          <cell r="E35">
            <v>2.5676221141299034</v>
          </cell>
          <cell r="F35">
            <v>3.1348505028327427</v>
          </cell>
          <cell r="H35">
            <v>41</v>
          </cell>
          <cell r="I35">
            <v>2952</v>
          </cell>
          <cell r="J35">
            <v>0.77688504643244871</v>
          </cell>
          <cell r="K35">
            <v>2.7520787755784895</v>
          </cell>
          <cell r="L35">
            <v>2.9695582724630145</v>
          </cell>
          <cell r="M35">
            <v>3.5424530156892224</v>
          </cell>
          <cell r="O35">
            <v>41</v>
          </cell>
          <cell r="P35">
            <v>2952</v>
          </cell>
          <cell r="Q35">
            <v>0.80967240851283251</v>
          </cell>
          <cell r="R35">
            <v>3.3011388893070555</v>
          </cell>
          <cell r="S35">
            <v>3.4995542319120232</v>
          </cell>
          <cell r="T35">
            <v>4.0771290395956914</v>
          </cell>
        </row>
        <row r="36">
          <cell r="A36">
            <v>42</v>
          </cell>
          <cell r="B36">
            <v>3024</v>
          </cell>
          <cell r="C36">
            <v>0.77009506353132184</v>
          </cell>
          <cell r="D36">
            <v>2.4008009464009419</v>
          </cell>
          <cell r="E36">
            <v>2.644835754033529</v>
          </cell>
          <cell r="F36">
            <v>3.1175384184283828</v>
          </cell>
          <cell r="H36">
            <v>42</v>
          </cell>
          <cell r="I36">
            <v>3024</v>
          </cell>
          <cell r="J36">
            <v>0.79935609188362122</v>
          </cell>
          <cell r="K36">
            <v>2.8147158225665194</v>
          </cell>
          <cell r="L36">
            <v>3.0549753978698555</v>
          </cell>
          <cell r="M36">
            <v>3.5212289630943547</v>
          </cell>
          <cell r="O36">
            <v>42</v>
          </cell>
          <cell r="P36">
            <v>3024</v>
          </cell>
          <cell r="Q36">
            <v>0.83298996260634806</v>
          </cell>
          <cell r="R36">
            <v>3.3742472159898527</v>
          </cell>
          <cell r="S36">
            <v>3.5954428102554066</v>
          </cell>
          <cell r="T36">
            <v>4.0507657564469888</v>
          </cell>
        </row>
        <row r="37">
          <cell r="A37">
            <v>43</v>
          </cell>
          <cell r="B37">
            <v>3096</v>
          </cell>
          <cell r="C37">
            <v>0.79279031644557352</v>
          </cell>
          <cell r="D37">
            <v>2.4551053414465742</v>
          </cell>
          <cell r="E37">
            <v>2.7217815524090501</v>
          </cell>
          <cell r="F37">
            <v>3.0967902741974545</v>
          </cell>
          <cell r="H37">
            <v>43</v>
          </cell>
          <cell r="I37">
            <v>3096</v>
          </cell>
          <cell r="J37">
            <v>0.82291192229185628</v>
          </cell>
          <cell r="K37">
            <v>2.8769801224751124</v>
          </cell>
          <cell r="L37">
            <v>3.140058702907949</v>
          </cell>
          <cell r="M37">
            <v>3.4960972669621313</v>
          </cell>
          <cell r="O37">
            <v>43</v>
          </cell>
          <cell r="P37">
            <v>3096</v>
          </cell>
          <cell r="Q37">
            <v>0.857464786748658</v>
          </cell>
          <cell r="R37">
            <v>3.4468717007303731</v>
          </cell>
          <cell r="S37">
            <v>3.6909021040881131</v>
          </cell>
          <cell r="T37">
            <v>4.0198405275629447</v>
          </cell>
        </row>
        <row r="38">
          <cell r="A38">
            <v>44</v>
          </cell>
          <cell r="B38">
            <v>3168</v>
          </cell>
          <cell r="C38">
            <v>0.81553142230453746</v>
          </cell>
          <cell r="D38">
            <v>2.5091170749474179</v>
          </cell>
          <cell r="E38">
            <v>2.7984621105855951</v>
          </cell>
          <cell r="F38">
            <v>3.0766651122492963</v>
          </cell>
          <cell r="H38">
            <v>44</v>
          </cell>
          <cell r="I38">
            <v>3168</v>
          </cell>
          <cell r="J38">
            <v>0.8465252367752153</v>
          </cell>
          <cell r="K38">
            <v>2.938875822075468</v>
          </cell>
          <cell r="L38">
            <v>3.2248117936190388</v>
          </cell>
          <cell r="M38">
            <v>3.4716930983309262</v>
          </cell>
          <cell r="O38">
            <v>44</v>
          </cell>
          <cell r="P38">
            <v>3168</v>
          </cell>
          <cell r="Q38">
            <v>0.88200887895861357</v>
          </cell>
          <cell r="R38">
            <v>3.5190183476178061</v>
          </cell>
          <cell r="S38">
            <v>3.7859373230053781</v>
          </cell>
          <cell r="T38">
            <v>3.9897765561869458</v>
          </cell>
        </row>
        <row r="39">
          <cell r="A39">
            <v>45</v>
          </cell>
          <cell r="B39">
            <v>3240</v>
          </cell>
          <cell r="C39">
            <v>0.83831749241205678</v>
          </cell>
          <cell r="D39">
            <v>2.5628390787768325</v>
          </cell>
          <cell r="E39">
            <v>2.8748799894538126</v>
          </cell>
          <cell r="F39">
            <v>3.0571222740478432</v>
          </cell>
          <cell r="H39">
            <v>45</v>
          </cell>
          <cell r="I39">
            <v>3240</v>
          </cell>
          <cell r="J39">
            <v>0.87019448915566999</v>
          </cell>
          <cell r="K39">
            <v>3.0004069969810958</v>
          </cell>
          <cell r="L39">
            <v>3.3092382142389227</v>
          </cell>
          <cell r="M39">
            <v>3.4479728777555496</v>
          </cell>
          <cell r="O39">
            <v>45</v>
          </cell>
          <cell r="P39">
            <v>3240</v>
          </cell>
          <cell r="Q39">
            <v>0.90662006651997318</v>
          </cell>
          <cell r="R39">
            <v>3.5906930462812667</v>
          </cell>
          <cell r="S39">
            <v>3.8805535771796609</v>
          </cell>
          <cell r="T39">
            <v>3.9605267728785289</v>
          </cell>
        </row>
        <row r="40">
          <cell r="A40">
            <v>46</v>
          </cell>
          <cell r="B40">
            <v>3312</v>
          </cell>
          <cell r="C40">
            <v>0.86114761986352795</v>
          </cell>
          <cell r="D40">
            <v>2.616274239323813</v>
          </cell>
          <cell r="E40">
            <v>2.9510377103168941</v>
          </cell>
          <cell r="F40">
            <v>3.0381251471593593</v>
          </cell>
          <cell r="H40">
            <v>46</v>
          </cell>
          <cell r="I40">
            <v>3312</v>
          </cell>
          <cell r="J40">
            <v>0.89391814351875087</v>
          </cell>
          <cell r="K40">
            <v>3.0615776532942398</v>
          </cell>
          <cell r="L40">
            <v>3.3933414486277722</v>
          </cell>
          <cell r="M40">
            <v>3.4248970954352487</v>
          </cell>
          <cell r="O40">
            <v>46</v>
          </cell>
          <cell r="P40">
            <v>3312</v>
          </cell>
          <cell r="Q40">
            <v>0.93129628357578109</v>
          </cell>
          <cell r="R40">
            <v>3.6619015748273456</v>
          </cell>
          <cell r="S40">
            <v>3.9747558799160658</v>
          </cell>
          <cell r="T40">
            <v>3.9320478771451799</v>
          </cell>
        </row>
        <row r="41">
          <cell r="A41">
            <v>47</v>
          </cell>
          <cell r="B41">
            <v>3384</v>
          </cell>
          <cell r="C41">
            <v>0.88402088244314736</v>
          </cell>
          <cell r="D41">
            <v>2.6694253984458243</v>
          </cell>
          <cell r="E41">
            <v>3.0269377557190431</v>
          </cell>
          <cell r="F41">
            <v>3.0196406572075505</v>
          </cell>
          <cell r="H41">
            <v>47</v>
          </cell>
          <cell r="I41">
            <v>3384</v>
          </cell>
          <cell r="J41">
            <v>0.917694679752737</v>
          </cell>
          <cell r="K41">
            <v>3.1223917292044074</v>
          </cell>
          <cell r="L41">
            <v>3.4771249216588296</v>
          </cell>
          <cell r="M41">
            <v>3.4024298038272409</v>
          </cell>
          <cell r="O41">
            <v>47</v>
          </cell>
          <cell r="P41">
            <v>3384</v>
          </cell>
          <cell r="Q41">
            <v>0.95603557530412298</v>
          </cell>
          <cell r="R41">
            <v>3.7326496026829581</v>
          </cell>
          <cell r="S41">
            <v>4.0685491501252802</v>
          </cell>
          <cell r="T41">
            <v>3.9042999017014308</v>
          </cell>
        </row>
        <row r="42">
          <cell r="A42">
            <v>48</v>
          </cell>
          <cell r="B42">
            <v>3456</v>
          </cell>
          <cell r="C42">
            <v>0.90693634551460611</v>
          </cell>
          <cell r="D42">
            <v>2.7222953543965263</v>
          </cell>
          <cell r="E42">
            <v>3.1025825702521175</v>
          </cell>
          <cell r="F42">
            <v>3.0016388337065316</v>
          </cell>
          <cell r="H42">
            <v>48</v>
          </cell>
          <cell r="I42">
            <v>3456</v>
          </cell>
          <cell r="J42">
            <v>0.94152259876876099</v>
          </cell>
          <cell r="K42">
            <v>3.1828530965406796</v>
          </cell>
          <cell r="L42">
            <v>3.5605920005669245</v>
          </cell>
          <cell r="M42">
            <v>3.3805381843228512</v>
          </cell>
          <cell r="O42">
            <v>48</v>
          </cell>
          <cell r="P42">
            <v>3456</v>
          </cell>
          <cell r="Q42">
            <v>0.98083610075848082</v>
          </cell>
          <cell r="R42">
            <v>3.8029426933471906</v>
          </cell>
          <cell r="S42">
            <v>4.1619382147171819</v>
          </cell>
          <cell r="T42">
            <v>3.8772458419978362</v>
          </cell>
        </row>
        <row r="43">
          <cell r="A43">
            <v>49</v>
          </cell>
          <cell r="B43">
            <v>3528</v>
          </cell>
          <cell r="C43">
            <v>0.92989306489050694</v>
          </cell>
          <cell r="D43">
            <v>2.7748868627291654</v>
          </cell>
          <cell r="E43">
            <v>3.1779745613411055</v>
          </cell>
          <cell r="F43">
            <v>2.9840924376136764</v>
          </cell>
          <cell r="H43">
            <v>49</v>
          </cell>
          <cell r="I43">
            <v>3528</v>
          </cell>
          <cell r="J43">
            <v>0.96540042737525045</v>
          </cell>
          <cell r="K43">
            <v>3.2429655622794051</v>
          </cell>
          <cell r="L43">
            <v>3.643745996258192</v>
          </cell>
          <cell r="M43">
            <v>3.359192175931021</v>
          </cell>
          <cell r="O43">
            <v>49</v>
          </cell>
          <cell r="P43">
            <v>3528</v>
          </cell>
          <cell r="Q43">
            <v>1.0056961344369839</v>
          </cell>
          <cell r="R43">
            <v>3.872786307055605</v>
          </cell>
          <cell r="S43">
            <v>4.2549278109182138</v>
          </cell>
          <cell r="T43">
            <v>3.850851340125411</v>
          </cell>
        </row>
        <row r="44">
          <cell r="A44">
            <v>50</v>
          </cell>
          <cell r="B44">
            <v>3600</v>
          </cell>
          <cell r="C44">
            <v>0.95289008966627675</v>
          </cell>
          <cell r="D44">
            <v>2.8272026371764256</v>
          </cell>
          <cell r="E44">
            <v>3.2531161000091444</v>
          </cell>
          <cell r="F44">
            <v>2.9669766406811666</v>
          </cell>
          <cell r="H44">
            <v>50</v>
          </cell>
          <cell r="I44">
            <v>3600</v>
          </cell>
          <cell r="J44">
            <v>0.98932672278463873</v>
          </cell>
          <cell r="K44">
            <v>3.3027328700088368</v>
          </cell>
          <cell r="L44">
            <v>3.7265901645823596</v>
          </cell>
          <cell r="M44">
            <v>3.3383641560926391</v>
          </cell>
          <cell r="O44">
            <v>50</v>
          </cell>
          <cell r="P44">
            <v>3600</v>
          </cell>
          <cell r="Q44">
            <v>1.0306140666595835</v>
          </cell>
          <cell r="R44">
            <v>3.9421858033604047</v>
          </cell>
          <cell r="S44">
            <v>4.3475225885154352</v>
          </cell>
          <cell r="T44">
            <v>3.8250844141277631</v>
          </cell>
        </row>
        <row r="45">
          <cell r="A45">
            <v>51</v>
          </cell>
          <cell r="B45">
            <v>3672</v>
          </cell>
          <cell r="C45">
            <v>0.97570081047574053</v>
          </cell>
          <cell r="D45">
            <v>2.8787001547037079</v>
          </cell>
          <cell r="E45">
            <v>3.3285526572585491</v>
          </cell>
          <cell r="F45">
            <v>2.9503922962819789</v>
          </cell>
          <cell r="H45">
            <v>51</v>
          </cell>
          <cell r="I45">
            <v>3672</v>
          </cell>
          <cell r="J45">
            <v>1.0131752452348159</v>
          </cell>
          <cell r="K45">
            <v>3.3614408609602608</v>
          </cell>
          <cell r="L45">
            <v>3.809703923703474</v>
          </cell>
          <cell r="M45">
            <v>3.3177289681818127</v>
          </cell>
          <cell r="O45">
            <v>51</v>
          </cell>
          <cell r="P45">
            <v>3672</v>
          </cell>
          <cell r="Q45">
            <v>1.0556374607841661</v>
          </cell>
          <cell r="R45">
            <v>4.0102695363165468</v>
          </cell>
          <cell r="S45">
            <v>4.4404207955461805</v>
          </cell>
          <cell r="T45">
            <v>3.7989079445300966</v>
          </cell>
        </row>
        <row r="46">
          <cell r="A46">
            <v>52</v>
          </cell>
          <cell r="B46">
            <v>3744</v>
          </cell>
          <cell r="C46">
            <v>0.99853669948935664</v>
          </cell>
          <cell r="D46">
            <v>2.9299525679187308</v>
          </cell>
          <cell r="E46">
            <v>3.4037728585989351</v>
          </cell>
          <cell r="F46">
            <v>2.9342462519575738</v>
          </cell>
          <cell r="H46">
            <v>52</v>
          </cell>
          <cell r="I46">
            <v>3744</v>
          </cell>
          <cell r="J46">
            <v>1.0370487281576786</v>
          </cell>
          <cell r="K46">
            <v>3.4198431509682568</v>
          </cell>
          <cell r="L46">
            <v>3.8925500274263949</v>
          </cell>
          <cell r="M46">
            <v>3.2976687190423757</v>
          </cell>
          <cell r="O46">
            <v>52</v>
          </cell>
          <cell r="P46">
            <v>3744</v>
          </cell>
          <cell r="Q46">
            <v>1.0806838106146524</v>
          </cell>
          <cell r="R46">
            <v>4.0779619055408025</v>
          </cell>
          <cell r="S46">
            <v>4.5329795443832861</v>
          </cell>
          <cell r="T46">
            <v>3.7735014307481953</v>
          </cell>
        </row>
        <row r="47">
          <cell r="A47">
            <v>53</v>
          </cell>
          <cell r="B47">
            <v>3816</v>
          </cell>
          <cell r="C47">
            <v>1.0213969505975899</v>
          </cell>
          <cell r="D47">
            <v>2.9809620413289637</v>
          </cell>
          <cell r="E47">
            <v>3.4787786033883132</v>
          </cell>
          <cell r="F47">
            <v>2.9185147259201121</v>
          </cell>
          <cell r="H47">
            <v>53</v>
          </cell>
          <cell r="I47">
            <v>3816</v>
          </cell>
          <cell r="J47">
            <v>1.0609460593268314</v>
          </cell>
          <cell r="K47">
            <v>3.477942689604431</v>
          </cell>
          <cell r="L47">
            <v>3.9751310278082701</v>
          </cell>
          <cell r="M47">
            <v>3.2781522293519618</v>
          </cell>
          <cell r="O47">
            <v>53</v>
          </cell>
          <cell r="P47">
            <v>3816</v>
          </cell>
          <cell r="Q47">
            <v>1.105752147822755</v>
          </cell>
          <cell r="R47">
            <v>4.145267071748072</v>
          </cell>
          <cell r="S47">
            <v>4.6252023816378562</v>
          </cell>
          <cell r="T47">
            <v>3.7488211801443696</v>
          </cell>
        </row>
        <row r="48">
          <cell r="A48">
            <v>54</v>
          </cell>
          <cell r="B48">
            <v>3888</v>
          </cell>
          <cell r="C48">
            <v>1.0442807574688335</v>
          </cell>
          <cell r="D48">
            <v>3.0317307099937234</v>
          </cell>
          <cell r="E48">
            <v>3.5535717657384143</v>
          </cell>
          <cell r="F48">
            <v>2.9031758828364747</v>
          </cell>
          <cell r="H48">
            <v>54</v>
          </cell>
          <cell r="I48">
            <v>3888</v>
          </cell>
          <cell r="J48">
            <v>1.0848661629716878</v>
          </cell>
          <cell r="K48">
            <v>3.5357423827700192</v>
          </cell>
          <cell r="L48">
            <v>4.0574494399541763</v>
          </cell>
          <cell r="M48">
            <v>3.2591507629704668</v>
          </cell>
          <cell r="O48">
            <v>54</v>
          </cell>
          <cell r="P48">
            <v>3888</v>
          </cell>
          <cell r="Q48">
            <v>1.1308415995806207</v>
          </cell>
          <cell r="R48">
            <v>4.2121891280621169</v>
          </cell>
          <cell r="S48">
            <v>4.7170927975300785</v>
          </cell>
          <cell r="T48">
            <v>3.7248268277575147</v>
          </cell>
        </row>
        <row r="49">
          <cell r="A49">
            <v>55</v>
          </cell>
          <cell r="B49">
            <v>3960</v>
          </cell>
          <cell r="C49">
            <v>1.0671873159899457</v>
          </cell>
          <cell r="D49">
            <v>3.082260680062185</v>
          </cell>
          <cell r="E49">
            <v>3.6281541949696376</v>
          </cell>
          <cell r="F49">
            <v>2.8882096271946547</v>
          </cell>
          <cell r="H49">
            <v>55</v>
          </cell>
          <cell r="I49">
            <v>3960</v>
          </cell>
          <cell r="J49">
            <v>1.1088080025014806</v>
          </cell>
          <cell r="K49">
            <v>3.5932450935633242</v>
          </cell>
          <cell r="L49">
            <v>4.1395077427413254</v>
          </cell>
          <cell r="M49">
            <v>3.2406377708827243</v>
          </cell>
          <cell r="O49">
            <v>55</v>
          </cell>
          <cell r="P49">
            <v>3960</v>
          </cell>
          <cell r="Q49">
            <v>1.1559513856030426</v>
          </cell>
          <cell r="R49">
            <v>4.278732101487007</v>
          </cell>
          <cell r="S49">
            <v>4.8086542271006758</v>
          </cell>
          <cell r="T49">
            <v>3.7014810093028752</v>
          </cell>
        </row>
        <row r="50">
          <cell r="A50">
            <v>56</v>
          </cell>
          <cell r="B50">
            <v>4032</v>
          </cell>
          <cell r="C50">
            <v>1.0901158266245408</v>
          </cell>
          <cell r="D50">
            <v>3.1325540292990013</v>
          </cell>
          <cell r="E50">
            <v>3.7025277160556844</v>
          </cell>
          <cell r="F50">
            <v>2.8735974222103646</v>
          </cell>
          <cell r="H50">
            <v>56</v>
          </cell>
          <cell r="I50">
            <v>4032</v>
          </cell>
          <cell r="J50">
            <v>1.1327705828659509</v>
          </cell>
          <cell r="K50">
            <v>3.6504536431255152</v>
          </cell>
          <cell r="L50">
            <v>4.2213083795253707</v>
          </cell>
          <cell r="M50">
            <v>3.2225886674155455</v>
          </cell>
          <cell r="O50">
            <v>56</v>
          </cell>
          <cell r="P50">
            <v>4032</v>
          </cell>
          <cell r="Q50">
            <v>1.1810808146362775</v>
          </cell>
          <cell r="R50">
            <v>4.3448999543383584</v>
          </cell>
          <cell r="S50">
            <v>4.8998900513896002</v>
          </cell>
          <cell r="T50">
            <v>3.6787490749956873</v>
          </cell>
        </row>
        <row r="51">
          <cell r="A51">
            <v>57</v>
          </cell>
          <cell r="B51">
            <v>4104</v>
          </cell>
          <cell r="C51">
            <v>1.1130654966801152</v>
          </cell>
          <cell r="D51">
            <v>3.1826128075979421</v>
          </cell>
          <cell r="E51">
            <v>3.7766941300581061</v>
          </cell>
          <cell r="F51">
            <v>2.8593221307196766</v>
          </cell>
          <cell r="H51">
            <v>57</v>
          </cell>
          <cell r="I51">
            <v>4104</v>
          </cell>
          <cell r="J51">
            <v>1.1567529525557616</v>
          </cell>
          <cell r="K51">
            <v>3.7073708114654598</v>
          </cell>
          <cell r="L51">
            <v>4.3028537588293485</v>
          </cell>
          <cell r="M51">
            <v>3.2049806341745604</v>
          </cell>
          <cell r="O51">
            <v>57</v>
          </cell>
          <cell r="P51">
            <v>4104</v>
          </cell>
          <cell r="Q51">
            <v>1.2062292804905899</v>
          </cell>
          <cell r="R51">
            <v>4.4106965856357352</v>
          </cell>
          <cell r="S51">
            <v>4.9908035985829846</v>
          </cell>
          <cell r="T51">
            <v>3.6565988381925574</v>
          </cell>
        </row>
        <row r="52">
          <cell r="A52">
            <v>58</v>
          </cell>
          <cell r="B52">
            <v>4176</v>
          </cell>
          <cell r="C52">
            <v>1.1360355424759383</v>
          </cell>
          <cell r="D52">
            <v>3.2324390374838474</v>
          </cell>
          <cell r="E52">
            <v>3.8506552145510606</v>
          </cell>
          <cell r="F52">
            <v>2.8453678750568772</v>
          </cell>
          <cell r="H52">
            <v>58</v>
          </cell>
          <cell r="I52">
            <v>4176</v>
          </cell>
          <cell r="J52">
            <v>1.1807542052488669</v>
          </cell>
          <cell r="K52">
            <v>3.7639993382641781</v>
          </cell>
          <cell r="L52">
            <v>4.3841462550157644</v>
          </cell>
          <cell r="M52">
            <v>3.1877924478539903</v>
          </cell>
          <cell r="O52">
            <v>58</v>
          </cell>
          <cell r="P52">
            <v>4176</v>
          </cell>
          <cell r="Q52">
            <v>1.2313962577114099</v>
          </cell>
          <cell r="R52">
            <v>4.4761258324574467</v>
          </cell>
          <cell r="S52">
            <v>5.0813981451294321</v>
          </cell>
          <cell r="T52">
            <v>3.6350003538068831</v>
          </cell>
        </row>
        <row r="53">
          <cell r="A53">
            <v>59</v>
          </cell>
          <cell r="B53">
            <v>4248</v>
          </cell>
          <cell r="C53">
            <v>1.1600336858972169</v>
          </cell>
          <cell r="D53">
            <v>3.2820347146032067</v>
          </cell>
          <cell r="E53">
            <v>3.9244127240365558</v>
          </cell>
          <cell r="F53">
            <v>2.8292581107804198</v>
          </cell>
          <cell r="H53">
            <v>59</v>
          </cell>
          <cell r="I53">
            <v>4248</v>
          </cell>
          <cell r="J53">
            <v>1.2058494194552543</v>
          </cell>
          <cell r="K53">
            <v>3.820341923659563</v>
          </cell>
          <cell r="L53">
            <v>4.4651882089423403</v>
          </cell>
          <cell r="M53">
            <v>3.1681749495599649</v>
          </cell>
          <cell r="O53">
            <v>59</v>
          </cell>
          <cell r="P53">
            <v>4248</v>
          </cell>
          <cell r="Q53">
            <v>1.2577487715426574</v>
          </cell>
          <cell r="R53">
            <v>4.5411914712589807</v>
          </cell>
          <cell r="S53">
            <v>5.1716769168265833</v>
          </cell>
          <cell r="T53">
            <v>3.610571184012453</v>
          </cell>
        </row>
        <row r="54">
          <cell r="A54">
            <v>60</v>
          </cell>
          <cell r="B54">
            <v>4320</v>
          </cell>
          <cell r="C54">
            <v>1.1845589563208889</v>
          </cell>
          <cell r="D54">
            <v>3.3314018082037173</v>
          </cell>
          <cell r="E54">
            <v>3.9979683903503873</v>
          </cell>
          <cell r="F54">
            <v>2.8123562701772888</v>
          </cell>
          <cell r="H54">
            <v>60</v>
          </cell>
          <cell r="I54">
            <v>4320</v>
          </cell>
          <cell r="J54">
            <v>1.2315065770996636</v>
          </cell>
          <cell r="K54">
            <v>3.8764012290119232</v>
          </cell>
          <cell r="L54">
            <v>4.5459819286018259</v>
          </cell>
          <cell r="M54">
            <v>3.1476902365729007</v>
          </cell>
          <cell r="O54">
            <v>60</v>
          </cell>
          <cell r="P54">
            <v>4320</v>
          </cell>
          <cell r="Q54">
            <v>1.2847136871510436</v>
          </cell>
          <cell r="R54">
            <v>4.6058972191562706</v>
          </cell>
          <cell r="S54">
            <v>5.2616430898789304</v>
          </cell>
          <cell r="T54">
            <v>3.5851546264523888</v>
          </cell>
        </row>
        <row r="55">
          <cell r="A55">
            <v>61</v>
          </cell>
          <cell r="B55">
            <v>4392</v>
          </cell>
          <cell r="C55">
            <v>1.2091071464131355</v>
          </cell>
          <cell r="D55">
            <v>3.3805422616030683</v>
          </cell>
          <cell r="E55">
            <v>4.0713239230590936</v>
          </cell>
          <cell r="F55">
            <v>2.795899661689687</v>
          </cell>
          <cell r="H55">
            <v>61</v>
          </cell>
          <cell r="I55">
            <v>4392</v>
          </cell>
          <cell r="J55">
            <v>1.2571882592661301</v>
          </cell>
          <cell r="K55">
            <v>3.9321798776509191</v>
          </cell>
          <cell r="L55">
            <v>4.6265296897464809</v>
          </cell>
          <cell r="M55">
            <v>3.127757397246365</v>
          </cell>
          <cell r="O55">
            <v>61</v>
          </cell>
          <cell r="P55">
            <v>4392</v>
          </cell>
          <cell r="Q55">
            <v>1.3117090855582296</v>
          </cell>
          <cell r="R55">
            <v>4.6702467351748496</v>
          </cell>
          <cell r="S55">
            <v>5.351299791927798</v>
          </cell>
          <cell r="T55">
            <v>3.5604287464299396</v>
          </cell>
        </row>
        <row r="56">
          <cell r="A56">
            <v>62</v>
          </cell>
          <cell r="B56">
            <v>4464</v>
          </cell>
          <cell r="C56">
            <v>1.2336775026553954</v>
          </cell>
          <cell r="D56">
            <v>3.4294579926472704</v>
          </cell>
          <cell r="E56">
            <v>4.1444810098481373</v>
          </cell>
          <cell r="F56">
            <v>2.7798658768321762</v>
          </cell>
          <cell r="H56">
            <v>62</v>
          </cell>
          <cell r="I56">
            <v>4464</v>
          </cell>
          <cell r="J56">
            <v>1.2828937074528655</v>
          </cell>
          <cell r="K56">
            <v>3.9876804556044334</v>
          </cell>
          <cell r="L56">
            <v>4.7068337364975283</v>
          </cell>
          <cell r="M56">
            <v>3.1083482851605959</v>
          </cell>
          <cell r="O56">
            <v>62</v>
          </cell>
          <cell r="P56">
            <v>4464</v>
          </cell>
          <cell r="Q56">
            <v>1.3387346428791038</v>
          </cell>
          <cell r="R56">
            <v>4.7342436214660522</v>
          </cell>
          <cell r="S56">
            <v>5.4406501030544172</v>
          </cell>
          <cell r="T56">
            <v>3.5363569969956954</v>
          </cell>
        </row>
        <row r="57">
          <cell r="A57">
            <v>63</v>
          </cell>
          <cell r="B57">
            <v>4536</v>
          </cell>
          <cell r="C57">
            <v>1.2582692897545988</v>
          </cell>
          <cell r="D57">
            <v>3.478150894158806</v>
          </cell>
          <cell r="E57">
            <v>4.2174413169015086</v>
          </cell>
          <cell r="F57">
            <v>2.7642341130626753</v>
          </cell>
          <cell r="H57">
            <v>63</v>
          </cell>
          <cell r="I57">
            <v>4536</v>
          </cell>
          <cell r="J57">
            <v>1.3086222119499991</v>
          </cell>
          <cell r="K57">
            <v>4.0429055123099138</v>
          </cell>
          <cell r="L57">
            <v>4.7868962819401162</v>
          </cell>
          <cell r="M57">
            <v>3.0894367185511205</v>
          </cell>
          <cell r="O57">
            <v>63</v>
          </cell>
          <cell r="P57">
            <v>4536</v>
          </cell>
          <cell r="Q57">
            <v>1.365790092572698</v>
          </cell>
          <cell r="R57">
            <v>4.7978914244912749</v>
          </cell>
          <cell r="S57">
            <v>5.5296970567568398</v>
          </cell>
          <cell r="T57">
            <v>3.512905424180981</v>
          </cell>
        </row>
        <row r="58">
          <cell r="A58">
            <v>64</v>
          </cell>
          <cell r="B58">
            <v>4608</v>
          </cell>
          <cell r="C58">
            <v>1.2828817920985012</v>
          </cell>
          <cell r="D58">
            <v>3.5266228343748796</v>
          </cell>
          <cell r="E58">
            <v>4.2902064892730563</v>
          </cell>
          <cell r="F58">
            <v>2.7489850242602096</v>
          </cell>
          <cell r="H58">
            <v>64</v>
          </cell>
          <cell r="I58">
            <v>4608</v>
          </cell>
          <cell r="J58">
            <v>1.3343731116346633</v>
          </cell>
          <cell r="K58">
            <v>4.0978575613086754</v>
          </cell>
          <cell r="L58">
            <v>4.8667195087041399</v>
          </cell>
          <cell r="M58">
            <v>3.0709983029323986</v>
          </cell>
          <cell r="O58">
            <v>64</v>
          </cell>
          <cell r="P58">
            <v>4608</v>
          </cell>
          <cell r="Q58">
            <v>1.3928752206397463</v>
          </cell>
          <cell r="R58">
            <v>4.8611936361753196</v>
          </cell>
          <cell r="S58">
            <v>5.6184436409016163</v>
          </cell>
          <cell r="T58">
            <v>3.4900424418079443</v>
          </cell>
        </row>
        <row r="59">
          <cell r="A59">
            <v>65</v>
          </cell>
          <cell r="B59">
            <v>4680</v>
          </cell>
          <cell r="C59">
            <v>1.307514315081135</v>
          </cell>
          <cell r="D59">
            <v>3.5748756573760128</v>
          </cell>
          <cell r="E59">
            <v>4.3627781512496728</v>
          </cell>
          <cell r="F59">
            <v>2.7341005877661702</v>
          </cell>
          <cell r="H59">
            <v>65</v>
          </cell>
          <cell r="I59">
            <v>4680</v>
          </cell>
          <cell r="J59">
            <v>1.3601457935211514</v>
          </cell>
          <cell r="K59">
            <v>4.1525390809236757</v>
          </cell>
          <cell r="L59">
            <v>4.946305569531356</v>
          </cell>
          <cell r="M59">
            <v>3.0530102733866231</v>
          </cell>
          <cell r="O59">
            <v>65</v>
          </cell>
          <cell r="P59">
            <v>4680</v>
          </cell>
          <cell r="Q59">
            <v>1.4199898609604051</v>
          </cell>
          <cell r="R59">
            <v>4.9241536950297711</v>
          </cell>
          <cell r="S59">
            <v>5.7068927986509337</v>
          </cell>
          <cell r="T59">
            <v>3.4677386299782009</v>
          </cell>
        </row>
        <row r="60">
          <cell r="A60">
            <v>66</v>
          </cell>
          <cell r="B60">
            <v>4752</v>
          </cell>
          <cell r="C60">
            <v>1.3321661862976348</v>
          </cell>
          <cell r="D60">
            <v>3.6229111835052632</v>
          </cell>
          <cell r="E60">
            <v>4.4351579067066424</v>
          </cell>
          <cell r="F60">
            <v>2.7195639859123597</v>
          </cell>
          <cell r="H60">
            <v>66</v>
          </cell>
          <cell r="I60">
            <v>4752</v>
          </cell>
          <cell r="J60">
            <v>1.3859396920872775</v>
          </cell>
          <cell r="K60">
            <v>4.2069525149212144</v>
          </cell>
          <cell r="L60">
            <v>5.0256565878291788</v>
          </cell>
          <cell r="M60">
            <v>3.0354513540090515</v>
          </cell>
          <cell r="O60">
            <v>66</v>
          </cell>
          <cell r="P60">
            <v>4752</v>
          </cell>
          <cell r="Q60">
            <v>1.4471338908127962</v>
          </cell>
          <cell r="R60">
            <v>4.9867749872473706</v>
          </cell>
          <cell r="S60">
            <v>5.7950474293660603</v>
          </cell>
          <cell r="T60">
            <v>3.445966554239499</v>
          </cell>
        </row>
        <row r="61">
          <cell r="A61">
            <v>67</v>
          </cell>
          <cell r="B61">
            <v>4824</v>
          </cell>
          <cell r="C61">
            <v>1.3569261040503282</v>
          </cell>
          <cell r="D61">
            <v>3.6707312097782951</v>
          </cell>
          <cell r="E61">
            <v>4.507347339455273</v>
          </cell>
          <cell r="F61">
            <v>2.7051813645720446</v>
          </cell>
          <cell r="H61">
            <v>67</v>
          </cell>
          <cell r="I61">
            <v>4824</v>
          </cell>
          <cell r="J61">
            <v>1.4118650143617322</v>
          </cell>
          <cell r="K61">
            <v>4.2611002731570338</v>
          </cell>
          <cell r="L61">
            <v>5.1047746582115376</v>
          </cell>
          <cell r="M61">
            <v>3.0180649210883432</v>
          </cell>
          <cell r="O61">
            <v>67</v>
          </cell>
          <cell r="P61">
            <v>4824</v>
          </cell>
          <cell r="Q61">
            <v>1.4744522345377746</v>
          </cell>
          <cell r="R61">
            <v>5.0490608477682484</v>
          </cell>
          <cell r="S61">
            <v>5.8829103894877646</v>
          </cell>
          <cell r="T61">
            <v>3.4243637938878884</v>
          </cell>
        </row>
        <row r="62">
          <cell r="A62">
            <v>68</v>
          </cell>
          <cell r="B62">
            <v>4896</v>
          </cell>
          <cell r="C62">
            <v>1.3818775941680308</v>
          </cell>
          <cell r="D62">
            <v>3.7183375102845497</v>
          </cell>
          <cell r="E62">
            <v>4.5793480135830764</v>
          </cell>
          <cell r="F62">
            <v>2.6907864531396513</v>
          </cell>
          <cell r="H62">
            <v>68</v>
          </cell>
          <cell r="I62">
            <v>4896</v>
          </cell>
          <cell r="J62">
            <v>1.438024214875345</v>
          </cell>
          <cell r="K62">
            <v>4.3149847322072459</v>
          </cell>
          <cell r="L62">
            <v>5.1836618470271354</v>
          </cell>
          <cell r="M62">
            <v>3.0006342644106936</v>
          </cell>
          <cell r="O62">
            <v>68</v>
          </cell>
          <cell r="P62">
            <v>4896</v>
          </cell>
          <cell r="Q62">
            <v>1.5020781483720964</v>
          </cell>
          <cell r="R62">
            <v>5.1110145613189308</v>
          </cell>
          <cell r="S62">
            <v>5.9704844933944337</v>
          </cell>
          <cell r="T62">
            <v>3.4026289290328089</v>
          </cell>
        </row>
        <row r="63">
          <cell r="A63">
            <v>69</v>
          </cell>
          <cell r="B63">
            <v>4968</v>
          </cell>
          <cell r="C63">
            <v>1.4068388087221089</v>
          </cell>
          <cell r="D63">
            <v>3.7657318365797403</v>
          </cell>
          <cell r="E63">
            <v>4.6511614737867077</v>
          </cell>
          <cell r="F63">
            <v>2.6767329798076251</v>
          </cell>
          <cell r="H63">
            <v>69</v>
          </cell>
          <cell r="I63">
            <v>4968</v>
          </cell>
          <cell r="J63">
            <v>1.4641915836360204</v>
          </cell>
          <cell r="K63">
            <v>4.3686082359845289</v>
          </cell>
          <cell r="L63">
            <v>5.2623201928755607</v>
          </cell>
          <cell r="M63">
            <v>2.9836315717209518</v>
          </cell>
          <cell r="O63">
            <v>69</v>
          </cell>
          <cell r="P63">
            <v>4968</v>
          </cell>
          <cell r="Q63">
            <v>1.5297158588052786</v>
          </cell>
          <cell r="R63">
            <v>5.1726393634248948</v>
          </cell>
          <cell r="S63">
            <v>6.0577725142386463</v>
          </cell>
          <cell r="T63">
            <v>3.3814380191264872</v>
          </cell>
        </row>
        <row r="64">
          <cell r="A64">
            <v>70</v>
          </cell>
          <cell r="B64">
            <v>5040</v>
          </cell>
          <cell r="C64">
            <v>1.4318092310434398</v>
          </cell>
          <cell r="D64">
            <v>3.8129159180699275</v>
          </cell>
          <cell r="E64">
            <v>4.7227892456976841</v>
          </cell>
          <cell r="F64">
            <v>2.6630055424990111</v>
          </cell>
          <cell r="H64">
            <v>70</v>
          </cell>
          <cell r="I64">
            <v>5040</v>
          </cell>
          <cell r="J64">
            <v>1.4903668235965906</v>
          </cell>
          <cell r="K64">
            <v>4.4219730963400048</v>
          </cell>
          <cell r="L64">
            <v>5.3407517071113748</v>
          </cell>
          <cell r="M64">
            <v>2.967036722991987</v>
          </cell>
          <cell r="O64">
            <v>70</v>
          </cell>
          <cell r="P64">
            <v>5040</v>
          </cell>
          <cell r="Q64">
            <v>1.5573655176671257</v>
          </cell>
          <cell r="R64">
            <v>5.2339384413975809</v>
          </cell>
          <cell r="S64">
            <v>6.1447771847626438</v>
          </cell>
          <cell r="T64">
            <v>3.3607643048613416</v>
          </cell>
        </row>
        <row r="65">
          <cell r="A65">
            <v>71</v>
          </cell>
          <cell r="B65">
            <v>5112</v>
          </cell>
          <cell r="C65">
            <v>1.4567883700340258</v>
          </cell>
          <cell r="D65">
            <v>3.8598914623873442</v>
          </cell>
          <cell r="E65">
            <v>4.7942328362013198</v>
          </cell>
          <cell r="F65">
            <v>2.6495897014177769</v>
          </cell>
          <cell r="H65">
            <v>71</v>
          </cell>
          <cell r="I65">
            <v>5112</v>
          </cell>
          <cell r="J65">
            <v>1.516549678057973</v>
          </cell>
          <cell r="K65">
            <v>4.4750815936511925</v>
          </cell>
          <cell r="L65">
            <v>5.4189583743367544</v>
          </cell>
          <cell r="M65">
            <v>2.9508308619219026</v>
          </cell>
          <cell r="O65">
            <v>71</v>
          </cell>
          <cell r="P65">
            <v>5112</v>
          </cell>
          <cell r="Q65">
            <v>1.5850272993674783</v>
          </cell>
          <cell r="R65">
            <v>5.2949149352965028</v>
          </cell>
          <cell r="S65">
            <v>6.2315011980935928</v>
          </cell>
          <cell r="T65">
            <v>3.340582800945759</v>
          </cell>
        </row>
        <row r="66">
          <cell r="A66">
            <v>72</v>
          </cell>
          <cell r="B66">
            <v>5184</v>
          </cell>
          <cell r="C66">
            <v>1.4817757606160202</v>
          </cell>
          <cell r="D66">
            <v>3.9066601557582259</v>
          </cell>
          <cell r="E66">
            <v>4.8654937337488517</v>
          </cell>
          <cell r="F66">
            <v>2.6364719005351431</v>
          </cell>
          <cell r="H66">
            <v>72</v>
          </cell>
          <cell r="I66">
            <v>5184</v>
          </cell>
          <cell r="J66">
            <v>1.5427399291230346</v>
          </cell>
          <cell r="K66">
            <v>4.5279359773964121</v>
          </cell>
          <cell r="L66">
            <v>5.4969421528828644</v>
          </cell>
          <cell r="M66">
            <v>2.9349962958243405</v>
          </cell>
          <cell r="O66">
            <v>72</v>
          </cell>
          <cell r="P66">
            <v>5184</v>
          </cell>
          <cell r="Q66">
            <v>1.6127013979662035</v>
          </cell>
          <cell r="R66">
            <v>5.3555719388673353</v>
          </cell>
          <cell r="S66">
            <v>6.3179472085190831</v>
          </cell>
          <cell r="T66">
            <v>3.3208701534092482</v>
          </cell>
        </row>
        <row r="67">
          <cell r="A67">
            <v>73</v>
          </cell>
          <cell r="B67">
            <v>5256</v>
          </cell>
          <cell r="C67">
            <v>1.5067709640649749</v>
          </cell>
          <cell r="D67">
            <v>3.9532236633628206</v>
          </cell>
          <cell r="E67">
            <v>4.9365734086630448</v>
          </cell>
          <cell r="F67">
            <v>2.6236393968581608</v>
          </cell>
          <cell r="H67">
            <v>73</v>
          </cell>
          <cell r="I67">
            <v>5256</v>
          </cell>
          <cell r="J67">
            <v>1.5689373960721644</v>
          </cell>
          <cell r="K67">
            <v>4.580538466716054</v>
          </cell>
          <cell r="L67">
            <v>5.5747049752802988</v>
          </cell>
          <cell r="M67">
            <v>2.9195164052966258</v>
          </cell>
          <cell r="O67">
            <v>73</v>
          </cell>
          <cell r="P67">
            <v>5256</v>
          </cell>
          <cell r="Q67">
            <v>1.6403880245061082</v>
          </cell>
          <cell r="R67">
            <v>5.4159125004566215</v>
          </cell>
          <cell r="S67">
            <v>6.4041178322435055</v>
          </cell>
          <cell r="T67">
            <v>3.3016045103640992</v>
          </cell>
        </row>
        <row r="68">
          <cell r="A68">
            <v>74</v>
          </cell>
          <cell r="B68">
            <v>5328</v>
          </cell>
          <cell r="C68">
            <v>1.5317735682317306</v>
          </cell>
          <cell r="D68">
            <v>3.9995836296878022</v>
          </cell>
          <cell r="E68">
            <v>5.0074733134373641</v>
          </cell>
          <cell r="F68">
            <v>2.611080196601705</v>
          </cell>
          <cell r="H68">
            <v>74</v>
          </cell>
          <cell r="I68">
            <v>5328</v>
          </cell>
          <cell r="J68">
            <v>1.5951419336785333</v>
          </cell>
          <cell r="K68">
            <v>4.6328912509610376</v>
          </cell>
          <cell r="L68">
            <v>5.652248748718911</v>
          </cell>
          <cell r="M68">
            <v>2.9043755625414445</v>
          </cell>
          <cell r="O68">
            <v>74</v>
          </cell>
          <cell r="P68">
            <v>5328</v>
          </cell>
          <cell r="Q68">
            <v>1.6680874045991241</v>
          </cell>
          <cell r="R68">
            <v>5.475939623903832</v>
          </cell>
          <cell r="S68">
            <v>6.4900156481258806</v>
          </cell>
          <cell r="T68">
            <v>3.2827654047419736</v>
          </cell>
        </row>
        <row r="69">
          <cell r="A69">
            <v>75</v>
          </cell>
          <cell r="B69">
            <v>5400</v>
          </cell>
          <cell r="C69">
            <v>1.5567831876577616</v>
          </cell>
          <cell r="D69">
            <v>4.0457416788712708</v>
          </cell>
          <cell r="E69">
            <v>5.0781948830289396</v>
          </cell>
          <cell r="F69">
            <v>2.5987829974951362</v>
          </cell>
          <cell r="H69">
            <v>75</v>
          </cell>
          <cell r="I69">
            <v>5400</v>
          </cell>
          <cell r="J69">
            <v>1.6213534304798314</v>
          </cell>
          <cell r="K69">
            <v>4.6849964902288113</v>
          </cell>
          <cell r="L69">
            <v>5.729575355497289</v>
          </cell>
          <cell r="M69">
            <v>2.8895590573625332</v>
          </cell>
          <cell r="O69">
            <v>75</v>
          </cell>
          <cell r="P69">
            <v>5400</v>
          </cell>
          <cell r="Q69">
            <v>1.6957997762529051</v>
          </cell>
          <cell r="R69">
            <v>5.5356562694114473</v>
          </cell>
          <cell r="S69">
            <v>6.5756431983996411</v>
          </cell>
          <cell r="T69">
            <v>3.2643336477158966</v>
          </cell>
        </row>
        <row r="70">
          <cell r="A70">
            <v>76</v>
          </cell>
          <cell r="B70">
            <v>5472</v>
          </cell>
          <cell r="C70">
            <v>1.5845248826056211</v>
          </cell>
          <cell r="D70">
            <v>4.0958466742305015</v>
          </cell>
          <cell r="E70">
            <v>5.1575850970906147</v>
          </cell>
          <cell r="F70">
            <v>2.5849052414344027</v>
          </cell>
          <cell r="H70">
            <v>76</v>
          </cell>
          <cell r="I70">
            <v>5472</v>
          </cell>
          <cell r="J70">
            <v>1.6505451630295196</v>
          </cell>
          <cell r="K70">
            <v>4.7414347923719857</v>
          </cell>
          <cell r="L70">
            <v>5.8163636240962386</v>
          </cell>
          <cell r="M70">
            <v>2.8726477157821257</v>
          </cell>
          <cell r="O70">
            <v>76</v>
          </cell>
          <cell r="P70">
            <v>5472</v>
          </cell>
        </row>
        <row r="71">
          <cell r="A71">
            <v>77</v>
          </cell>
          <cell r="B71">
            <v>5544</v>
          </cell>
          <cell r="C71">
            <v>1.6122854575934968</v>
          </cell>
          <cell r="D71">
            <v>4.1457112004197905</v>
          </cell>
          <cell r="E71">
            <v>5.2367632176084999</v>
          </cell>
          <cell r="F71">
            <v>2.5713258039352995</v>
          </cell>
          <cell r="H71">
            <v>77</v>
          </cell>
          <cell r="I71">
            <v>5544</v>
          </cell>
          <cell r="J71">
            <v>1.6797634673684516</v>
          </cell>
          <cell r="K71">
            <v>4.7975818559846157</v>
          </cell>
          <cell r="L71">
            <v>5.9028980661798691</v>
          </cell>
          <cell r="M71">
            <v>2.8561056060473775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1.6400644266515003</v>
          </cell>
          <cell r="D72">
            <v>4.1953372896178793</v>
          </cell>
          <cell r="E72">
            <v>5.3157310091535859</v>
          </cell>
          <cell r="F72">
            <v>2.5580320025497101</v>
          </cell>
          <cell r="H72">
            <v>78</v>
          </cell>
          <cell r="I72">
            <v>5616</v>
          </cell>
          <cell r="J72">
            <v>1.7090081897572447</v>
          </cell>
          <cell r="K72">
            <v>4.8534403340245138</v>
          </cell>
          <cell r="L72">
            <v>5.9891809673487542</v>
          </cell>
          <cell r="M72">
            <v>2.8399163696892047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1.667861342138856</v>
          </cell>
          <cell r="D73">
            <v>4.2447269474425227</v>
          </cell>
          <cell r="E73">
            <v>5.394490213536292</v>
          </cell>
          <cell r="F73">
            <v>2.5450118904963102</v>
          </cell>
          <cell r="H73">
            <v>79</v>
          </cell>
          <cell r="I73">
            <v>5688</v>
          </cell>
          <cell r="J73">
            <v>1.738279217499932</v>
          </cell>
          <cell r="K73">
            <v>4.909012842173146</v>
          </cell>
          <cell r="L73">
            <v>6.0752145813939986</v>
          </cell>
          <cell r="M73">
            <v>2.8240646225026493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1.6956757943696708</v>
          </cell>
          <cell r="D74">
            <v>4.2938821534171527</v>
          </cell>
          <cell r="E74">
            <v>5.4730425502042408</v>
          </cell>
          <cell r="F74">
            <v>2.532254200758528</v>
          </cell>
          <cell r="H74">
            <v>80</v>
          </cell>
          <cell r="I74">
            <v>5760</v>
          </cell>
          <cell r="J74">
            <v>1.7675764764389426</v>
          </cell>
          <cell r="K74">
            <v>4.9643019595388731</v>
          </cell>
          <cell r="L74">
            <v>6.1610011308952384</v>
          </cell>
          <cell r="M74">
            <v>2.8085358827247071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1.723507411108633</v>
          </cell>
          <cell r="D75">
            <v>4.3428048614271955</v>
          </cell>
          <cell r="E75">
            <v>5.5513897166312978</v>
          </cell>
          <cell r="F75">
            <v>2.5197482955026689</v>
          </cell>
          <cell r="H75">
            <v>81</v>
          </cell>
          <cell r="I75">
            <v>5832</v>
          </cell>
          <cell r="J75">
            <v>1.7968999284709666</v>
          </cell>
          <cell r="K75">
            <v>5.019310229343505</v>
          </cell>
          <cell r="L75">
            <v>6.2465428078044738</v>
          </cell>
          <cell r="M75">
            <v>2.7933165057302771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1.7513558569465089</v>
          </cell>
          <cell r="D76">
            <v>4.3914970001664013</v>
          </cell>
          <cell r="E76">
            <v>5.6295333886980448</v>
          </cell>
          <cell r="F76">
            <v>2.5074841202307003</v>
          </cell>
          <cell r="H76">
            <v>82</v>
          </cell>
          <cell r="I76">
            <v>5904</v>
          </cell>
          <cell r="J76">
            <v>1.8262495690962652</v>
          </cell>
          <cell r="K76">
            <v>5.0740401595927125</v>
          </cell>
          <cell r="L76">
            <v>6.3318417740161674</v>
          </cell>
          <cell r="M76">
            <v>2.7783936245382077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1.7792208325653251</v>
          </cell>
          <cell r="D77">
            <v>4.4399604735733496</v>
          </cell>
          <cell r="E77">
            <v>5.7074752210639712</v>
          </cell>
          <cell r="F77">
            <v>2.4954521621533079</v>
          </cell>
          <cell r="H77">
            <v>83</v>
          </cell>
          <cell r="I77">
            <v>5976</v>
          </cell>
          <cell r="J77">
            <v>1.8556254250119431</v>
          </cell>
          <cell r="K77">
            <v>5.128494223730681</v>
          </cell>
          <cell r="L77">
            <v>6.4169001619239889</v>
          </cell>
          <cell r="M77">
            <v>2.763755095507852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1.807235687166753</v>
          </cell>
          <cell r="D78">
            <v>4.4881971612585021</v>
          </cell>
          <cell r="E78">
            <v>5.7852168475315695</v>
          </cell>
          <cell r="F78">
            <v>2.4834597906235225</v>
          </cell>
          <cell r="H78">
            <v>84</v>
          </cell>
          <cell r="I78">
            <v>6048</v>
          </cell>
          <cell r="J78">
            <v>1.8851814728014147</v>
          </cell>
          <cell r="K78">
            <v>5.182674861279466</v>
          </cell>
          <cell r="L78">
            <v>6.5017200749645401</v>
          </cell>
          <cell r="M78">
            <v>2.7491649669025842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1.8353267050949102</v>
          </cell>
          <cell r="D79">
            <v>4.5362089189219787</v>
          </cell>
          <cell r="E79">
            <v>5.8627598814025443</v>
          </cell>
          <cell r="F79">
            <v>2.471608409734003</v>
          </cell>
          <cell r="H79">
            <v>85</v>
          </cell>
          <cell r="I79">
            <v>6120</v>
          </cell>
          <cell r="J79">
            <v>1.9148308423520497</v>
          </cell>
          <cell r="K79">
            <v>5.2365844784635547</v>
          </cell>
          <cell r="L79">
            <v>6.586303588148497</v>
          </cell>
          <cell r="M79">
            <v>2.7347504346813665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1.8634255994761899</v>
          </cell>
          <cell r="D80">
            <v>4.5839975787623022</v>
          </cell>
          <cell r="E80">
            <v>5.9401059158263738</v>
          </cell>
          <cell r="F80">
            <v>2.4599842247798178</v>
          </cell>
          <cell r="H80">
            <v>86</v>
          </cell>
          <cell r="I80">
            <v>6192</v>
          </cell>
          <cell r="J80">
            <v>1.9444947599287559</v>
          </cell>
          <cell r="K80">
            <v>5.2902254488199141</v>
          </cell>
          <cell r="L80">
            <v>6.6706527485794913</v>
          </cell>
          <cell r="M80">
            <v>2.7206169735390504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1.8915322640416627</v>
          </cell>
          <cell r="D81">
            <v>4.6315649498763642</v>
          </cell>
          <cell r="E81">
            <v>6.0172565241413665</v>
          </cell>
          <cell r="F81">
            <v>2.448578349903499</v>
          </cell>
          <cell r="H81">
            <v>87</v>
          </cell>
          <cell r="I81">
            <v>6264</v>
          </cell>
          <cell r="J81">
            <v>1.9741734416050745</v>
          </cell>
          <cell r="K81">
            <v>5.3436001137940368</v>
          </cell>
          <cell r="L81">
            <v>6.7547695759610109</v>
          </cell>
          <cell r="M81">
            <v>2.706753115597329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C82">
            <v>1.9196466229431559</v>
          </cell>
          <cell r="D82">
            <v>4.678912818650856</v>
          </cell>
          <cell r="E82">
            <v>6.0942132602084786</v>
          </cell>
          <cell r="F82">
            <v>2.4373823612792127</v>
          </cell>
          <cell r="H82">
            <v>88</v>
          </cell>
          <cell r="I82">
            <v>6336</v>
          </cell>
          <cell r="J82">
            <v>2.0038671224009641</v>
          </cell>
          <cell r="K82">
            <v>5.3967107833223436</v>
          </cell>
          <cell r="L82">
            <v>6.8386560630917792</v>
          </cell>
          <cell r="M82">
            <v>2.6931480251326203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C83">
            <v>1.9477686295658956</v>
          </cell>
          <cell r="D83">
            <v>4.7260429491453273</v>
          </cell>
          <cell r="E83">
            <v>6.1709776587380025</v>
          </cell>
          <cell r="F83">
            <v>2.4263882667617627</v>
          </cell>
          <cell r="H83">
            <v>89</v>
          </cell>
          <cell r="I83">
            <v>6408</v>
          </cell>
          <cell r="J83">
            <v>2.0335760542874284</v>
          </cell>
          <cell r="K83">
            <v>5.4495597364012882</v>
          </cell>
          <cell r="L83">
            <v>6.9223141763498086</v>
          </cell>
          <cell r="M83">
            <v>2.6797914564896033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C84">
            <v>1.9758982652942432</v>
          </cell>
          <cell r="D84">
            <v>4.7729570834671682</v>
          </cell>
          <cell r="E84">
            <v>6.2475512356093734</v>
          </cell>
          <cell r="F84">
            <v>2.4155884780618488</v>
          </cell>
          <cell r="H84">
            <v>90</v>
          </cell>
          <cell r="I84">
            <v>6480</v>
          </cell>
          <cell r="J84">
            <v>2.0633005042655341</v>
          </cell>
          <cell r="K84">
            <v>5.5021492216435792</v>
          </cell>
          <cell r="L84">
            <v>7.0057458561655013</v>
          </cell>
          <cell r="M84">
            <v>2.666673715374368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C85">
            <v>2.0040355382383712</v>
          </cell>
          <cell r="D85">
            <v>4.8196569421386295</v>
          </cell>
          <cell r="E85">
            <v>6.3239354881842127</v>
          </cell>
          <cell r="F85">
            <v>2.404975785197554</v>
          </cell>
          <cell r="H85">
            <v>91</v>
          </cell>
          <cell r="I85">
            <v>6552</v>
          </cell>
          <cell r="J85">
            <v>2.0930407525202734</v>
          </cell>
          <cell r="K85">
            <v>5.554481457821824</v>
          </cell>
          <cell r="L85">
            <v>7.0889530174840765</v>
          </cell>
          <cell r="M85">
            <v>2.653785623205644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C86">
            <v>2.032553395918808</v>
          </cell>
          <cell r="D86">
            <v>4.8661442244561739</v>
          </cell>
          <cell r="E86">
            <v>6.4001318956128488</v>
          </cell>
          <cell r="F86">
            <v>2.3941040044640265</v>
          </cell>
          <cell r="H86">
            <v>92</v>
          </cell>
          <cell r="I86">
            <v>6624</v>
          </cell>
          <cell r="J86">
            <v>2.1232062557459632</v>
          </cell>
          <cell r="K86">
            <v>5.606558634399966</v>
          </cell>
          <cell r="L86">
            <v>7.1719375502176428</v>
          </cell>
          <cell r="M86">
            <v>2.6406095117830031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C87">
            <v>2.0618252827917494</v>
          </cell>
          <cell r="D87">
            <v>4.9124206088422699</v>
          </cell>
          <cell r="E87">
            <v>6.4761419191343927</v>
          </cell>
          <cell r="F87">
            <v>2.3825591090777403</v>
          </cell>
          <cell r="H87">
            <v>93</v>
          </cell>
          <cell r="I87">
            <v>6696</v>
          </cell>
          <cell r="J87">
            <v>2.1542075817293953</v>
          </cell>
          <cell r="K87">
            <v>5.6583829120528293</v>
          </cell>
          <cell r="L87">
            <v>7.2547013196871344</v>
          </cell>
          <cell r="M87">
            <v>2.6266655822974525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C88">
            <v>2.0911056881812553</v>
          </cell>
          <cell r="D88">
            <v>4.9584877531898925</v>
          </cell>
          <cell r="E88">
            <v>6.5519670023706391</v>
          </cell>
          <cell r="F88">
            <v>2.3712277103997312</v>
          </cell>
          <cell r="H88">
            <v>94</v>
          </cell>
          <cell r="I88">
            <v>6768</v>
          </cell>
          <cell r="J88">
            <v>2.1852272604958292</v>
          </cell>
          <cell r="K88">
            <v>5.7099564231741144</v>
          </cell>
          <cell r="L88">
            <v>7.3372461670544862</v>
          </cell>
          <cell r="M88">
            <v>2.6129805930933347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C89">
            <v>2.1203947143730026</v>
          </cell>
          <cell r="D89">
            <v>5.0043472951998353</v>
          </cell>
          <cell r="E89">
            <v>6.6276085716138198</v>
          </cell>
          <cell r="F89">
            <v>2.360101759015945</v>
          </cell>
          <cell r="H89">
            <v>95</v>
          </cell>
          <cell r="I89">
            <v>6840</v>
          </cell>
          <cell r="J89">
            <v>2.2162656080026117</v>
          </cell>
          <cell r="K89">
            <v>5.7612812723731102</v>
          </cell>
          <cell r="L89">
            <v>7.4195739097451572</v>
          </cell>
          <cell r="M89">
            <v>2.5995445904904018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C90">
            <v>2.1496924835236255</v>
          </cell>
          <cell r="D90">
            <v>5.0500008527111184</v>
          </cell>
          <cell r="E90">
            <v>6.7030680361084611</v>
          </cell>
          <cell r="F90">
            <v>2.3491736103731036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C91">
            <v>2.1789991362995718</v>
          </cell>
          <cell r="D91">
            <v>5.0954500240245189</v>
          </cell>
          <cell r="E91">
            <v>6.7783467883274735</v>
          </cell>
          <cell r="F91">
            <v>2.3384359998773259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C92">
            <v>2.2083148305208824</v>
          </cell>
          <cell r="D92">
            <v>5.1406963882195686</v>
          </cell>
          <cell r="E92">
            <v>6.853446204242581</v>
          </cell>
          <cell r="F92">
            <v>2.32788201988709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C93">
            <v>2.2376397398146914</v>
          </cell>
          <cell r="D93">
            <v>5.1857415054650122</v>
          </cell>
          <cell r="E93">
            <v>6.9283676435892723</v>
          </cell>
          <cell r="F93">
            <v>2.3175050984277146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C94">
            <v>2.2669740522829009</v>
          </cell>
          <cell r="D94">
            <v>5.230586917323012</v>
          </cell>
          <cell r="E94">
            <v>7.003112450126336</v>
          </cell>
          <cell r="F94">
            <v>2.3072989794725163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3F8D-4337-474F-862E-8090B0745282}">
  <sheetPr>
    <pageSetUpPr fitToPage="1"/>
  </sheetPr>
  <dimension ref="B1:AN76"/>
  <sheetViews>
    <sheetView view="pageLayout" topLeftCell="A37" zoomScaleNormal="100" workbookViewId="0">
      <selection activeCell="AC46" sqref="AC46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39" width="3.7109375" style="1" customWidth="1"/>
    <col min="40" max="40" width="1" style="1" customWidth="1"/>
    <col min="41" max="42" width="3.7109375" style="1" customWidth="1"/>
    <col min="43" max="82" width="2.85546875" style="1" customWidth="1"/>
    <col min="83" max="16384" width="6.140625" style="1"/>
  </cols>
  <sheetData>
    <row r="1" spans="2:40" ht="5.85" customHeight="1" x14ac:dyDescent="0.25"/>
    <row r="2" spans="2:40" x14ac:dyDescent="0.25">
      <c r="B2" s="56" t="str">
        <f>VLOOKUP([1]Lenguage!$B$3,[1]Lenguage!$E$3:$V$10,2,FALSE)</f>
        <v>Ficha de datos técnicos - EN14511 / EN12102 / EN14825 / EN16144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2:40" x14ac:dyDescent="0.2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2:40" ht="8.4499999999999993" customHeight="1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40" x14ac:dyDescent="0.25">
      <c r="B5" s="54" t="str">
        <f>VLOOKUP([1]Lenguage!$B$3,[1]Lenguage!$E$3:$V$10,3,FALSE)</f>
        <v>Modelo de bomba de calor:</v>
      </c>
      <c r="C5" s="54"/>
      <c r="D5" s="54"/>
      <c r="E5" s="54"/>
      <c r="F5" s="54"/>
      <c r="G5" s="54"/>
      <c r="H5" s="54"/>
      <c r="I5" s="57" t="s">
        <v>63</v>
      </c>
      <c r="J5" s="57"/>
      <c r="K5" s="57"/>
      <c r="L5" s="57"/>
      <c r="M5" s="57"/>
      <c r="N5" s="57"/>
      <c r="O5" s="57"/>
      <c r="P5" s="3"/>
      <c r="Q5" s="58" t="str">
        <f>VLOOKUP([1]Lenguage!$B$3,[1]Lenguage!$E$3:$V$10,7,FALSE)</f>
        <v>Prestac. Estacionales</v>
      </c>
      <c r="R5" s="58"/>
      <c r="S5" s="58"/>
      <c r="T5" s="58"/>
      <c r="U5" s="58"/>
      <c r="V5" s="59" t="s">
        <v>1</v>
      </c>
      <c r="W5" s="59"/>
      <c r="X5" s="59" t="s">
        <v>2</v>
      </c>
      <c r="Y5" s="59"/>
      <c r="Z5" s="60" t="s">
        <v>3</v>
      </c>
      <c r="AA5" s="60"/>
      <c r="AB5" s="59" t="str">
        <f>VLOOKUP([1]Lenguage!$B$3,[1]Lenguage!$E$3:$V$10,10,FALSE)</f>
        <v>Etiq. energ.</v>
      </c>
      <c r="AC5" s="59"/>
      <c r="AD5" s="59"/>
      <c r="AE5" s="4"/>
      <c r="AF5" s="58" t="str">
        <f>VLOOKUP([1]Lenguage!$B$3,[1]Lenguage!$E$3:$V$10,11,FALSE)</f>
        <v>Potencia acústica máxima</v>
      </c>
      <c r="AG5" s="58"/>
      <c r="AH5" s="58"/>
      <c r="AI5" s="58"/>
      <c r="AJ5" s="58"/>
      <c r="AK5" s="58"/>
      <c r="AL5" s="58"/>
      <c r="AM5" s="58"/>
    </row>
    <row r="6" spans="2:40" ht="2.85" customHeight="1" x14ac:dyDescent="0.25"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7"/>
      <c r="S6" s="7"/>
      <c r="T6" s="4"/>
      <c r="U6" s="7"/>
      <c r="V6" s="7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40" x14ac:dyDescent="0.25">
      <c r="B7" s="54" t="str">
        <f>VLOOKUP([1]Lenguage!$B$3,[1]Lenguage!$E$3:$V$10,4,FALSE)</f>
        <v>Tipo de bomba de calor:</v>
      </c>
      <c r="C7" s="54"/>
      <c r="D7" s="54"/>
      <c r="E7" s="54"/>
      <c r="F7" s="54"/>
      <c r="G7" s="54"/>
      <c r="H7" s="54"/>
      <c r="I7" s="55" t="str">
        <f>VLOOKUP([1]Lenguage!$B$3,[1]Lenguage!$E$3:$V$10,6,FALSE)</f>
        <v>agua glicolada - agua</v>
      </c>
      <c r="J7" s="55"/>
      <c r="K7" s="55"/>
      <c r="L7" s="55"/>
      <c r="M7" s="55"/>
      <c r="N7" s="55"/>
      <c r="O7" s="55"/>
      <c r="P7" s="8"/>
      <c r="Q7" s="49" t="str">
        <f>VLOOKUP([1]Lenguage!$B$3,[1]Lenguage!$E$3:$V$10,8,FALSE)</f>
        <v>Clima medio W35</v>
      </c>
      <c r="R7" s="49"/>
      <c r="S7" s="49"/>
      <c r="T7" s="49"/>
      <c r="U7" s="49"/>
      <c r="V7" s="48" t="s">
        <v>64</v>
      </c>
      <c r="W7" s="48"/>
      <c r="X7" s="48">
        <v>5.0999999999999996</v>
      </c>
      <c r="Y7" s="48"/>
      <c r="Z7" s="53">
        <v>1.95</v>
      </c>
      <c r="AA7" s="53"/>
      <c r="AB7" s="48" t="s">
        <v>5</v>
      </c>
      <c r="AC7" s="48"/>
      <c r="AD7" s="48"/>
      <c r="AE7" s="4"/>
      <c r="AF7" s="49" t="str">
        <f>VLOOKUP([1]Lenguage!$B$3,[1]Lenguage!$E$3:$V$10,12,FALSE)</f>
        <v>Interno / Esterno [dB(A)]</v>
      </c>
      <c r="AG7" s="49"/>
      <c r="AH7" s="49"/>
      <c r="AI7" s="49"/>
      <c r="AJ7" s="49"/>
      <c r="AK7" s="49"/>
      <c r="AL7" s="50" t="s">
        <v>40</v>
      </c>
      <c r="AM7" s="50"/>
    </row>
    <row r="8" spans="2:40" ht="2.85" customHeight="1" x14ac:dyDescent="0.25"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7"/>
      <c r="S8" s="7"/>
      <c r="T8" s="4"/>
      <c r="U8" s="7"/>
      <c r="V8" s="7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40" x14ac:dyDescent="0.25">
      <c r="B9" s="51" t="str">
        <f>VLOOKUP([1]Lenguage!$B$3,[1]Lenguage!$E$3:$V$10,5,FALSE)</f>
        <v>Tecnología:</v>
      </c>
      <c r="C9" s="51"/>
      <c r="D9" s="51"/>
      <c r="E9" s="51"/>
      <c r="F9" s="51"/>
      <c r="G9" s="51"/>
      <c r="H9" s="51"/>
      <c r="I9" s="52" t="s">
        <v>7</v>
      </c>
      <c r="J9" s="52"/>
      <c r="K9" s="52"/>
      <c r="L9" s="52"/>
      <c r="M9" s="52"/>
      <c r="N9" s="52"/>
      <c r="O9" s="52"/>
      <c r="P9" s="8"/>
      <c r="Q9" s="49" t="str">
        <f>VLOOKUP([1]Lenguage!$B$3,[1]Lenguage!$E$3:$V$10,9,FALSE)</f>
        <v>Clima medio W55</v>
      </c>
      <c r="R9" s="49"/>
      <c r="S9" s="49"/>
      <c r="T9" s="49"/>
      <c r="U9" s="49"/>
      <c r="V9" s="48" t="s">
        <v>65</v>
      </c>
      <c r="W9" s="48"/>
      <c r="X9" s="48">
        <v>3.8</v>
      </c>
      <c r="Y9" s="48"/>
      <c r="Z9" s="53">
        <v>1.43</v>
      </c>
      <c r="AA9" s="53"/>
      <c r="AB9" s="48" t="s">
        <v>9</v>
      </c>
      <c r="AC9" s="48"/>
      <c r="AD9" s="48"/>
      <c r="AE9" s="4"/>
      <c r="AF9" s="4"/>
      <c r="AG9" s="4"/>
    </row>
    <row r="10" spans="2:40" ht="8.4499999999999993" customHeight="1" x14ac:dyDescent="0.25"/>
    <row r="11" spans="2:40" x14ac:dyDescent="0.25">
      <c r="B11" s="40" t="str">
        <f>VLOOKUP([1]Lenguage!$B$3,[1]Lenguage!$E$3:$V$10,13,FALSE)</f>
        <v>Prestaciones en aplicación de calefacción EN14511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</row>
    <row r="12" spans="2:40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</row>
    <row r="13" spans="2:40" ht="2.85" customHeight="1" x14ac:dyDescent="0.25"/>
    <row r="14" spans="2:40" ht="15" customHeight="1" x14ac:dyDescent="0.25">
      <c r="B14" s="61" t="str">
        <f>VLOOKUP([1]Lenguage!$B$3,[1]Lenguage!$E$3:$V$10,14,FALSE)</f>
        <v>Velocidad (%)</v>
      </c>
      <c r="C14" s="62"/>
      <c r="D14" s="45" t="str">
        <f>VLOOKUP([1]Lenguage!$B$3,[1]Lenguage!$E$3:$V$10,15,FALSE)</f>
        <v>Condiciones di funcionamiento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7"/>
    </row>
    <row r="15" spans="2:40" ht="15" customHeight="1" x14ac:dyDescent="0.25">
      <c r="B15" s="63"/>
      <c r="C15" s="64"/>
      <c r="D15" s="37" t="s">
        <v>10</v>
      </c>
      <c r="E15" s="37"/>
      <c r="F15" s="37"/>
      <c r="G15" s="37" t="s">
        <v>11</v>
      </c>
      <c r="H15" s="37"/>
      <c r="I15" s="37"/>
      <c r="J15" s="37" t="s">
        <v>12</v>
      </c>
      <c r="K15" s="37"/>
      <c r="L15" s="37"/>
      <c r="M15" s="37" t="s">
        <v>13</v>
      </c>
      <c r="N15" s="37"/>
      <c r="O15" s="37"/>
      <c r="P15" s="37" t="s">
        <v>14</v>
      </c>
      <c r="Q15" s="37"/>
      <c r="R15" s="37"/>
      <c r="S15" s="37" t="s">
        <v>15</v>
      </c>
      <c r="T15" s="37"/>
      <c r="U15" s="37"/>
      <c r="V15" s="37" t="s">
        <v>16</v>
      </c>
      <c r="W15" s="37"/>
      <c r="X15" s="37"/>
      <c r="Y15" s="37" t="s">
        <v>17</v>
      </c>
      <c r="Z15" s="37"/>
      <c r="AA15" s="37"/>
      <c r="AB15" s="37" t="s">
        <v>18</v>
      </c>
      <c r="AC15" s="37"/>
      <c r="AD15" s="37"/>
      <c r="AE15" s="37" t="s">
        <v>19</v>
      </c>
      <c r="AF15" s="37"/>
      <c r="AG15" s="37"/>
      <c r="AH15" s="37" t="s">
        <v>20</v>
      </c>
      <c r="AI15" s="37"/>
      <c r="AJ15" s="37"/>
      <c r="AK15" s="37" t="s">
        <v>21</v>
      </c>
      <c r="AL15" s="37"/>
      <c r="AM15" s="37"/>
      <c r="AN15" s="9"/>
    </row>
    <row r="16" spans="2:40" ht="15" customHeight="1" x14ac:dyDescent="0.25">
      <c r="B16" s="63"/>
      <c r="C16" s="64"/>
      <c r="D16" s="10" t="s">
        <v>22</v>
      </c>
      <c r="E16" s="11" t="s">
        <v>23</v>
      </c>
      <c r="F16" s="11" t="s">
        <v>24</v>
      </c>
      <c r="G16" s="12" t="s">
        <v>22</v>
      </c>
      <c r="H16" s="13" t="s">
        <v>23</v>
      </c>
      <c r="I16" s="13" t="s">
        <v>24</v>
      </c>
      <c r="J16" s="12" t="s">
        <v>22</v>
      </c>
      <c r="K16" s="13" t="s">
        <v>23</v>
      </c>
      <c r="L16" s="13" t="s">
        <v>24</v>
      </c>
      <c r="M16" s="12" t="s">
        <v>22</v>
      </c>
      <c r="N16" s="13" t="s">
        <v>23</v>
      </c>
      <c r="O16" s="13" t="s">
        <v>24</v>
      </c>
      <c r="P16" s="12" t="s">
        <v>22</v>
      </c>
      <c r="Q16" s="13" t="s">
        <v>23</v>
      </c>
      <c r="R16" s="14" t="s">
        <v>24</v>
      </c>
      <c r="S16" s="12" t="s">
        <v>22</v>
      </c>
      <c r="T16" s="13" t="s">
        <v>23</v>
      </c>
      <c r="U16" s="13" t="s">
        <v>24</v>
      </c>
      <c r="V16" s="12" t="s">
        <v>22</v>
      </c>
      <c r="W16" s="13" t="s">
        <v>23</v>
      </c>
      <c r="X16" s="13" t="s">
        <v>24</v>
      </c>
      <c r="Y16" s="12" t="s">
        <v>22</v>
      </c>
      <c r="Z16" s="13" t="s">
        <v>23</v>
      </c>
      <c r="AA16" s="13" t="s">
        <v>24</v>
      </c>
      <c r="AB16" s="12" t="s">
        <v>22</v>
      </c>
      <c r="AC16" s="13" t="s">
        <v>23</v>
      </c>
      <c r="AD16" s="13" t="s">
        <v>24</v>
      </c>
      <c r="AE16" s="12" t="s">
        <v>22</v>
      </c>
      <c r="AF16" s="13" t="s">
        <v>23</v>
      </c>
      <c r="AG16" s="13" t="s">
        <v>24</v>
      </c>
      <c r="AH16" s="12" t="s">
        <v>22</v>
      </c>
      <c r="AI16" s="13" t="s">
        <v>23</v>
      </c>
      <c r="AJ16" s="13" t="s">
        <v>24</v>
      </c>
      <c r="AK16" s="12" t="s">
        <v>22</v>
      </c>
      <c r="AL16" s="13" t="s">
        <v>23</v>
      </c>
      <c r="AM16" s="14" t="s">
        <v>24</v>
      </c>
    </row>
    <row r="17" spans="2:39" ht="15" customHeight="1" x14ac:dyDescent="0.25">
      <c r="B17" s="38">
        <v>10</v>
      </c>
      <c r="C17" s="39"/>
      <c r="D17" s="24" t="str">
        <f>IFERROR(IF(VLOOKUP($B17,'[1]0_-3'!$H$4:$M$179,5,FALSE)=0,"-",VLOOKUP($B17,'[1]0_-3'!$H$4:$M$179,5,FALSE)),"-")</f>
        <v>-</v>
      </c>
      <c r="E17" s="25" t="str">
        <f>IFERROR(IF(VLOOKUP($B17,'[1]0_-3'!$H$4:$M$179,3,FALSE)=0,"-",VLOOKUP($B17,'[1]0_-3'!$H$4:$M$179,3,FALSE)),"-")</f>
        <v>-</v>
      </c>
      <c r="F17" s="25" t="str">
        <f>IFERROR(IF(VLOOKUP($B17,'[1]0_-3'!$H$4:$M$179,6,FALSE)=0,"-",VLOOKUP($B17,'[1]0_-3'!$H$4:$M$179,6,FALSE)),"-")</f>
        <v>-</v>
      </c>
      <c r="G17" s="24" t="str">
        <f>IFERROR(IF(VLOOKUP($B17,'[1]5_2'!$H$4:$M$179,5,FALSE)=0,"-",VLOOKUP($B17,'[1]5_2'!$H$4:$M$179,5,FALSE)),"-")</f>
        <v>-</v>
      </c>
      <c r="H17" s="25" t="str">
        <f>IFERROR(IF(VLOOKUP($B17,'[1]5_2'!$H$4:$M$179,3,FALSE)=0,"-",VLOOKUP($B17,'[1]5_2'!$H$4:$M$179,3,FALSE)),"-")</f>
        <v>-</v>
      </c>
      <c r="I17" s="26" t="str">
        <f>IFERROR(IF(VLOOKUP($B17,'[1]5_2'!$H$4:$M$179,6,FALSE)=0,"-",VLOOKUP($B17,'[1]5_2'!$H$4:$M$179,6,FALSE)),"-")</f>
        <v>-</v>
      </c>
      <c r="J17" s="24" t="str">
        <f>IFERROR(IF(VLOOKUP($B17,'[1]10_7'!$H$4:$M$179,5,FALSE)=0,"-",VLOOKUP($B17,'[1]10_7'!$H$4:$M$179,5,FALSE)),"-")</f>
        <v>-</v>
      </c>
      <c r="K17" s="25" t="str">
        <f>IFERROR(IF(VLOOKUP($B17,'[1]10_7'!$H$4:$M$179,3,FALSE)=0,"-",VLOOKUP($B17,'[1]10_7'!$H$4:$M$179,3,FALSE)),"-")</f>
        <v>-</v>
      </c>
      <c r="L17" s="26" t="str">
        <f>IFERROR(IF(VLOOKUP($B17,'[1]10_7'!$H$4:$M$179,6,FALSE)=0,"-",VLOOKUP($B17,'[1]10_7'!$H$4:$M$179,6,FALSE)),"-")</f>
        <v>-</v>
      </c>
      <c r="M17" s="24" t="str">
        <f>IFERROR(IF(VLOOKUP($B17,'[1]15_12'!$H$4:$M$179,5,FALSE)=0,"-",VLOOKUP($B17,'[1]15_12'!$H$4:$M$179,5,FALSE)),"-")</f>
        <v>-</v>
      </c>
      <c r="N17" s="25" t="str">
        <f>IFERROR(IF(VLOOKUP($B17,'[1]15_12'!$H$4:$M$179,3,FALSE)=0,"-",VLOOKUP($B17,'[1]15_12'!$H$4:$M$179,3,FALSE)),"-")</f>
        <v>-</v>
      </c>
      <c r="O17" s="26" t="str">
        <f>IFERROR(IF(VLOOKUP($B17,'[1]15_12'!$H$4:$M$179,6,FALSE)=0,"-",VLOOKUP($B17,'[1]15_12'!$H$4:$M$179,6,FALSE)),"-")</f>
        <v>-</v>
      </c>
      <c r="P17" s="24" t="str">
        <f>IFERROR(IF(VLOOKUP($B17,'[1]0_-3'!$V$4:$AA$179,5,FALSE)=0,"-",VLOOKUP($B17,'[1]0_-3'!$V$4:$AA$179,5,FALSE)),"-")</f>
        <v>-</v>
      </c>
      <c r="Q17" s="25" t="str">
        <f>IFERROR(IF(VLOOKUP($B17,'[1]0_-3'!$V$4:$AA$179,3,FALSE)=0,"-",VLOOKUP($B17,'[1]0_-3'!$V$4:$AA$179,3,FALSE)),"-")</f>
        <v>-</v>
      </c>
      <c r="R17" s="26" t="str">
        <f>IFERROR(IF(VLOOKUP($B17,'[1]0_-3'!$V$4:$AA$179,6,FALSE)=0,"-",VLOOKUP($B17,'[1]0_-3'!$V$4:$AA$179,6,FALSE)),"-")</f>
        <v>-</v>
      </c>
      <c r="S17" s="24" t="str">
        <f>IFERROR(IF(VLOOKUP($B17,'[1]5_2'!$V$4:$AA$179,5,FALSE)=0,"-",VLOOKUP($B17,'[1]5_2'!$V$4:$AA$179,5,FALSE)),"-")</f>
        <v>-</v>
      </c>
      <c r="T17" s="25" t="str">
        <f>IFERROR(IF(VLOOKUP($B17,'[1]5_2'!$V$4:$AA$179,3,FALSE)=0,"-",VLOOKUP($B17,'[1]5_2'!$V$4:$AA$179,3,FALSE)),"-")</f>
        <v>-</v>
      </c>
      <c r="U17" s="26" t="str">
        <f>IFERROR(IF(VLOOKUP($B17,'[1]5_2'!$V$4:$AA$179,6,FALSE)=0,"-",VLOOKUP($B17,'[1]5_2'!$V$4:$AA$179,6,FALSE)),"-")</f>
        <v>-</v>
      </c>
      <c r="V17" s="24" t="str">
        <f>IFERROR(IF(VLOOKUP($B17,'[1]10_7'!$V$4:$AA$179,5,FALSE)=0,"-",VLOOKUP($B17,'[1]10_7'!$V$4:$AA$179,5,FALSE)),"-")</f>
        <v>-</v>
      </c>
      <c r="W17" s="25" t="str">
        <f>IFERROR(IF(VLOOKUP($B17,'[1]10_7'!$V$4:$AA$179,3,FALSE)=0,"-",VLOOKUP($B17,'[1]10_7'!$V$4:$AA$179,3,FALSE)),"-")</f>
        <v>-</v>
      </c>
      <c r="X17" s="26" t="str">
        <f>IFERROR(IF(VLOOKUP($B17,'[1]10_7'!$V$4:$AA$179,6,FALSE)=0,"-",VLOOKUP($B17,'[1]10_7'!$V$4:$AA$179,6,FALSE)),"-")</f>
        <v>-</v>
      </c>
      <c r="Y17" s="24" t="str">
        <f>IFERROR(IF(VLOOKUP($B17,'[1]15_12'!$V$4:$AA$179,5,FALSE)=0,"-",VLOOKUP($B17,'[1]15_12'!$V$4:$AA$179,5,FALSE)),"-")</f>
        <v>-</v>
      </c>
      <c r="Z17" s="25" t="str">
        <f>IFERROR(IF(VLOOKUP($B17,'[1]15_12'!$V$4:$AA$179,3,FALSE)=0,"-",VLOOKUP($B17,'[1]15_12'!$V$4:$AA$179,3,FALSE)),"-")</f>
        <v>-</v>
      </c>
      <c r="AA17" s="26" t="str">
        <f>IFERROR(IF(VLOOKUP($B17,'[1]15_12'!$V$4:$AA$179,6,FALSE)=0,"-",VLOOKUP($B17,'[1]15_12'!$V$4:$AA$179,6,FALSE)),"-")</f>
        <v>-</v>
      </c>
      <c r="AB17" s="24" t="str">
        <f>IFERROR(IF(VLOOKUP($B17,'[1]0_-3'!$AJ$4:$AO$179,5,FALSE)=0,"-",VLOOKUP($B17,'[1]0_-3'!$AJ$4:$AO$179,5,FALSE)),"-")</f>
        <v>-</v>
      </c>
      <c r="AC17" s="25" t="str">
        <f>IFERROR(IF(VLOOKUP($B17,'[1]0_-3'!$AJ$4:$AO$179,3,FALSE)=0,"-",VLOOKUP($B17,'[1]0_-3'!$AJ$4:$AO$179,3,FALSE)),"-")</f>
        <v>-</v>
      </c>
      <c r="AD17" s="26" t="str">
        <f>IFERROR(IF(VLOOKUP($B17,'[1]0_-3'!$AJ$4:$AO$179,6,FALSE)=0,"-",VLOOKUP($B17,'[1]0_-3'!$AJ$4:$AO$179,6,FALSE)),"-")</f>
        <v>-</v>
      </c>
      <c r="AE17" s="24" t="str">
        <f>IFERROR(IF(VLOOKUP($B17,'[1]5_2'!$AJ$4:$AO$179,5,FALSE)=0,"-",VLOOKUP($B17,'[1]5_2'!$AJ$4:$AO$179,5,FALSE)),"-")</f>
        <v>-</v>
      </c>
      <c r="AF17" s="25" t="str">
        <f>IFERROR(IF(VLOOKUP($B17,'[1]5_2'!$AJ$4:$AO$179,3,FALSE)=0,"-",VLOOKUP($B17,'[1]5_2'!$AJ$4:$AO$179,3,FALSE)),"-")</f>
        <v>-</v>
      </c>
      <c r="AG17" s="26" t="str">
        <f>IFERROR(IF(VLOOKUP($B17,'[1]5_2'!$AJ$4:$AO$179,6,FALSE)=0,"-",VLOOKUP($B17,'[1]5_2'!$AJ$4:$AO$179,6,FALSE)),"-")</f>
        <v>-</v>
      </c>
      <c r="AH17" s="24" t="str">
        <f>IFERROR(IF(VLOOKUP($B17,'[1]10_7'!$AJ$4:$AO$179,5,FALSE)=0,"-",VLOOKUP($B17,'[1]10_7'!$AJ$4:$AO$179,5,FALSE)),"-")</f>
        <v>-</v>
      </c>
      <c r="AI17" s="25" t="str">
        <f>IFERROR(IF(VLOOKUP($B17,'[1]10_7'!$AJ$4:$AO$179,3,FALSE)=0,"-",VLOOKUP($B17,'[1]10_7'!$AJ$4:$AO$179,3,FALSE)),"-")</f>
        <v>-</v>
      </c>
      <c r="AJ17" s="26" t="str">
        <f>IFERROR(IF(VLOOKUP($B17,'[1]10_7'!$AJ$4:$AO$179,6,FALSE)=0,"-",VLOOKUP($B17,'[1]10_7'!$AJ$4:$AO$179,6,FALSE)),"-")</f>
        <v>-</v>
      </c>
      <c r="AK17" s="24" t="str">
        <f>IFERROR(IF(VLOOKUP($B17,'[1]15_12'!$AJ$4:$AO$179,5,FALSE)=0,"-",VLOOKUP($B17,'[1]15_12'!$AJ$4:$AO$179,5,FALSE)),"-")</f>
        <v>-</v>
      </c>
      <c r="AL17" s="25" t="str">
        <f>IFERROR(IF(VLOOKUP($B17,'[1]15_12'!$AJ$4:$AO$179,3,FALSE)=0,"-",VLOOKUP($B17,'[1]15_12'!$AJ$4:$AO$179,3,FALSE)),"-")</f>
        <v>-</v>
      </c>
      <c r="AM17" s="26" t="str">
        <f>IFERROR(IF(VLOOKUP($B17,'[1]15_12'!$AJ$4:$AO$179,6,FALSE)=0,"-",VLOOKUP($B17,'[1]15_12'!$AJ$4:$AO$179,6,FALSE)),"-")</f>
        <v>-</v>
      </c>
    </row>
    <row r="18" spans="2:39" ht="15" customHeight="1" x14ac:dyDescent="0.25">
      <c r="B18" s="33">
        <v>15</v>
      </c>
      <c r="C18" s="34"/>
      <c r="D18" s="27" t="str">
        <f>IFERROR(IF(VLOOKUP($B18,'[1]0_-3'!$H$4:$M$179,5,FALSE)=0,"-",VLOOKUP($B18,'[1]0_-3'!$H$4:$M$179,5,FALSE)),"-")</f>
        <v>-</v>
      </c>
      <c r="E18" s="28" t="str">
        <f>IFERROR(IF(VLOOKUP($B18,'[1]0_-3'!$H$4:$M$179,3,FALSE)=0,"-",VLOOKUP($B18,'[1]0_-3'!$H$4:$M$179,3,FALSE)),"-")</f>
        <v>-</v>
      </c>
      <c r="F18" s="28" t="str">
        <f>IFERROR(IF(VLOOKUP($B18,'[1]0_-3'!$H$4:$M$179,6,FALSE)=0,"-",VLOOKUP($B18,'[1]0_-3'!$H$4:$M$179,6,FALSE)),"-")</f>
        <v>-</v>
      </c>
      <c r="G18" s="27" t="str">
        <f>IFERROR(IF(VLOOKUP($B18,'[1]5_2'!$H$4:$M$179,5,FALSE)=0,"-",VLOOKUP($B18,'[1]5_2'!$H$4:$M$179,5,FALSE)),"-")</f>
        <v>-</v>
      </c>
      <c r="H18" s="28" t="str">
        <f>IFERROR(IF(VLOOKUP($B18,'[1]5_2'!$H$4:$M$179,3,FALSE)=0,"-",VLOOKUP($B18,'[1]5_2'!$H$4:$M$179,3,FALSE)),"-")</f>
        <v>-</v>
      </c>
      <c r="I18" s="29" t="str">
        <f>IFERROR(IF(VLOOKUP($B18,'[1]5_2'!$H$4:$M$179,6,FALSE)=0,"-",VLOOKUP($B18,'[1]5_2'!$H$4:$M$179,6,FALSE)),"-")</f>
        <v>-</v>
      </c>
      <c r="J18" s="27" t="str">
        <f>IFERROR(IF(VLOOKUP($B18,'[1]10_7'!$H$4:$M$179,5,FALSE)=0,"-",VLOOKUP($B18,'[1]10_7'!$H$4:$M$179,5,FALSE)),"-")</f>
        <v>-</v>
      </c>
      <c r="K18" s="28" t="str">
        <f>IFERROR(IF(VLOOKUP($B18,'[1]10_7'!$H$4:$M$179,3,FALSE)=0,"-",VLOOKUP($B18,'[1]10_7'!$H$4:$M$179,3,FALSE)),"-")</f>
        <v>-</v>
      </c>
      <c r="L18" s="29" t="str">
        <f>IFERROR(IF(VLOOKUP($B18,'[1]10_7'!$H$4:$M$179,6,FALSE)=0,"-",VLOOKUP($B18,'[1]10_7'!$H$4:$M$179,6,FALSE)),"-")</f>
        <v>-</v>
      </c>
      <c r="M18" s="27" t="str">
        <f>IFERROR(IF(VLOOKUP($B18,'[1]15_12'!$H$4:$M$179,5,FALSE)=0,"-",VLOOKUP($B18,'[1]15_12'!$H$4:$M$179,5,FALSE)),"-")</f>
        <v>-</v>
      </c>
      <c r="N18" s="28" t="str">
        <f>IFERROR(IF(VLOOKUP($B18,'[1]15_12'!$H$4:$M$179,3,FALSE)=0,"-",VLOOKUP($B18,'[1]15_12'!$H$4:$M$179,3,FALSE)),"-")</f>
        <v>-</v>
      </c>
      <c r="O18" s="29" t="str">
        <f>IFERROR(IF(VLOOKUP($B18,'[1]15_12'!$H$4:$M$179,6,FALSE)=0,"-",VLOOKUP($B18,'[1]15_12'!$H$4:$M$179,6,FALSE)),"-")</f>
        <v>-</v>
      </c>
      <c r="P18" s="27" t="str">
        <f>IFERROR(IF(VLOOKUP($B18,'[1]0_-3'!$V$4:$AA$179,5,FALSE)=0,"-",VLOOKUP($B18,'[1]0_-3'!$V$4:$AA$179,5,FALSE)),"-")</f>
        <v>-</v>
      </c>
      <c r="Q18" s="28" t="str">
        <f>IFERROR(IF(VLOOKUP($B18,'[1]0_-3'!$V$4:$AA$179,3,FALSE)=0,"-",VLOOKUP($B18,'[1]0_-3'!$V$4:$AA$179,3,FALSE)),"-")</f>
        <v>-</v>
      </c>
      <c r="R18" s="29" t="str">
        <f>IFERROR(IF(VLOOKUP($B18,'[1]0_-3'!$V$4:$AA$179,6,FALSE)=0,"-",VLOOKUP($B18,'[1]0_-3'!$V$4:$AA$179,6,FALSE)),"-")</f>
        <v>-</v>
      </c>
      <c r="S18" s="27" t="str">
        <f>IFERROR(IF(VLOOKUP($B18,'[1]5_2'!$V$4:$AA$179,5,FALSE)=0,"-",VLOOKUP($B18,'[1]5_2'!$V$4:$AA$179,5,FALSE)),"-")</f>
        <v>-</v>
      </c>
      <c r="T18" s="28" t="str">
        <f>IFERROR(IF(VLOOKUP($B18,'[1]5_2'!$V$4:$AA$179,3,FALSE)=0,"-",VLOOKUP($B18,'[1]5_2'!$V$4:$AA$179,3,FALSE)),"-")</f>
        <v>-</v>
      </c>
      <c r="U18" s="29" t="str">
        <f>IFERROR(IF(VLOOKUP($B18,'[1]5_2'!$V$4:$AA$179,6,FALSE)=0,"-",VLOOKUP($B18,'[1]5_2'!$V$4:$AA$179,6,FALSE)),"-")</f>
        <v>-</v>
      </c>
      <c r="V18" s="27" t="str">
        <f>IFERROR(IF(VLOOKUP($B18,'[1]10_7'!$V$4:$AA$179,5,FALSE)=0,"-",VLOOKUP($B18,'[1]10_7'!$V$4:$AA$179,5,FALSE)),"-")</f>
        <v>-</v>
      </c>
      <c r="W18" s="28" t="str">
        <f>IFERROR(IF(VLOOKUP($B18,'[1]10_7'!$V$4:$AA$179,3,FALSE)=0,"-",VLOOKUP($B18,'[1]10_7'!$V$4:$AA$179,3,FALSE)),"-")</f>
        <v>-</v>
      </c>
      <c r="X18" s="29" t="str">
        <f>IFERROR(IF(VLOOKUP($B18,'[1]10_7'!$V$4:$AA$179,6,FALSE)=0,"-",VLOOKUP($B18,'[1]10_7'!$V$4:$AA$179,6,FALSE)),"-")</f>
        <v>-</v>
      </c>
      <c r="Y18" s="27" t="str">
        <f>IFERROR(IF(VLOOKUP($B18,'[1]15_12'!$V$4:$AA$179,5,FALSE)=0,"-",VLOOKUP($B18,'[1]15_12'!$V$4:$AA$179,5,FALSE)),"-")</f>
        <v>-</v>
      </c>
      <c r="Z18" s="28" t="str">
        <f>IFERROR(IF(VLOOKUP($B18,'[1]15_12'!$V$4:$AA$179,3,FALSE)=0,"-",VLOOKUP($B18,'[1]15_12'!$V$4:$AA$179,3,FALSE)),"-")</f>
        <v>-</v>
      </c>
      <c r="AA18" s="29" t="str">
        <f>IFERROR(IF(VLOOKUP($B18,'[1]15_12'!$V$4:$AA$179,6,FALSE)=0,"-",VLOOKUP($B18,'[1]15_12'!$V$4:$AA$179,6,FALSE)),"-")</f>
        <v>-</v>
      </c>
      <c r="AB18" s="27" t="str">
        <f>IFERROR(IF(VLOOKUP($B18,'[1]0_-3'!$AJ$4:$AO$179,5,FALSE)=0,"-",VLOOKUP($B18,'[1]0_-3'!$AJ$4:$AO$179,5,FALSE)),"-")</f>
        <v>-</v>
      </c>
      <c r="AC18" s="28" t="str">
        <f>IFERROR(IF(VLOOKUP($B18,'[1]0_-3'!$AJ$4:$AO$179,3,FALSE)=0,"-",VLOOKUP($B18,'[1]0_-3'!$AJ$4:$AO$179,3,FALSE)),"-")</f>
        <v>-</v>
      </c>
      <c r="AD18" s="29" t="str">
        <f>IFERROR(IF(VLOOKUP($B18,'[1]0_-3'!$AJ$4:$AO$179,6,FALSE)=0,"-",VLOOKUP($B18,'[1]0_-3'!$AJ$4:$AO$179,6,FALSE)),"-")</f>
        <v>-</v>
      </c>
      <c r="AE18" s="27" t="str">
        <f>IFERROR(IF(VLOOKUP($B18,'[1]5_2'!$AJ$4:$AO$179,5,FALSE)=0,"-",VLOOKUP($B18,'[1]5_2'!$AJ$4:$AO$179,5,FALSE)),"-")</f>
        <v>-</v>
      </c>
      <c r="AF18" s="28" t="str">
        <f>IFERROR(IF(VLOOKUP($B18,'[1]5_2'!$AJ$4:$AO$179,3,FALSE)=0,"-",VLOOKUP($B18,'[1]5_2'!$AJ$4:$AO$179,3,FALSE)),"-")</f>
        <v>-</v>
      </c>
      <c r="AG18" s="29" t="str">
        <f>IFERROR(IF(VLOOKUP($B18,'[1]5_2'!$AJ$4:$AO$179,6,FALSE)=0,"-",VLOOKUP($B18,'[1]5_2'!$AJ$4:$AO$179,6,FALSE)),"-")</f>
        <v>-</v>
      </c>
      <c r="AH18" s="27" t="str">
        <f>IFERROR(IF(VLOOKUP($B18,'[1]10_7'!$AJ$4:$AO$179,5,FALSE)=0,"-",VLOOKUP($B18,'[1]10_7'!$AJ$4:$AO$179,5,FALSE)),"-")</f>
        <v>-</v>
      </c>
      <c r="AI18" s="28" t="str">
        <f>IFERROR(IF(VLOOKUP($B18,'[1]10_7'!$AJ$4:$AO$179,3,FALSE)=0,"-",VLOOKUP($B18,'[1]10_7'!$AJ$4:$AO$179,3,FALSE)),"-")</f>
        <v>-</v>
      </c>
      <c r="AJ18" s="29" t="str">
        <f>IFERROR(IF(VLOOKUP($B18,'[1]10_7'!$AJ$4:$AO$179,6,FALSE)=0,"-",VLOOKUP($B18,'[1]10_7'!$AJ$4:$AO$179,6,FALSE)),"-")</f>
        <v>-</v>
      </c>
      <c r="AK18" s="27" t="str">
        <f>IFERROR(IF(VLOOKUP($B18,'[1]15_12'!$AJ$4:$AO$179,5,FALSE)=0,"-",VLOOKUP($B18,'[1]15_12'!$AJ$4:$AO$179,5,FALSE)),"-")</f>
        <v>-</v>
      </c>
      <c r="AL18" s="28" t="str">
        <f>IFERROR(IF(VLOOKUP($B18,'[1]15_12'!$AJ$4:$AO$179,3,FALSE)=0,"-",VLOOKUP($B18,'[1]15_12'!$AJ$4:$AO$179,3,FALSE)),"-")</f>
        <v>-</v>
      </c>
      <c r="AM18" s="29" t="str">
        <f>IFERROR(IF(VLOOKUP($B18,'[1]15_12'!$AJ$4:$AO$179,6,FALSE)=0,"-",VLOOKUP($B18,'[1]15_12'!$AJ$4:$AO$179,6,FALSE)),"-")</f>
        <v>-</v>
      </c>
    </row>
    <row r="19" spans="2:39" ht="15" customHeight="1" x14ac:dyDescent="0.25">
      <c r="B19" s="33">
        <v>20</v>
      </c>
      <c r="C19" s="34"/>
      <c r="D19" s="27" t="str">
        <f>IFERROR(IF(VLOOKUP($B19,'[1]0_-3'!$H$4:$M$179,5,FALSE)=0,"-",VLOOKUP($B19,'[1]0_-3'!$H$4:$M$179,5,FALSE)),"-")</f>
        <v>-</v>
      </c>
      <c r="E19" s="28" t="str">
        <f>IFERROR(IF(VLOOKUP($B19,'[1]0_-3'!$H$4:$M$179,3,FALSE)=0,"-",VLOOKUP($B19,'[1]0_-3'!$H$4:$M$179,3,FALSE)),"-")</f>
        <v>-</v>
      </c>
      <c r="F19" s="28" t="str">
        <f>IFERROR(IF(VLOOKUP($B19,'[1]0_-3'!$H$4:$M$179,6,FALSE)=0,"-",VLOOKUP($B19,'[1]0_-3'!$H$4:$M$179,6,FALSE)),"-")</f>
        <v>-</v>
      </c>
      <c r="G19" s="27" t="str">
        <f>IFERROR(IF(VLOOKUP($B19,'[1]5_2'!$H$4:$M$179,5,FALSE)=0,"-",VLOOKUP($B19,'[1]5_2'!$H$4:$M$179,5,FALSE)),"-")</f>
        <v>-</v>
      </c>
      <c r="H19" s="28" t="str">
        <f>IFERROR(IF(VLOOKUP($B19,'[1]5_2'!$H$4:$M$179,3,FALSE)=0,"-",VLOOKUP($B19,'[1]5_2'!$H$4:$M$179,3,FALSE)),"-")</f>
        <v>-</v>
      </c>
      <c r="I19" s="29" t="str">
        <f>IFERROR(IF(VLOOKUP($B19,'[1]5_2'!$H$4:$M$179,6,FALSE)=0,"-",VLOOKUP($B19,'[1]5_2'!$H$4:$M$179,6,FALSE)),"-")</f>
        <v>-</v>
      </c>
      <c r="J19" s="27" t="str">
        <f>IFERROR(IF(VLOOKUP($B19,'[1]10_7'!$H$4:$M$179,5,FALSE)=0,"-",VLOOKUP($B19,'[1]10_7'!$H$4:$M$179,5,FALSE)),"-")</f>
        <v>-</v>
      </c>
      <c r="K19" s="28" t="str">
        <f>IFERROR(IF(VLOOKUP($B19,'[1]10_7'!$H$4:$M$179,3,FALSE)=0,"-",VLOOKUP($B19,'[1]10_7'!$H$4:$M$179,3,FALSE)),"-")</f>
        <v>-</v>
      </c>
      <c r="L19" s="29" t="str">
        <f>IFERROR(IF(VLOOKUP($B19,'[1]10_7'!$H$4:$M$179,6,FALSE)=0,"-",VLOOKUP($B19,'[1]10_7'!$H$4:$M$179,6,FALSE)),"-")</f>
        <v>-</v>
      </c>
      <c r="M19" s="27" t="str">
        <f>IFERROR(IF(VLOOKUP($B19,'[1]15_12'!$H$4:$M$179,5,FALSE)=0,"-",VLOOKUP($B19,'[1]15_12'!$H$4:$M$179,5,FALSE)),"-")</f>
        <v>-</v>
      </c>
      <c r="N19" s="28" t="str">
        <f>IFERROR(IF(VLOOKUP($B19,'[1]15_12'!$H$4:$M$179,3,FALSE)=0,"-",VLOOKUP($B19,'[1]15_12'!$H$4:$M$179,3,FALSE)),"-")</f>
        <v>-</v>
      </c>
      <c r="O19" s="29" t="str">
        <f>IFERROR(IF(VLOOKUP($B19,'[1]15_12'!$H$4:$M$179,6,FALSE)=0,"-",VLOOKUP($B19,'[1]15_12'!$H$4:$M$179,6,FALSE)),"-")</f>
        <v>-</v>
      </c>
      <c r="P19" s="27" t="str">
        <f>IFERROR(IF(VLOOKUP($B19,'[1]0_-3'!$V$4:$AA$179,5,FALSE)=0,"-",VLOOKUP($B19,'[1]0_-3'!$V$4:$AA$179,5,FALSE)),"-")</f>
        <v>-</v>
      </c>
      <c r="Q19" s="28" t="str">
        <f>IFERROR(IF(VLOOKUP($B19,'[1]0_-3'!$V$4:$AA$179,3,FALSE)=0,"-",VLOOKUP($B19,'[1]0_-3'!$V$4:$AA$179,3,FALSE)),"-")</f>
        <v>-</v>
      </c>
      <c r="R19" s="29" t="str">
        <f>IFERROR(IF(VLOOKUP($B19,'[1]0_-3'!$V$4:$AA$179,6,FALSE)=0,"-",VLOOKUP($B19,'[1]0_-3'!$V$4:$AA$179,6,FALSE)),"-")</f>
        <v>-</v>
      </c>
      <c r="S19" s="27" t="str">
        <f>IFERROR(IF(VLOOKUP($B19,'[1]5_2'!$V$4:$AA$179,5,FALSE)=0,"-",VLOOKUP($B19,'[1]5_2'!$V$4:$AA$179,5,FALSE)),"-")</f>
        <v>-</v>
      </c>
      <c r="T19" s="28" t="str">
        <f>IFERROR(IF(VLOOKUP($B19,'[1]5_2'!$V$4:$AA$179,3,FALSE)=0,"-",VLOOKUP($B19,'[1]5_2'!$V$4:$AA$179,3,FALSE)),"-")</f>
        <v>-</v>
      </c>
      <c r="U19" s="29" t="str">
        <f>IFERROR(IF(VLOOKUP($B19,'[1]5_2'!$V$4:$AA$179,6,FALSE)=0,"-",VLOOKUP($B19,'[1]5_2'!$V$4:$AA$179,6,FALSE)),"-")</f>
        <v>-</v>
      </c>
      <c r="V19" s="27" t="str">
        <f>IFERROR(IF(VLOOKUP($B19,'[1]10_7'!$V$4:$AA$179,5,FALSE)=0,"-",VLOOKUP($B19,'[1]10_7'!$V$4:$AA$179,5,FALSE)),"-")</f>
        <v>-</v>
      </c>
      <c r="W19" s="28" t="str">
        <f>IFERROR(IF(VLOOKUP($B19,'[1]10_7'!$V$4:$AA$179,3,FALSE)=0,"-",VLOOKUP($B19,'[1]10_7'!$V$4:$AA$179,3,FALSE)),"-")</f>
        <v>-</v>
      </c>
      <c r="X19" s="29" t="str">
        <f>IFERROR(IF(VLOOKUP($B19,'[1]10_7'!$V$4:$AA$179,6,FALSE)=0,"-",VLOOKUP($B19,'[1]10_7'!$V$4:$AA$179,6,FALSE)),"-")</f>
        <v>-</v>
      </c>
      <c r="Y19" s="27" t="str">
        <f>IFERROR(IF(VLOOKUP($B19,'[1]15_12'!$V$4:$AA$179,5,FALSE)=0,"-",VLOOKUP($B19,'[1]15_12'!$V$4:$AA$179,5,FALSE)),"-")</f>
        <v>-</v>
      </c>
      <c r="Z19" s="28" t="str">
        <f>IFERROR(IF(VLOOKUP($B19,'[1]15_12'!$V$4:$AA$179,3,FALSE)=0,"-",VLOOKUP($B19,'[1]15_12'!$V$4:$AA$179,3,FALSE)),"-")</f>
        <v>-</v>
      </c>
      <c r="AA19" s="29" t="str">
        <f>IFERROR(IF(VLOOKUP($B19,'[1]15_12'!$V$4:$AA$179,6,FALSE)=0,"-",VLOOKUP($B19,'[1]15_12'!$V$4:$AA$179,6,FALSE)),"-")</f>
        <v>-</v>
      </c>
      <c r="AB19" s="27" t="str">
        <f>IFERROR(IF(VLOOKUP($B19,'[1]0_-3'!$AJ$4:$AO$179,5,FALSE)=0,"-",VLOOKUP($B19,'[1]0_-3'!$AJ$4:$AO$179,5,FALSE)),"-")</f>
        <v>-</v>
      </c>
      <c r="AC19" s="28" t="str">
        <f>IFERROR(IF(VLOOKUP($B19,'[1]0_-3'!$AJ$4:$AO$179,3,FALSE)=0,"-",VLOOKUP($B19,'[1]0_-3'!$AJ$4:$AO$179,3,FALSE)),"-")</f>
        <v>-</v>
      </c>
      <c r="AD19" s="29" t="str">
        <f>IFERROR(IF(VLOOKUP($B19,'[1]0_-3'!$AJ$4:$AO$179,6,FALSE)=0,"-",VLOOKUP($B19,'[1]0_-3'!$AJ$4:$AO$179,6,FALSE)),"-")</f>
        <v>-</v>
      </c>
      <c r="AE19" s="27" t="str">
        <f>IFERROR(IF(VLOOKUP($B19,'[1]5_2'!$AJ$4:$AO$179,5,FALSE)=0,"-",VLOOKUP($B19,'[1]5_2'!$AJ$4:$AO$179,5,FALSE)),"-")</f>
        <v>-</v>
      </c>
      <c r="AF19" s="28" t="str">
        <f>IFERROR(IF(VLOOKUP($B19,'[1]5_2'!$AJ$4:$AO$179,3,FALSE)=0,"-",VLOOKUP($B19,'[1]5_2'!$AJ$4:$AO$179,3,FALSE)),"-")</f>
        <v>-</v>
      </c>
      <c r="AG19" s="29" t="str">
        <f>IFERROR(IF(VLOOKUP($B19,'[1]5_2'!$AJ$4:$AO$179,6,FALSE)=0,"-",VLOOKUP($B19,'[1]5_2'!$AJ$4:$AO$179,6,FALSE)),"-")</f>
        <v>-</v>
      </c>
      <c r="AH19" s="27" t="str">
        <f>IFERROR(IF(VLOOKUP($B19,'[1]10_7'!$AJ$4:$AO$179,5,FALSE)=0,"-",VLOOKUP($B19,'[1]10_7'!$AJ$4:$AO$179,5,FALSE)),"-")</f>
        <v>-</v>
      </c>
      <c r="AI19" s="28" t="str">
        <f>IFERROR(IF(VLOOKUP($B19,'[1]10_7'!$AJ$4:$AO$179,3,FALSE)=0,"-",VLOOKUP($B19,'[1]10_7'!$AJ$4:$AO$179,3,FALSE)),"-")</f>
        <v>-</v>
      </c>
      <c r="AJ19" s="29" t="str">
        <f>IFERROR(IF(VLOOKUP($B19,'[1]10_7'!$AJ$4:$AO$179,6,FALSE)=0,"-",VLOOKUP($B19,'[1]10_7'!$AJ$4:$AO$179,6,FALSE)),"-")</f>
        <v>-</v>
      </c>
      <c r="AK19" s="27" t="str">
        <f>IFERROR(IF(VLOOKUP($B19,'[1]15_12'!$AJ$4:$AO$179,5,FALSE)=0,"-",VLOOKUP($B19,'[1]15_12'!$AJ$4:$AO$179,5,FALSE)),"-")</f>
        <v>-</v>
      </c>
      <c r="AL19" s="28" t="str">
        <f>IFERROR(IF(VLOOKUP($B19,'[1]15_12'!$AJ$4:$AO$179,3,FALSE)=0,"-",VLOOKUP($B19,'[1]15_12'!$AJ$4:$AO$179,3,FALSE)),"-")</f>
        <v>-</v>
      </c>
      <c r="AM19" s="29" t="str">
        <f>IFERROR(IF(VLOOKUP($B19,'[1]15_12'!$AJ$4:$AO$179,6,FALSE)=0,"-",VLOOKUP($B19,'[1]15_12'!$AJ$4:$AO$179,6,FALSE)),"-")</f>
        <v>-</v>
      </c>
    </row>
    <row r="20" spans="2:39" ht="15" customHeight="1" x14ac:dyDescent="0.25">
      <c r="B20" s="33">
        <v>25</v>
      </c>
      <c r="C20" s="34"/>
      <c r="D20" s="27">
        <f>IFERROR(IF(VLOOKUP($B20,'[1]0_-3'!$H$4:$M$179,5,FALSE)=0,"-",VLOOKUP($B20,'[1]0_-3'!$H$4:$M$179,5,FALSE)),"-")</f>
        <v>21.045492039516237</v>
      </c>
      <c r="E20" s="28">
        <f>IFERROR(IF(VLOOKUP($B20,'[1]0_-3'!$H$4:$M$179,3,FALSE)=0,"-",VLOOKUP($B20,'[1]0_-3'!$H$4:$M$179,3,FALSE)),"-")</f>
        <v>4.6714360373850941</v>
      </c>
      <c r="F20" s="28">
        <f>IFERROR(IF(VLOOKUP($B20,'[1]0_-3'!$H$4:$M$179,6,FALSE)=0,"-",VLOOKUP($B20,'[1]0_-3'!$H$4:$M$179,6,FALSE)),"-")</f>
        <v>4.5051440009219874</v>
      </c>
      <c r="G20" s="27">
        <f>IFERROR(IF(VLOOKUP($B20,'[1]5_2'!$H$4:$M$179,5,FALSE)=0,"-",VLOOKUP($B20,'[1]5_2'!$H$4:$M$179,5,FALSE)),"-")</f>
        <v>24.451463151481004</v>
      </c>
      <c r="H20" s="28">
        <f>IFERROR(IF(VLOOKUP($B20,'[1]5_2'!$H$4:$M$179,3,FALSE)=0,"-",VLOOKUP($B20,'[1]5_2'!$H$4:$M$179,3,FALSE)),"-")</f>
        <v>4.6803080637003065</v>
      </c>
      <c r="I20" s="29">
        <f>IFERROR(IF(VLOOKUP($B20,'[1]5_2'!$H$4:$M$179,6,FALSE)=0,"-",VLOOKUP($B20,'[1]5_2'!$H$4:$M$179,6,FALSE)),"-")</f>
        <v>5.2243277191778246</v>
      </c>
      <c r="J20" s="27">
        <f>IFERROR(IF(VLOOKUP($B20,'[1]10_7'!$H$4:$M$179,5,FALSE)=0,"-",VLOOKUP($B20,'[1]10_7'!$H$4:$M$179,5,FALSE)),"-")</f>
        <v>28.329118887763784</v>
      </c>
      <c r="K20" s="28">
        <f>IFERROR(IF(VLOOKUP($B20,'[1]10_7'!$H$4:$M$179,3,FALSE)=0,"-",VLOOKUP($B20,'[1]10_7'!$H$4:$M$179,3,FALSE)),"-")</f>
        <v>4.6691587095196256</v>
      </c>
      <c r="L20" s="29">
        <f>IFERROR(IF(VLOOKUP($B20,'[1]10_7'!$H$4:$M$179,6,FALSE)=0,"-",VLOOKUP($B20,'[1]10_7'!$H$4:$M$179,6,FALSE)),"-")</f>
        <v>6.0672854897833091</v>
      </c>
      <c r="M20" s="27">
        <f>IFERROR(IF(VLOOKUP($B20,'[1]15_12'!$H$4:$M$179,5,FALSE)=0,"-",VLOOKUP($B20,'[1]15_12'!$H$4:$M$179,5,FALSE)),"-")</f>
        <v>32.689712224619782</v>
      </c>
      <c r="N20" s="28">
        <f>IFERROR(IF(VLOOKUP($B20,'[1]15_12'!$H$4:$M$179,3,FALSE)=0,"-",VLOOKUP($B20,'[1]15_12'!$H$4:$M$179,3,FALSE)),"-")</f>
        <v>4.6045715034967243</v>
      </c>
      <c r="O20" s="29">
        <f>IFERROR(IF(VLOOKUP($B20,'[1]15_12'!$H$4:$M$179,6,FALSE)=0,"-",VLOOKUP($B20,'[1]15_12'!$H$4:$M$179,6,FALSE)),"-")</f>
        <v>7.0994037555492673</v>
      </c>
      <c r="P20" s="27">
        <f>IFERROR(IF(VLOOKUP($B20,'[1]0_-3'!$V$4:$AA$179,5,FALSE)=0,"-",VLOOKUP($B20,'[1]0_-3'!$V$4:$AA$179,5,FALSE)),"-")</f>
        <v>19.939941572197647</v>
      </c>
      <c r="Q20" s="28">
        <f>IFERROR(IF(VLOOKUP($B20,'[1]0_-3'!$V$4:$AA$179,3,FALSE)=0,"-",VLOOKUP($B20,'[1]0_-3'!$V$4:$AA$179,3,FALSE)),"-")</f>
        <v>5.9249930570386615</v>
      </c>
      <c r="R20" s="29">
        <f>IFERROR(IF(VLOOKUP($B20,'[1]0_-3'!$V$4:$AA$179,6,FALSE)=0,"-",VLOOKUP($B20,'[1]0_-3'!$V$4:$AA$179,6,FALSE)),"-")</f>
        <v>3.3653949262454868</v>
      </c>
      <c r="S20" s="27">
        <f>IFERROR(IF(VLOOKUP($B20,'[1]5_2'!$V$4:$AA$179,5,FALSE)=0,"-",VLOOKUP($B20,'[1]5_2'!$V$4:$AA$179,5,FALSE)),"-")</f>
        <v>22.947134768451072</v>
      </c>
      <c r="T20" s="28">
        <f>IFERROR(IF(VLOOKUP($B20,'[1]5_2'!$V$4:$AA$179,3,FALSE)=0,"-",VLOOKUP($B20,'[1]5_2'!$V$4:$AA$179,3,FALSE)),"-")</f>
        <v>5.9098076838852673</v>
      </c>
      <c r="U20" s="29">
        <f>IFERROR(IF(VLOOKUP($B20,'[1]5_2'!$V$4:$AA$179,6,FALSE)=0,"-",VLOOKUP($B20,'[1]5_2'!$V$4:$AA$179,6,FALSE)),"-")</f>
        <v>3.8828902725587517</v>
      </c>
      <c r="V20" s="27">
        <f>IFERROR(IF(VLOOKUP($B20,'[1]10_7'!$V$4:$AA$179,5,FALSE)=0,"-",VLOOKUP($B20,'[1]10_7'!$V$4:$AA$179,5,FALSE)),"-")</f>
        <v>26.426270399029868</v>
      </c>
      <c r="W20" s="28">
        <f>IFERROR(IF(VLOOKUP($B20,'[1]10_7'!$V$4:$AA$179,3,FALSE)=0,"-",VLOOKUP($B20,'[1]10_7'!$V$4:$AA$179,3,FALSE)),"-")</f>
        <v>5.9249633625012832</v>
      </c>
      <c r="X20" s="29">
        <f>IFERROR(IF(VLOOKUP($B20,'[1]10_7'!$V$4:$AA$179,6,FALSE)=0,"-",VLOOKUP($B20,'[1]10_7'!$V$4:$AA$179,6,FALSE)),"-")</f>
        <v>4.4601576047339053</v>
      </c>
      <c r="Y20" s="27">
        <f>IFERROR(IF(VLOOKUP($B20,'[1]15_12'!$V$4:$AA$179,5,FALSE)=0,"-",VLOOKUP($B20,'[1]15_12'!$V$4:$AA$179,5,FALSE)),"-")</f>
        <v>30.388601440189237</v>
      </c>
      <c r="Z20" s="28">
        <f>IFERROR(IF(VLOOKUP($B20,'[1]15_12'!$V$4:$AA$179,3,FALSE)=0,"-",VLOOKUP($B20,'[1]15_12'!$V$4:$AA$179,3,FALSE)),"-")</f>
        <v>5.9370436215403819</v>
      </c>
      <c r="AA20" s="29">
        <f>IFERROR(IF(VLOOKUP($B20,'[1]15_12'!$V$4:$AA$179,6,FALSE)=0,"-",VLOOKUP($B20,'[1]15_12'!$V$4:$AA$179,6,FALSE)),"-")</f>
        <v>5.1184736675902736</v>
      </c>
      <c r="AB20" s="27">
        <f>IFERROR(IF(VLOOKUP($B20,'[1]0_-3'!$AJ$4:$AO$179,5,FALSE)=0,"-",VLOOKUP($B20,'[1]0_-3'!$AJ$4:$AO$179,5,FALSE)),"-")</f>
        <v>18.896864105003644</v>
      </c>
      <c r="AC20" s="28">
        <f>IFERROR(IF(VLOOKUP($B20,'[1]0_-3'!$AJ$4:$AO$179,3,FALSE)=0,"-",VLOOKUP($B20,'[1]0_-3'!$AJ$4:$AO$179,3,FALSE)),"-")</f>
        <v>7.6183468720789786</v>
      </c>
      <c r="AD20" s="29">
        <f>IFERROR(IF(VLOOKUP($B20,'[1]0_-3'!$AJ$4:$AO$179,6,FALSE)=0,"-",VLOOKUP($B20,'[1]0_-3'!$AJ$4:$AO$179,6,FALSE)),"-")</f>
        <v>2.4804415475304893</v>
      </c>
      <c r="AE20" s="27">
        <f>IFERROR(IF(VLOOKUP($B20,'[1]5_2'!$AJ$4:$AO$179,5,FALSE)=0,"-",VLOOKUP($B20,'[1]5_2'!$AJ$4:$AO$179,5,FALSE)),"-")</f>
        <v>21.352946901772217</v>
      </c>
      <c r="AF20" s="28">
        <f>IFERROR(IF(VLOOKUP($B20,'[1]5_2'!$AJ$4:$AO$179,3,FALSE)=0,"-",VLOOKUP($B20,'[1]5_2'!$AJ$4:$AO$179,3,FALSE)),"-")</f>
        <v>7.4974236990801097</v>
      </c>
      <c r="AG20" s="29">
        <f>IFERROR(IF(VLOOKUP($B20,'[1]5_2'!$AJ$4:$AO$179,6,FALSE)=0,"-",VLOOKUP($B20,'[1]5_2'!$AJ$4:$AO$179,6,FALSE)),"-")</f>
        <v>2.8480379072603434</v>
      </c>
      <c r="AH20" s="27">
        <f>IFERROR(IF(VLOOKUP($B20,'[1]10_7'!$AJ$4:$AO$179,5,FALSE)=0,"-",VLOOKUP($B20,'[1]10_7'!$AJ$4:$AO$179,5,FALSE)),"-")</f>
        <v>24.281229942873509</v>
      </c>
      <c r="AI20" s="28">
        <f>IFERROR(IF(VLOOKUP($B20,'[1]10_7'!$AJ$4:$AO$179,3,FALSE)=0,"-",VLOOKUP($B20,'[1]10_7'!$AJ$4:$AO$179,3,FALSE)),"-")</f>
        <v>7.4572040101159534</v>
      </c>
      <c r="AJ20" s="29">
        <f>IFERROR(IF(VLOOKUP($B20,'[1]10_7'!$AJ$4:$AO$179,6,FALSE)=0,"-",VLOOKUP($B20,'[1]10_7'!$AJ$4:$AO$179,6,FALSE)),"-")</f>
        <v>3.256076930433335</v>
      </c>
      <c r="AK20" s="27">
        <f>IFERROR(IF(VLOOKUP($B20,'[1]15_12'!$AJ$4:$AO$179,5,FALSE)=0,"-",VLOOKUP($B20,'[1]15_12'!$AJ$4:$AO$179,5,FALSE)),"-")</f>
        <v>27.692966204562733</v>
      </c>
      <c r="AL20" s="28">
        <f>IFERROR(IF(VLOOKUP($B20,'[1]15_12'!$AJ$4:$AO$179,3,FALSE)=0,"-",VLOOKUP($B20,'[1]15_12'!$AJ$4:$AO$179,3,FALSE)),"-")</f>
        <v>7.4642713338401805</v>
      </c>
      <c r="AM20" s="29">
        <f>IFERROR(IF(VLOOKUP($B20,'[1]15_12'!$AJ$4:$AO$179,6,FALSE)=0,"-",VLOOKUP($B20,'[1]15_12'!$AJ$4:$AO$179,6,FALSE)),"-")</f>
        <v>3.7100696057247151</v>
      </c>
    </row>
    <row r="21" spans="2:39" ht="15" customHeight="1" x14ac:dyDescent="0.25">
      <c r="B21" s="33">
        <v>30</v>
      </c>
      <c r="C21" s="34"/>
      <c r="D21" s="27">
        <f>IFERROR(IF(VLOOKUP($B21,'[1]0_-3'!$H$4:$M$179,5,FALSE)=0,"-",VLOOKUP($B21,'[1]0_-3'!$H$4:$M$179,5,FALSE)),"-")</f>
        <v>25.372045010167277</v>
      </c>
      <c r="E21" s="28">
        <f>IFERROR(IF(VLOOKUP($B21,'[1]0_-3'!$H$4:$M$179,3,FALSE)=0,"-",VLOOKUP($B21,'[1]0_-3'!$H$4:$M$179,3,FALSE)),"-")</f>
        <v>5.5809682571006762</v>
      </c>
      <c r="F21" s="28">
        <f>IFERROR(IF(VLOOKUP($B21,'[1]0_-3'!$H$4:$M$179,6,FALSE)=0,"-",VLOOKUP($B21,'[1]0_-3'!$H$4:$M$179,6,FALSE)),"-")</f>
        <v>4.5461726068565929</v>
      </c>
      <c r="G21" s="27">
        <f>IFERROR(IF(VLOOKUP($B21,'[1]5_2'!$H$4:$M$179,5,FALSE)=0,"-",VLOOKUP($B21,'[1]5_2'!$H$4:$M$179,5,FALSE)),"-")</f>
        <v>29.454825649856563</v>
      </c>
      <c r="H21" s="28">
        <f>IFERROR(IF(VLOOKUP($B21,'[1]5_2'!$H$4:$M$179,3,FALSE)=0,"-",VLOOKUP($B21,'[1]5_2'!$H$4:$M$179,3,FALSE)),"-")</f>
        <v>5.6006184850809344</v>
      </c>
      <c r="I21" s="29">
        <f>IFERROR(IF(VLOOKUP($B21,'[1]5_2'!$H$4:$M$179,6,FALSE)=0,"-",VLOOKUP($B21,'[1]5_2'!$H$4:$M$179,6,FALSE)),"-")</f>
        <v>5.259209447727792</v>
      </c>
      <c r="J21" s="27">
        <f>IFERROR(IF(VLOOKUP($B21,'[1]10_7'!$H$4:$M$179,5,FALSE)=0,"-",VLOOKUP($B21,'[1]10_7'!$H$4:$M$179,5,FALSE)),"-")</f>
        <v>34.122203297190424</v>
      </c>
      <c r="K21" s="28">
        <f>IFERROR(IF(VLOOKUP($B21,'[1]10_7'!$H$4:$M$179,3,FALSE)=0,"-",VLOOKUP($B21,'[1]10_7'!$H$4:$M$179,3,FALSE)),"-")</f>
        <v>5.5951467235416388</v>
      </c>
      <c r="L21" s="29">
        <f>IFERROR(IF(VLOOKUP($B21,'[1]10_7'!$H$4:$M$179,6,FALSE)=0,"-",VLOOKUP($B21,'[1]10_7'!$H$4:$M$179,6,FALSE)),"-")</f>
        <v>6.0985359246471402</v>
      </c>
      <c r="M21" s="27">
        <f>IFERROR(IF(VLOOKUP($B21,'[1]15_12'!$H$4:$M$179,5,FALSE)=0,"-",VLOOKUP($B21,'[1]15_12'!$H$4:$M$179,5,FALSE)),"-")</f>
        <v>39.395478222713422</v>
      </c>
      <c r="N21" s="28">
        <f>IFERROR(IF(VLOOKUP($B21,'[1]15_12'!$H$4:$M$179,3,FALSE)=0,"-",VLOOKUP($B21,'[1]15_12'!$H$4:$M$179,3,FALSE)),"-")</f>
        <v>5.5294903650522897</v>
      </c>
      <c r="O21" s="29">
        <f>IFERROR(IF(VLOOKUP($B21,'[1]15_12'!$H$4:$M$179,6,FALSE)=0,"-",VLOOKUP($B21,'[1]15_12'!$H$4:$M$179,6,FALSE)),"-")</f>
        <v>7.1246128706005765</v>
      </c>
      <c r="P21" s="27">
        <f>IFERROR(IF(VLOOKUP($B21,'[1]0_-3'!$V$4:$AA$179,5,FALSE)=0,"-",VLOOKUP($B21,'[1]0_-3'!$V$4:$AA$179,5,FALSE)),"-")</f>
        <v>24.083528930545281</v>
      </c>
      <c r="Q21" s="28">
        <f>IFERROR(IF(VLOOKUP($B21,'[1]0_-3'!$V$4:$AA$179,3,FALSE)=0,"-",VLOOKUP($B21,'[1]0_-3'!$V$4:$AA$179,3,FALSE)),"-")</f>
        <v>7.0155089795446912</v>
      </c>
      <c r="R21" s="29">
        <f>IFERROR(IF(VLOOKUP($B21,'[1]0_-3'!$V$4:$AA$179,6,FALSE)=0,"-",VLOOKUP($B21,'[1]0_-3'!$V$4:$AA$179,6,FALSE)),"-")</f>
        <v>3.4328983115503489</v>
      </c>
      <c r="S21" s="27">
        <f>IFERROR(IF(VLOOKUP($B21,'[1]5_2'!$V$4:$AA$179,5,FALSE)=0,"-",VLOOKUP($B21,'[1]5_2'!$V$4:$AA$179,5,FALSE)),"-")</f>
        <v>27.690480675806683</v>
      </c>
      <c r="T21" s="28">
        <f>IFERROR(IF(VLOOKUP($B21,'[1]5_2'!$V$4:$AA$179,3,FALSE)=0,"-",VLOOKUP($B21,'[1]5_2'!$V$4:$AA$179,3,FALSE)),"-")</f>
        <v>7.0153374866263079</v>
      </c>
      <c r="U21" s="29">
        <f>IFERROR(IF(VLOOKUP($B21,'[1]5_2'!$V$4:$AA$179,6,FALSE)=0,"-",VLOOKUP($B21,'[1]5_2'!$V$4:$AA$179,6,FALSE)),"-")</f>
        <v>3.9471345075834834</v>
      </c>
      <c r="V21" s="27">
        <f>IFERROR(IF(VLOOKUP($B21,'[1]10_7'!$V$4:$AA$179,5,FALSE)=0,"-",VLOOKUP($B21,'[1]10_7'!$V$4:$AA$179,5,FALSE)),"-")</f>
        <v>31.874695702566612</v>
      </c>
      <c r="W21" s="28">
        <f>IFERROR(IF(VLOOKUP($B21,'[1]10_7'!$V$4:$AA$179,3,FALSE)=0,"-",VLOOKUP($B21,'[1]10_7'!$V$4:$AA$179,3,FALSE)),"-")</f>
        <v>7.0431485031621976</v>
      </c>
      <c r="X21" s="29">
        <f>IFERROR(IF(VLOOKUP($B21,'[1]10_7'!$V$4:$AA$179,6,FALSE)=0,"-",VLOOKUP($B21,'[1]10_7'!$V$4:$AA$179,6,FALSE)),"-")</f>
        <v>4.525631638784227</v>
      </c>
      <c r="Y21" s="27">
        <f>IFERROR(IF(VLOOKUP($B21,'[1]15_12'!$V$4:$AA$179,5,FALSE)=0,"-",VLOOKUP($B21,'[1]15_12'!$V$4:$AA$179,5,FALSE)),"-")</f>
        <v>36.657474281369623</v>
      </c>
      <c r="Z21" s="28">
        <f>IFERROR(IF(VLOOKUP($B21,'[1]15_12'!$V$4:$AA$179,3,FALSE)=0,"-",VLOOKUP($B21,'[1]15_12'!$V$4:$AA$179,3,FALSE)),"-")</f>
        <v>7.063879421721861</v>
      </c>
      <c r="AA21" s="29">
        <f>IFERROR(IF(VLOOKUP($B21,'[1]15_12'!$V$4:$AA$179,6,FALSE)=0,"-",VLOOKUP($B21,'[1]15_12'!$V$4:$AA$179,6,FALSE)),"-")</f>
        <v>5.1894252567003978</v>
      </c>
      <c r="AB21" s="27">
        <f>IFERROR(IF(VLOOKUP($B21,'[1]0_-3'!$AJ$4:$AO$179,5,FALSE)=0,"-",VLOOKUP($B21,'[1]0_-3'!$AJ$4:$AO$179,5,FALSE)),"-")</f>
        <v>22.788461446757058</v>
      </c>
      <c r="AC21" s="28">
        <f>IFERROR(IF(VLOOKUP($B21,'[1]0_-3'!$AJ$4:$AO$179,3,FALSE)=0,"-",VLOOKUP($B21,'[1]0_-3'!$AJ$4:$AO$179,3,FALSE)),"-")</f>
        <v>8.8998428062090778</v>
      </c>
      <c r="AD21" s="29">
        <f>IFERROR(IF(VLOOKUP($B21,'[1]0_-3'!$AJ$4:$AO$179,6,FALSE)=0,"-",VLOOKUP($B21,'[1]0_-3'!$AJ$4:$AO$179,6,FALSE)),"-")</f>
        <v>2.5605465110977494</v>
      </c>
      <c r="AE21" s="27">
        <f>IFERROR(IF(VLOOKUP($B21,'[1]5_2'!$AJ$4:$AO$179,5,FALSE)=0,"-",VLOOKUP($B21,'[1]5_2'!$AJ$4:$AO$179,5,FALSE)),"-")</f>
        <v>25.746965976158172</v>
      </c>
      <c r="AF21" s="28">
        <f>IFERROR(IF(VLOOKUP($B21,'[1]5_2'!$AJ$4:$AO$179,3,FALSE)=0,"-",VLOOKUP($B21,'[1]5_2'!$AJ$4:$AO$179,3,FALSE)),"-")</f>
        <v>8.797051675187344</v>
      </c>
      <c r="AG21" s="29">
        <f>IFERROR(IF(VLOOKUP($B21,'[1]5_2'!$AJ$4:$AO$179,6,FALSE)=0,"-",VLOOKUP($B21,'[1]5_2'!$AJ$4:$AO$179,6,FALSE)),"-")</f>
        <v>2.9267721649037441</v>
      </c>
      <c r="AH21" s="27">
        <f>IFERROR(IF(VLOOKUP($B21,'[1]10_7'!$AJ$4:$AO$179,5,FALSE)=0,"-",VLOOKUP($B21,'[1]10_7'!$AJ$4:$AO$179,5,FALSE)),"-")</f>
        <v>29.275400060911767</v>
      </c>
      <c r="AI21" s="28">
        <f>IFERROR(IF(VLOOKUP($B21,'[1]10_7'!$AJ$4:$AO$179,3,FALSE)=0,"-",VLOOKUP($B21,'[1]10_7'!$AJ$4:$AO$179,3,FALSE)),"-")</f>
        <v>8.775347552593713</v>
      </c>
      <c r="AJ21" s="29">
        <f>IFERROR(IF(VLOOKUP($B21,'[1]10_7'!$AJ$4:$AO$179,6,FALSE)=0,"-",VLOOKUP($B21,'[1]10_7'!$AJ$4:$AO$179,6,FALSE)),"-")</f>
        <v>3.3360957939789966</v>
      </c>
      <c r="AK21" s="27">
        <f>IFERROR(IF(VLOOKUP($B21,'[1]15_12'!$AJ$4:$AO$179,5,FALSE)=0,"-",VLOOKUP($B21,'[1]15_12'!$AJ$4:$AO$179,5,FALSE)),"-")</f>
        <v>33.395063971562401</v>
      </c>
      <c r="AL21" s="28">
        <f>IFERROR(IF(VLOOKUP($B21,'[1]15_12'!$AJ$4:$AO$179,3,FALSE)=0,"-",VLOOKUP($B21,'[1]15_12'!$AJ$4:$AO$179,3,FALSE)),"-")</f>
        <v>8.7996678309976826</v>
      </c>
      <c r="AM21" s="29">
        <f>IFERROR(IF(VLOOKUP($B21,'[1]15_12'!$AJ$4:$AO$179,6,FALSE)=0,"-",VLOOKUP($B21,'[1]15_12'!$AJ$4:$AO$179,6,FALSE)),"-")</f>
        <v>3.7950368824065213</v>
      </c>
    </row>
    <row r="22" spans="2:39" ht="15" customHeight="1" x14ac:dyDescent="0.25">
      <c r="B22" s="33">
        <v>35</v>
      </c>
      <c r="C22" s="34"/>
      <c r="D22" s="27">
        <f>IFERROR(IF(VLOOKUP($B22,'[1]0_-3'!$H$4:$M$179,5,FALSE)=0,"-",VLOOKUP($B22,'[1]0_-3'!$H$4:$M$179,5,FALSE)),"-")</f>
        <v>29.706037812472953</v>
      </c>
      <c r="E22" s="28">
        <f>IFERROR(IF(VLOOKUP($B22,'[1]0_-3'!$H$4:$M$179,3,FALSE)=0,"-",VLOOKUP($B22,'[1]0_-3'!$H$4:$M$179,3,FALSE)),"-")</f>
        <v>6.5094796948504285</v>
      </c>
      <c r="F22" s="28">
        <f>IFERROR(IF(VLOOKUP($B22,'[1]0_-3'!$H$4:$M$179,6,FALSE)=0,"-",VLOOKUP($B22,'[1]0_-3'!$H$4:$M$179,6,FALSE)),"-")</f>
        <v>4.5635041823654579</v>
      </c>
      <c r="G22" s="27">
        <f>IFERROR(IF(VLOOKUP($B22,'[1]5_2'!$H$4:$M$179,5,FALSE)=0,"-",VLOOKUP($B22,'[1]5_2'!$H$4:$M$179,5,FALSE)),"-")</f>
        <v>34.470669753845101</v>
      </c>
      <c r="H22" s="28">
        <f>IFERROR(IF(VLOOKUP($B22,'[1]5_2'!$H$4:$M$179,3,FALSE)=0,"-",VLOOKUP($B22,'[1]5_2'!$H$4:$M$179,3,FALSE)),"-")</f>
        <v>6.5432071430660255</v>
      </c>
      <c r="I22" s="29">
        <f>IFERROR(IF(VLOOKUP($B22,'[1]5_2'!$H$4:$M$179,6,FALSE)=0,"-",VLOOKUP($B22,'[1]5_2'!$H$4:$M$179,6,FALSE)),"-")</f>
        <v>5.2681611631956962</v>
      </c>
      <c r="J22" s="27">
        <f>IFERROR(IF(VLOOKUP($B22,'[1]10_7'!$H$4:$M$179,5,FALSE)=0,"-",VLOOKUP($B22,'[1]10_7'!$H$4:$M$179,5,FALSE)),"-")</f>
        <v>39.931885710770409</v>
      </c>
      <c r="K22" s="28">
        <f>IFERROR(IF(VLOOKUP($B22,'[1]10_7'!$H$4:$M$179,3,FALSE)=0,"-",VLOOKUP($B22,'[1]10_7'!$H$4:$M$179,3,FALSE)),"-")</f>
        <v>6.5482846653208053</v>
      </c>
      <c r="L22" s="29">
        <f>IFERROR(IF(VLOOKUP($B22,'[1]10_7'!$H$4:$M$179,6,FALSE)=0,"-",VLOOKUP($B22,'[1]10_7'!$H$4:$M$179,6,FALSE)),"-")</f>
        <v>6.0980680822027331</v>
      </c>
      <c r="M22" s="27">
        <f>IFERROR(IF(VLOOKUP($B22,'[1]15_12'!$H$4:$M$179,5,FALSE)=0,"-",VLOOKUP($B22,'[1]15_12'!$H$4:$M$179,5,FALSE)),"-")</f>
        <v>46.121654776512379</v>
      </c>
      <c r="N22" s="28">
        <f>IFERROR(IF(VLOOKUP($B22,'[1]15_12'!$H$4:$M$179,3,FALSE)=0,"-",VLOOKUP($B22,'[1]15_12'!$H$4:$M$179,3,FALSE)),"-")</f>
        <v>6.4890078074158737</v>
      </c>
      <c r="O22" s="29">
        <f>IFERROR(IF(VLOOKUP($B22,'[1]15_12'!$H$4:$M$179,6,FALSE)=0,"-",VLOOKUP($B22,'[1]15_12'!$H$4:$M$179,6,FALSE)),"-")</f>
        <v>7.107659005095182</v>
      </c>
      <c r="P22" s="27">
        <f>IFERROR(IF(VLOOKUP($B22,'[1]0_-3'!$V$4:$AA$179,5,FALSE)=0,"-",VLOOKUP($B22,'[1]0_-3'!$V$4:$AA$179,5,FALSE)),"-")</f>
        <v>28.23891852699019</v>
      </c>
      <c r="Q22" s="28">
        <f>IFERROR(IF(VLOOKUP($B22,'[1]0_-3'!$V$4:$AA$179,3,FALSE)=0,"-",VLOOKUP($B22,'[1]0_-3'!$V$4:$AA$179,3,FALSE)),"-")</f>
        <v>8.1264688811978978</v>
      </c>
      <c r="R22" s="29">
        <f>IFERROR(IF(VLOOKUP($B22,'[1]0_-3'!$V$4:$AA$179,6,FALSE)=0,"-",VLOOKUP($B22,'[1]0_-3'!$V$4:$AA$179,6,FALSE)),"-")</f>
        <v>3.4749309866092268</v>
      </c>
      <c r="S22" s="27">
        <f>IFERROR(IF(VLOOKUP($B22,'[1]5_2'!$V$4:$AA$179,5,FALSE)=0,"-",VLOOKUP($B22,'[1]5_2'!$V$4:$AA$179,5,FALSE)),"-")</f>
        <v>32.449812304514012</v>
      </c>
      <c r="T22" s="28">
        <f>IFERROR(IF(VLOOKUP($B22,'[1]5_2'!$V$4:$AA$179,3,FALSE)=0,"-",VLOOKUP($B22,'[1]5_2'!$V$4:$AA$179,3,FALSE)),"-")</f>
        <v>8.1429864657616555</v>
      </c>
      <c r="U22" s="29">
        <f>IFERROR(IF(VLOOKUP($B22,'[1]5_2'!$V$4:$AA$179,6,FALSE)=0,"-",VLOOKUP($B22,'[1]5_2'!$V$4:$AA$179,6,FALSE)),"-")</f>
        <v>3.9850013801390758</v>
      </c>
      <c r="V22" s="27">
        <f>IFERROR(IF(VLOOKUP($B22,'[1]10_7'!$V$4:$AA$179,5,FALSE)=0,"-",VLOOKUP($B22,'[1]10_7'!$V$4:$AA$179,5,FALSE)),"-")</f>
        <v>37.340479250317642</v>
      </c>
      <c r="W22" s="28">
        <f>IFERROR(IF(VLOOKUP($B22,'[1]10_7'!$V$4:$AA$179,3,FALSE)=0,"-",VLOOKUP($B22,'[1]10_7'!$V$4:$AA$179,3,FALSE)),"-")</f>
        <v>8.185082706819065</v>
      </c>
      <c r="X22" s="29">
        <f>IFERROR(IF(VLOOKUP($B22,'[1]10_7'!$V$4:$AA$179,6,FALSE)=0,"-",VLOOKUP($B22,'[1]10_7'!$V$4:$AA$179,6,FALSE)),"-")</f>
        <v>4.5620161197893525</v>
      </c>
      <c r="Y22" s="27">
        <f>IFERROR(IF(VLOOKUP($B22,'[1]15_12'!$V$4:$AA$179,5,FALSE)=0,"-",VLOOKUP($B22,'[1]15_12'!$V$4:$AA$179,5,FALSE)),"-")</f>
        <v>42.942888457664573</v>
      </c>
      <c r="Z22" s="28">
        <f>IFERROR(IF(VLOOKUP($B22,'[1]15_12'!$V$4:$AA$179,3,FALSE)=0,"-",VLOOKUP($B22,'[1]15_12'!$V$4:$AA$179,3,FALSE)),"-")</f>
        <v>8.2170531501712247</v>
      </c>
      <c r="AA22" s="29">
        <f>IFERROR(IF(VLOOKUP($B22,'[1]15_12'!$V$4:$AA$179,6,FALSE)=0,"-",VLOOKUP($B22,'[1]15_12'!$V$4:$AA$179,6,FALSE)),"-")</f>
        <v>5.2260692091020173</v>
      </c>
      <c r="AB22" s="27">
        <f>IFERROR(IF(VLOOKUP($B22,'[1]0_-3'!$AJ$4:$AO$179,5,FALSE)=0,"-",VLOOKUP($B22,'[1]0_-3'!$AJ$4:$AO$179,5,FALSE)),"-")</f>
        <v>26.704961635760696</v>
      </c>
      <c r="AC22" s="28">
        <f>IFERROR(IF(VLOOKUP($B22,'[1]0_-3'!$AJ$4:$AO$179,3,FALSE)=0,"-",VLOOKUP($B22,'[1]0_-3'!$AJ$4:$AO$179,3,FALSE)),"-")</f>
        <v>10.207783537212679</v>
      </c>
      <c r="AD22" s="29">
        <f>IFERROR(IF(VLOOKUP($B22,'[1]0_-3'!$AJ$4:$AO$179,6,FALSE)=0,"-",VLOOKUP($B22,'[1]0_-3'!$AJ$4:$AO$179,6,FALSE)),"-")</f>
        <v>2.6161371406835996</v>
      </c>
      <c r="AE22" s="27">
        <f>IFERROR(IF(VLOOKUP($B22,'[1]5_2'!$AJ$4:$AO$179,5,FALSE)=0,"-",VLOOKUP($B22,'[1]5_2'!$AJ$4:$AO$179,5,FALSE)),"-")</f>
        <v>30.172864492662917</v>
      </c>
      <c r="AF22" s="28">
        <f>IFERROR(IF(VLOOKUP($B22,'[1]5_2'!$AJ$4:$AO$179,3,FALSE)=0,"-",VLOOKUP($B22,'[1]5_2'!$AJ$4:$AO$179,3,FALSE)),"-")</f>
        <v>10.124824142884185</v>
      </c>
      <c r="AG22" s="29">
        <f>IFERROR(IF(VLOOKUP($B22,'[1]5_2'!$AJ$4:$AO$179,6,FALSE)=0,"-",VLOOKUP($B22,'[1]5_2'!$AJ$4:$AO$179,6,FALSE)),"-")</f>
        <v>2.980087759239618</v>
      </c>
      <c r="AH22" s="27">
        <f>IFERROR(IF(VLOOKUP($B22,'[1]10_7'!$AJ$4:$AO$179,5,FALSE)=0,"-",VLOOKUP($B22,'[1]10_7'!$AJ$4:$AO$179,5,FALSE)),"-")</f>
        <v>34.30372967057157</v>
      </c>
      <c r="AI22" s="28">
        <f>IFERROR(IF(VLOOKUP($B22,'[1]10_7'!$AJ$4:$AO$179,3,FALSE)=0,"-",VLOOKUP($B22,'[1]10_7'!$AJ$4:$AO$179,3,FALSE)),"-")</f>
        <v>10.121671987503806</v>
      </c>
      <c r="AJ22" s="29">
        <f>IFERROR(IF(VLOOKUP($B22,'[1]10_7'!$AJ$4:$AO$179,6,FALSE)=0,"-",VLOOKUP($B22,'[1]10_7'!$AJ$4:$AO$179,6,FALSE)),"-")</f>
        <v>3.3891366676299013</v>
      </c>
      <c r="AK22" s="27">
        <f>IFERROR(IF(VLOOKUP($B22,'[1]15_12'!$AJ$4:$AO$179,5,FALSE)=0,"-",VLOOKUP($B22,'[1]15_12'!$AJ$4:$AO$179,5,FALSE)),"-")</f>
        <v>39.129526262750161</v>
      </c>
      <c r="AL22" s="28">
        <f>IFERROR(IF(VLOOKUP($B22,'[1]15_12'!$AJ$4:$AO$179,3,FALSE)=0,"-",VLOOKUP($B22,'[1]15_12'!$AJ$4:$AO$179,3,FALSE)),"-")</f>
        <v>10.162622616872643</v>
      </c>
      <c r="AM22" s="29">
        <f>IFERROR(IF(VLOOKUP($B22,'[1]15_12'!$AJ$4:$AO$179,6,FALSE)=0,"-",VLOOKUP($B22,'[1]15_12'!$AJ$4:$AO$179,6,FALSE)),"-")</f>
        <v>3.8503374313816194</v>
      </c>
    </row>
    <row r="23" spans="2:39" ht="15" customHeight="1" x14ac:dyDescent="0.25">
      <c r="B23" s="33">
        <v>40</v>
      </c>
      <c r="C23" s="34"/>
      <c r="D23" s="27">
        <f>IFERROR(IF(VLOOKUP($B23,'[1]0_-3'!$H$4:$M$179,5,FALSE)=0,"-",VLOOKUP($B23,'[1]0_-3'!$H$4:$M$179,5,FALSE)),"-")</f>
        <v>34.047445894974722</v>
      </c>
      <c r="E23" s="28">
        <f>IFERROR(IF(VLOOKUP($B23,'[1]0_-3'!$H$4:$M$179,3,FALSE)=0,"-",VLOOKUP($B23,'[1]0_-3'!$H$4:$M$179,3,FALSE)),"-")</f>
        <v>7.4569355008353835</v>
      </c>
      <c r="F23" s="28">
        <f>IFERROR(IF(VLOOKUP($B23,'[1]0_-3'!$H$4:$M$179,6,FALSE)=0,"-",VLOOKUP($B23,'[1]0_-3'!$H$4:$M$179,6,FALSE)),"-")</f>
        <v>4.5658764101098184</v>
      </c>
      <c r="G23" s="27">
        <f>IFERROR(IF(VLOOKUP($B23,'[1]5_2'!$H$4:$M$179,5,FALSE)=0,"-",VLOOKUP($B23,'[1]5_2'!$H$4:$M$179,5,FALSE)),"-")</f>
        <v>39.499018344415425</v>
      </c>
      <c r="H23" s="28">
        <f>IFERROR(IF(VLOOKUP($B23,'[1]5_2'!$H$4:$M$179,3,FALSE)=0,"-",VLOOKUP($B23,'[1]5_2'!$H$4:$M$179,3,FALSE)),"-")</f>
        <v>7.5080323959476116</v>
      </c>
      <c r="I23" s="29">
        <f>IFERROR(IF(VLOOKUP($B23,'[1]5_2'!$H$4:$M$179,6,FALSE)=0,"-",VLOOKUP($B23,'[1]5_2'!$H$4:$M$179,6,FALSE)),"-")</f>
        <v>5.2609014268151855</v>
      </c>
      <c r="J23" s="27">
        <f>IFERROR(IF(VLOOKUP($B23,'[1]10_7'!$H$4:$M$179,5,FALSE)=0,"-",VLOOKUP($B23,'[1]10_7'!$H$4:$M$179,5,FALSE)),"-")</f>
        <v>45.758236096918615</v>
      </c>
      <c r="K23" s="28">
        <f>IFERROR(IF(VLOOKUP($B23,'[1]10_7'!$H$4:$M$179,3,FALSE)=0,"-",VLOOKUP($B23,'[1]10_7'!$H$4:$M$179,3,FALSE)),"-")</f>
        <v>7.528521944472697</v>
      </c>
      <c r="L23" s="29">
        <f>IFERROR(IF(VLOOKUP($B23,'[1]10_7'!$H$4:$M$179,6,FALSE)=0,"-",VLOOKUP($B23,'[1]10_7'!$H$4:$M$179,6,FALSE)),"-")</f>
        <v>6.077984023213677</v>
      </c>
      <c r="M23" s="27">
        <f>IFERROR(IF(VLOOKUP($B23,'[1]15_12'!$H$4:$M$179,5,FALSE)=0,"-",VLOOKUP($B23,'[1]15_12'!$H$4:$M$179,5,FALSE)),"-")</f>
        <v>52.868359422469887</v>
      </c>
      <c r="N23" s="28">
        <f>IFERROR(IF(VLOOKUP($B23,'[1]15_12'!$H$4:$M$179,3,FALSE)=0,"-",VLOOKUP($B23,'[1]15_12'!$H$4:$M$179,3,FALSE)),"-")</f>
        <v>7.4830620597169597</v>
      </c>
      <c r="O23" s="29">
        <f>IFERROR(IF(VLOOKUP($B23,'[1]15_12'!$H$4:$M$179,6,FALSE)=0,"-",VLOOKUP($B23,'[1]15_12'!$H$4:$M$179,6,FALSE)),"-")</f>
        <v>7.0650702881474681</v>
      </c>
      <c r="P23" s="27">
        <f>IFERROR(IF(VLOOKUP($B23,'[1]0_-3'!$V$4:$AA$179,5,FALSE)=0,"-",VLOOKUP($B23,'[1]0_-3'!$V$4:$AA$179,5,FALSE)),"-")</f>
        <v>32.406061519844087</v>
      </c>
      <c r="Q23" s="28">
        <f>IFERROR(IF(VLOOKUP($B23,'[1]0_-3'!$V$4:$AA$179,3,FALSE)=0,"-",VLOOKUP($B23,'[1]0_-3'!$V$4:$AA$179,3,FALSE)),"-")</f>
        <v>9.2578256530330432</v>
      </c>
      <c r="R23" s="29">
        <f>IFERROR(IF(VLOOKUP($B23,'[1]0_-3'!$V$4:$AA$179,6,FALSE)=0,"-",VLOOKUP($B23,'[1]0_-3'!$V$4:$AA$179,6,FALSE)),"-")</f>
        <v>3.5003966087033875</v>
      </c>
      <c r="S23" s="27">
        <f>IFERROR(IF(VLOOKUP($B23,'[1]5_2'!$V$4:$AA$179,5,FALSE)=0,"-",VLOOKUP($B23,'[1]5_2'!$V$4:$AA$179,5,FALSE)),"-")</f>
        <v>37.225129334154062</v>
      </c>
      <c r="T23" s="28">
        <f>IFERROR(IF(VLOOKUP($B23,'[1]5_2'!$V$4:$AA$179,3,FALSE)=0,"-",VLOOKUP($B23,'[1]5_2'!$V$4:$AA$179,3,FALSE)),"-")</f>
        <v>9.2927006878061622</v>
      </c>
      <c r="U23" s="29">
        <f>IFERROR(IF(VLOOKUP($B23,'[1]5_2'!$V$4:$AA$179,6,FALSE)=0,"-",VLOOKUP($B23,'[1]5_2'!$V$4:$AA$179,6,FALSE)),"-")</f>
        <v>4.0058461565431349</v>
      </c>
      <c r="V23" s="27">
        <f>IFERROR(IF(VLOOKUP($B23,'[1]10_7'!$V$4:$AA$179,5,FALSE)=0,"-",VLOOKUP($B23,'[1]10_7'!$V$4:$AA$179,5,FALSE)),"-")</f>
        <v>42.823668453847702</v>
      </c>
      <c r="W23" s="28">
        <f>IFERROR(IF(VLOOKUP($B23,'[1]10_7'!$V$4:$AA$179,3,FALSE)=0,"-",VLOOKUP($B23,'[1]10_7'!$V$4:$AA$179,3,FALSE)),"-")</f>
        <v>9.3507020655487025</v>
      </c>
      <c r="X23" s="29">
        <f>IFERROR(IF(VLOOKUP($B23,'[1]10_7'!$V$4:$AA$179,6,FALSE)=0,"-",VLOOKUP($B23,'[1]10_7'!$V$4:$AA$179,6,FALSE)),"-")</f>
        <v>4.5797276133548586</v>
      </c>
      <c r="Y23" s="27">
        <f>IFERROR(IF(VLOOKUP($B23,'[1]15_12'!$V$4:$AA$179,5,FALSE)=0,"-",VLOOKUP($B23,'[1]15_12'!$V$4:$AA$179,5,FALSE)),"-")</f>
        <v>49.244939148910618</v>
      </c>
      <c r="Z23" s="28">
        <f>IFERROR(IF(VLOOKUP($B23,'[1]15_12'!$V$4:$AA$179,3,FALSE)=0,"-",VLOOKUP($B23,'[1]15_12'!$V$4:$AA$179,3,FALSE)),"-")</f>
        <v>9.3964876995669915</v>
      </c>
      <c r="AA23" s="29">
        <f>IFERROR(IF(VLOOKUP($B23,'[1]15_12'!$V$4:$AA$179,6,FALSE)=0,"-",VLOOKUP($B23,'[1]15_12'!$V$4:$AA$179,6,FALSE)),"-")</f>
        <v>5.2407815263973498</v>
      </c>
      <c r="AB23" s="27">
        <f>IFERROR(IF(VLOOKUP($B23,'[1]0_-3'!$AJ$4:$AO$179,5,FALSE)=0,"-",VLOOKUP($B23,'[1]0_-3'!$AJ$4:$AO$179,5,FALSE)),"-")</f>
        <v>30.646288169495506</v>
      </c>
      <c r="AC23" s="28">
        <f>IFERROR(IF(VLOOKUP($B23,'[1]0_-3'!$AJ$4:$AO$179,3,FALSE)=0,"-",VLOOKUP($B23,'[1]0_-3'!$AJ$4:$AO$179,3,FALSE)),"-")</f>
        <v>11.542105963378877</v>
      </c>
      <c r="AD23" s="29">
        <f>IFERROR(IF(VLOOKUP($B23,'[1]0_-3'!$AJ$4:$AO$179,6,FALSE)=0,"-",VLOOKUP($B23,'[1]0_-3'!$AJ$4:$AO$179,6,FALSE)),"-")</f>
        <v>2.6551730045392863</v>
      </c>
      <c r="AE23" s="27">
        <f>IFERROR(IF(VLOOKUP($B23,'[1]5_2'!$AJ$4:$AO$179,5,FALSE)=0,"-",VLOOKUP($B23,'[1]5_2'!$AJ$4:$AO$179,5,FALSE)),"-")</f>
        <v>34.630615865659109</v>
      </c>
      <c r="AF23" s="28">
        <f>IFERROR(IF(VLOOKUP($B23,'[1]5_2'!$AJ$4:$AO$179,3,FALSE)=0,"-",VLOOKUP($B23,'[1]5_2'!$AJ$4:$AO$179,3,FALSE)),"-")</f>
        <v>11.480671254502468</v>
      </c>
      <c r="AG23" s="29">
        <f>IFERROR(IF(VLOOKUP($B23,'[1]5_2'!$AJ$4:$AO$179,6,FALSE)=0,"-",VLOOKUP($B23,'[1]5_2'!$AJ$4:$AO$179,6,FALSE)),"-")</f>
        <v>3.0164277939826678</v>
      </c>
      <c r="AH23" s="27">
        <f>IFERROR(IF(VLOOKUP($B23,'[1]10_7'!$AJ$4:$AO$179,5,FALSE)=0,"-",VLOOKUP($B23,'[1]10_7'!$AJ$4:$AO$179,5,FALSE)),"-")</f>
        <v>39.366240869527573</v>
      </c>
      <c r="AI23" s="28">
        <f>IFERROR(IF(VLOOKUP($B23,'[1]10_7'!$AJ$4:$AO$179,3,FALSE)=0,"-",VLOOKUP($B23,'[1]10_7'!$AJ$4:$AO$179,3,FALSE)),"-")</f>
        <v>11.496096578152052</v>
      </c>
      <c r="AJ23" s="29">
        <f>IFERROR(IF(VLOOKUP($B23,'[1]10_7'!$AJ$4:$AO$179,6,FALSE)=0,"-",VLOOKUP($B23,'[1]10_7'!$AJ$4:$AO$179,6,FALSE)),"-")</f>
        <v>3.4243136878600864</v>
      </c>
      <c r="AK23" s="27">
        <f>IFERROR(IF(VLOOKUP($B23,'[1]15_12'!$AJ$4:$AO$179,5,FALSE)=0,"-",VLOOKUP($B23,'[1]15_12'!$AJ$4:$AO$179,5,FALSE)),"-")</f>
        <v>44.896423451086505</v>
      </c>
      <c r="AL23" s="28">
        <f>IFERROR(IF(VLOOKUP($B23,'[1]15_12'!$AJ$4:$AO$179,3,FALSE)=0,"-",VLOOKUP($B23,'[1]15_12'!$AJ$4:$AO$179,3,FALSE)),"-")</f>
        <v>11.553039847633951</v>
      </c>
      <c r="AM23" s="29">
        <f>IFERROR(IF(VLOOKUP($B23,'[1]15_12'!$AJ$4:$AO$179,6,FALSE)=0,"-",VLOOKUP($B23,'[1]15_12'!$AJ$4:$AO$179,6,FALSE)),"-")</f>
        <v>3.8861134422799766</v>
      </c>
    </row>
    <row r="24" spans="2:39" ht="15" customHeight="1" x14ac:dyDescent="0.25">
      <c r="B24" s="33">
        <v>45</v>
      </c>
      <c r="C24" s="34"/>
      <c r="D24" s="27">
        <f>IFERROR(IF(VLOOKUP($B24,'[1]0_-3'!$H$4:$M$179,5,FALSE)=0,"-",VLOOKUP($B24,'[1]0_-3'!$H$4:$M$179,5,FALSE)),"-")</f>
        <v>38.396233571980886</v>
      </c>
      <c r="E24" s="28">
        <f>IFERROR(IF(VLOOKUP($B24,'[1]0_-3'!$H$4:$M$179,3,FALSE)=0,"-",VLOOKUP($B24,'[1]0_-3'!$H$4:$M$179,3,FALSE)),"-")</f>
        <v>8.4233173255022376</v>
      </c>
      <c r="F24" s="28">
        <f>IFERROR(IF(VLOOKUP($B24,'[1]0_-3'!$H$4:$M$179,6,FALSE)=0,"-",VLOOKUP($B24,'[1]0_-3'!$H$4:$M$179,6,FALSE)),"-")</f>
        <v>4.5583268548762081</v>
      </c>
      <c r="G24" s="27">
        <f>IFERROR(IF(VLOOKUP($B24,'[1]5_2'!$H$4:$M$179,5,FALSE)=0,"-",VLOOKUP($B24,'[1]5_2'!$H$4:$M$179,5,FALSE)),"-")</f>
        <v>44.539827410442221</v>
      </c>
      <c r="H24" s="28">
        <f>IFERROR(IF(VLOOKUP($B24,'[1]5_2'!$H$4:$M$179,3,FALSE)=0,"-",VLOOKUP($B24,'[1]5_2'!$H$4:$M$179,3,FALSE)),"-")</f>
        <v>8.4950850738304879</v>
      </c>
      <c r="I24" s="29">
        <f>IFERROR(IF(VLOOKUP($B24,'[1]5_2'!$H$4:$M$179,6,FALSE)=0,"-",VLOOKUP($B24,'[1]5_2'!$H$4:$M$179,6,FALSE)),"-")</f>
        <v>5.2430113440122303</v>
      </c>
      <c r="J24" s="27">
        <f>IFERROR(IF(VLOOKUP($B24,'[1]10_7'!$H$4:$M$179,5,FALSE)=0,"-",VLOOKUP($B24,'[1]10_7'!$H$4:$M$179,5,FALSE)),"-")</f>
        <v>51.601207166382231</v>
      </c>
      <c r="K24" s="28">
        <f>IFERROR(IF(VLOOKUP($B24,'[1]10_7'!$H$4:$M$179,3,FALSE)=0,"-",VLOOKUP($B24,'[1]10_7'!$H$4:$M$179,3,FALSE)),"-")</f>
        <v>8.535857001730415</v>
      </c>
      <c r="L24" s="29">
        <f>IFERROR(IF(VLOOKUP($B24,'[1]10_7'!$H$4:$M$179,6,FALSE)=0,"-",VLOOKUP($B24,'[1]10_7'!$H$4:$M$179,6,FALSE)),"-")</f>
        <v>6.0452286344442596</v>
      </c>
      <c r="M24" s="27">
        <f>IFERROR(IF(VLOOKUP($B24,'[1]15_12'!$H$4:$M$179,5,FALSE)=0,"-",VLOOKUP($B24,'[1]15_12'!$H$4:$M$179,5,FALSE)),"-")</f>
        <v>59.635545289584542</v>
      </c>
      <c r="N24" s="28">
        <f>IFERROR(IF(VLOOKUP($B24,'[1]15_12'!$H$4:$M$179,3,FALSE)=0,"-",VLOOKUP($B24,'[1]15_12'!$H$4:$M$179,3,FALSE)),"-")</f>
        <v>8.511657529245003</v>
      </c>
      <c r="O24" s="29">
        <f>IFERROR(IF(VLOOKUP($B24,'[1]15_12'!$H$4:$M$179,6,FALSE)=0,"-",VLOOKUP($B24,'[1]15_12'!$H$4:$M$179,6,FALSE)),"-")</f>
        <v>7.0063374947457859</v>
      </c>
      <c r="P24" s="27">
        <f>IFERROR(IF(VLOOKUP($B24,'[1]0_-3'!$V$4:$AA$179,5,FALSE)=0,"-",VLOOKUP($B24,'[1]0_-3'!$V$4:$AA$179,5,FALSE)),"-")</f>
        <v>36.584935030378745</v>
      </c>
      <c r="Q24" s="28">
        <f>IFERROR(IF(VLOOKUP($B24,'[1]0_-3'!$V$4:$AA$179,3,FALSE)=0,"-",VLOOKUP($B24,'[1]0_-3'!$V$4:$AA$179,3,FALSE)),"-")</f>
        <v>10.409555004955097</v>
      </c>
      <c r="R24" s="29">
        <f>IFERROR(IF(VLOOKUP($B24,'[1]0_-3'!$V$4:$AA$179,6,FALSE)=0,"-",VLOOKUP($B24,'[1]0_-3'!$V$4:$AA$179,6,FALSE)),"-")</f>
        <v>3.5145532170168456</v>
      </c>
      <c r="S24" s="27">
        <f>IFERROR(IF(VLOOKUP($B24,'[1]5_2'!$V$4:$AA$179,5,FALSE)=0,"-",VLOOKUP($B24,'[1]5_2'!$V$4:$AA$179,5,FALSE)),"-")</f>
        <v>42.016396244683492</v>
      </c>
      <c r="T24" s="28">
        <f>IFERROR(IF(VLOOKUP($B24,'[1]5_2'!$V$4:$AA$179,3,FALSE)=0,"-",VLOOKUP($B24,'[1]5_2'!$V$4:$AA$179,3,FALSE)),"-")</f>
        <v>10.464465240211858</v>
      </c>
      <c r="U24" s="29">
        <f>IFERROR(IF(VLOOKUP($B24,'[1]5_2'!$V$4:$AA$179,6,FALSE)=0,"-",VLOOKUP($B24,'[1]5_2'!$V$4:$AA$179,6,FALSE)),"-")</f>
        <v>4.0151498696012533</v>
      </c>
      <c r="V24" s="27">
        <f>IFERROR(IF(VLOOKUP($B24,'[1]10_7'!$V$4:$AA$179,5,FALSE)=0,"-",VLOOKUP($B24,'[1]10_7'!$V$4:$AA$179,5,FALSE)),"-")</f>
        <v>48.324219201136302</v>
      </c>
      <c r="W24" s="28">
        <f>IFERROR(IF(VLOOKUP($B24,'[1]10_7'!$V$4:$AA$179,3,FALSE)=0,"-",VLOOKUP($B24,'[1]10_7'!$V$4:$AA$179,3,FALSE)),"-")</f>
        <v>10.539999467908858</v>
      </c>
      <c r="X24" s="29">
        <f>IFERROR(IF(VLOOKUP($B24,'[1]10_7'!$V$4:$AA$179,6,FALSE)=0,"-",VLOOKUP($B24,'[1]10_7'!$V$4:$AA$179,6,FALSE)),"-")</f>
        <v>4.5848407628737622</v>
      </c>
      <c r="Y24" s="27">
        <f>IFERROR(IF(VLOOKUP($B24,'[1]15_12'!$V$4:$AA$179,5,FALSE)=0,"-",VLOOKUP($B24,'[1]15_12'!$V$4:$AA$179,5,FALSE)),"-")</f>
        <v>55.563576349520822</v>
      </c>
      <c r="Z24" s="28">
        <f>IFERROR(IF(VLOOKUP($B24,'[1]15_12'!$V$4:$AA$179,3,FALSE)=0,"-",VLOOKUP($B24,'[1]15_12'!$V$4:$AA$179,3,FALSE)),"-")</f>
        <v>10.602182108089082</v>
      </c>
      <c r="AA24" s="29">
        <f>IFERROR(IF(VLOOKUP($B24,'[1]15_12'!$V$4:$AA$179,6,FALSE)=0,"-",VLOOKUP($B24,'[1]15_12'!$V$4:$AA$179,6,FALSE)),"-")</f>
        <v>5.2407679648445029</v>
      </c>
      <c r="AB24" s="27">
        <f>IFERROR(IF(VLOOKUP($B24,'[1]0_-3'!$AJ$4:$AO$179,5,FALSE)=0,"-",VLOOKUP($B24,'[1]0_-3'!$AJ$4:$AO$179,5,FALSE)),"-")</f>
        <v>34.612430999127611</v>
      </c>
      <c r="AC24" s="28">
        <f>IFERROR(IF(VLOOKUP($B24,'[1]0_-3'!$AJ$4:$AO$179,3,FALSE)=0,"-",VLOOKUP($B24,'[1]0_-3'!$AJ$4:$AO$179,3,FALSE)),"-")</f>
        <v>12.902781835554684</v>
      </c>
      <c r="AD24" s="29">
        <f>IFERROR(IF(VLOOKUP($B24,'[1]0_-3'!$AJ$4:$AO$179,6,FALSE)=0,"-",VLOOKUP($B24,'[1]0_-3'!$AJ$4:$AO$179,6,FALSE)),"-")</f>
        <v>2.6825557031236622</v>
      </c>
      <c r="AE24" s="27">
        <f>IFERROR(IF(VLOOKUP($B24,'[1]5_2'!$AJ$4:$AO$179,5,FALSE)=0,"-",VLOOKUP($B24,'[1]5_2'!$AJ$4:$AO$179,5,FALSE)),"-")</f>
        <v>39.120192092630475</v>
      </c>
      <c r="AF24" s="28">
        <f>IFERROR(IF(VLOOKUP($B24,'[1]5_2'!$AJ$4:$AO$179,3,FALSE)=0,"-",VLOOKUP($B24,'[1]5_2'!$AJ$4:$AO$179,3,FALSE)),"-")</f>
        <v>12.8645740324508</v>
      </c>
      <c r="AG24" s="29">
        <f>IFERROR(IF(VLOOKUP($B24,'[1]5_2'!$AJ$4:$AO$179,6,FALSE)=0,"-",VLOOKUP($B24,'[1]5_2'!$AJ$4:$AO$179,6,FALSE)),"-")</f>
        <v>3.0409240130260091</v>
      </c>
      <c r="AH24" s="27">
        <f>IFERROR(IF(VLOOKUP($B24,'[1]10_7'!$AJ$4:$AO$179,5,FALSE)=0,"-",VLOOKUP($B24,'[1]10_7'!$AJ$4:$AO$179,5,FALSE)),"-")</f>
        <v>44.462890752950813</v>
      </c>
      <c r="AI24" s="28">
        <f>IFERROR(IF(VLOOKUP($B24,'[1]10_7'!$AJ$4:$AO$179,3,FALSE)=0,"-",VLOOKUP($B24,'[1]10_7'!$AJ$4:$AO$179,3,FALSE)),"-")</f>
        <v>12.898610034655718</v>
      </c>
      <c r="AJ24" s="29">
        <f>IFERROR(IF(VLOOKUP($B24,'[1]10_7'!$AJ$4:$AO$179,6,FALSE)=0,"-",VLOOKUP($B24,'[1]10_7'!$AJ$4:$AO$179,6,FALSE)),"-")</f>
        <v>3.4471071404972196</v>
      </c>
      <c r="AK24" s="27">
        <f>IFERROR(IF(VLOOKUP($B24,'[1]15_12'!$AJ$4:$AO$179,5,FALSE)=0,"-",VLOOKUP($B24,'[1]15_12'!$AJ$4:$AO$179,5,FALSE)),"-")</f>
        <v>50.695699429872256</v>
      </c>
      <c r="AL24" s="28">
        <f>IFERROR(IF(VLOOKUP($B24,'[1]15_12'!$AJ$4:$AO$179,3,FALSE)=0,"-",VLOOKUP($B24,'[1]15_12'!$AJ$4:$AO$179,3,FALSE)),"-")</f>
        <v>12.970914262212418</v>
      </c>
      <c r="AM24" s="29">
        <f>IFERROR(IF(VLOOKUP($B24,'[1]15_12'!$AJ$4:$AO$179,6,FALSE)=0,"-",VLOOKUP($B24,'[1]15_12'!$AJ$4:$AO$179,6,FALSE)),"-")</f>
        <v>3.9084137328362245</v>
      </c>
    </row>
    <row r="25" spans="2:39" ht="15" customHeight="1" x14ac:dyDescent="0.25">
      <c r="B25" s="33">
        <v>50</v>
      </c>
      <c r="C25" s="34"/>
      <c r="D25" s="27">
        <f>IFERROR(IF(VLOOKUP($B25,'[1]0_-3'!$H$4:$M$179,5,FALSE)=0,"-",VLOOKUP($B25,'[1]0_-3'!$H$4:$M$179,5,FALSE)),"-")</f>
        <v>42.752559948410564</v>
      </c>
      <c r="E25" s="28">
        <f>IFERROR(IF(VLOOKUP($B25,'[1]0_-3'!$H$4:$M$179,3,FALSE)=0,"-",VLOOKUP($B25,'[1]0_-3'!$H$4:$M$179,3,FALSE)),"-")</f>
        <v>9.4087080969580192</v>
      </c>
      <c r="F25" s="28">
        <f>IFERROR(IF(VLOOKUP($B25,'[1]0_-3'!$H$4:$M$179,6,FALSE)=0,"-",VLOOKUP($B25,'[1]0_-3'!$H$4:$M$179,6,FALSE)),"-")</f>
        <v>4.5439352042639234</v>
      </c>
      <c r="G25" s="27">
        <f>IFERROR(IF(VLOOKUP($B25,'[1]5_2'!$H$4:$M$179,5,FALSE)=0,"-",VLOOKUP($B25,'[1]5_2'!$H$4:$M$179,5,FALSE)),"-")</f>
        <v>49.593210714278257</v>
      </c>
      <c r="H25" s="28">
        <f>IFERROR(IF(VLOOKUP($B25,'[1]5_2'!$H$4:$M$179,3,FALSE)=0,"-",VLOOKUP($B25,'[1]5_2'!$H$4:$M$179,3,FALSE)),"-")</f>
        <v>9.5044337763259676</v>
      </c>
      <c r="I25" s="29">
        <f>IFERROR(IF(VLOOKUP($B25,'[1]5_2'!$H$4:$M$179,6,FALSE)=0,"-",VLOOKUP($B25,'[1]5_2'!$H$4:$M$179,6,FALSE)),"-")</f>
        <v>5.2179027053465354</v>
      </c>
      <c r="J25" s="27">
        <f>IFERROR(IF(VLOOKUP($B25,'[1]10_7'!$H$4:$M$179,5,FALSE)=0,"-",VLOOKUP($B25,'[1]10_7'!$H$4:$M$179,5,FALSE)),"-")</f>
        <v>57.460858989877693</v>
      </c>
      <c r="K25" s="28">
        <f>IFERROR(IF(VLOOKUP($B25,'[1]10_7'!$H$4:$M$179,3,FALSE)=0,"-",VLOOKUP($B25,'[1]10_7'!$H$4:$M$179,3,FALSE)),"-")</f>
        <v>9.5703474508285478</v>
      </c>
      <c r="L25" s="29">
        <f>IFERROR(IF(VLOOKUP($B25,'[1]10_7'!$H$4:$M$179,6,FALSE)=0,"-",VLOOKUP($B25,'[1]10_7'!$H$4:$M$179,6,FALSE)),"-")</f>
        <v>6.0040515023206442</v>
      </c>
      <c r="M25" s="27">
        <f>IFERROR(IF(VLOOKUP($B25,'[1]15_12'!$H$4:$M$179,5,FALSE)=0,"-",VLOOKUP($B25,'[1]15_12'!$H$4:$M$179,5,FALSE)),"-")</f>
        <v>66.423211232174651</v>
      </c>
      <c r="N25" s="28">
        <f>IFERROR(IF(VLOOKUP($B25,'[1]15_12'!$H$4:$M$179,3,FALSE)=0,"-",VLOOKUP($B25,'[1]15_12'!$H$4:$M$179,3,FALSE)),"-")</f>
        <v>9.5748443365611653</v>
      </c>
      <c r="O25" s="29">
        <f>IFERROR(IF(VLOOKUP($B25,'[1]15_12'!$H$4:$M$179,6,FALSE)=0,"-",VLOOKUP($B25,'[1]15_12'!$H$4:$M$179,6,FALSE)),"-")</f>
        <v>6.9372627791493429</v>
      </c>
      <c r="P25" s="27">
        <f>IFERROR(IF(VLOOKUP($B25,'[1]0_-3'!$V$4:$AA$179,5,FALSE)=0,"-",VLOOKUP($B25,'[1]0_-3'!$V$4:$AA$179,5,FALSE)),"-")</f>
        <v>40.775707974943707</v>
      </c>
      <c r="Q25" s="28">
        <f>IFERROR(IF(VLOOKUP($B25,'[1]0_-3'!$V$4:$AA$179,3,FALSE)=0,"-",VLOOKUP($B25,'[1]0_-3'!$V$4:$AA$179,3,FALSE)),"-")</f>
        <v>11.581761319922974</v>
      </c>
      <c r="R25" s="29">
        <f>IFERROR(IF(VLOOKUP($B25,'[1]0_-3'!$V$4:$AA$179,6,FALSE)=0,"-",VLOOKUP($B25,'[1]0_-3'!$V$4:$AA$179,6,FALSE)),"-")</f>
        <v>3.5206828088229756</v>
      </c>
      <c r="S25" s="27">
        <f>IFERROR(IF(VLOOKUP($B25,'[1]5_2'!$V$4:$AA$179,5,FALSE)=0,"-",VLOOKUP($B25,'[1]5_2'!$V$4:$AA$179,5,FALSE)),"-")</f>
        <v>46.823741678495992</v>
      </c>
      <c r="T25" s="28">
        <f>IFERROR(IF(VLOOKUP($B25,'[1]5_2'!$V$4:$AA$179,3,FALSE)=0,"-",VLOOKUP($B25,'[1]5_2'!$V$4:$AA$179,3,FALSE)),"-")</f>
        <v>11.658370002528859</v>
      </c>
      <c r="U25" s="29">
        <f>IFERROR(IF(VLOOKUP($B25,'[1]5_2'!$V$4:$AA$179,6,FALSE)=0,"-",VLOOKUP($B25,'[1]5_2'!$V$4:$AA$179,6,FALSE)),"-")</f>
        <v>4.0163197486732098</v>
      </c>
      <c r="V25" s="27">
        <f>IFERROR(IF(VLOOKUP($B25,'[1]10_7'!$V$4:$AA$179,5,FALSE)=0,"-",VLOOKUP($B25,'[1]10_7'!$V$4:$AA$179,5,FALSE)),"-")</f>
        <v>53.842213213209256</v>
      </c>
      <c r="W25" s="28">
        <f>IFERROR(IF(VLOOKUP($B25,'[1]10_7'!$V$4:$AA$179,3,FALSE)=0,"-",VLOOKUP($B25,'[1]10_7'!$V$4:$AA$179,3,FALSE)),"-")</f>
        <v>11.753054388640161</v>
      </c>
      <c r="X25" s="29">
        <f>IFERROR(IF(VLOOKUP($B25,'[1]10_7'!$V$4:$AA$179,6,FALSE)=0,"-",VLOOKUP($B25,'[1]10_7'!$V$4:$AA$179,6,FALSE)),"-")</f>
        <v>4.5811251639616426</v>
      </c>
      <c r="Y25" s="27">
        <f>IFERROR(IF(VLOOKUP($B25,'[1]15_12'!$V$4:$AA$179,5,FALSE)=0,"-",VLOOKUP($B25,'[1]15_12'!$V$4:$AA$179,5,FALSE)),"-")</f>
        <v>61.898829036049264</v>
      </c>
      <c r="Z25" s="28">
        <f>IFERROR(IF(VLOOKUP($B25,'[1]15_12'!$V$4:$AA$179,3,FALSE)=0,"-",VLOOKUP($B25,'[1]15_12'!$V$4:$AA$179,3,FALSE)),"-")</f>
        <v>11.834209694352298</v>
      </c>
      <c r="AA25" s="29">
        <f>IFERROR(IF(VLOOKUP($B25,'[1]15_12'!$V$4:$AA$179,6,FALSE)=0,"-",VLOOKUP($B25,'[1]15_12'!$V$4:$AA$179,6,FALSE)),"-")</f>
        <v>5.2304995969092527</v>
      </c>
      <c r="AB25" s="27">
        <f>IFERROR(IF(VLOOKUP($B25,'[1]0_-3'!$AJ$4:$AO$179,5,FALSE)=0,"-",VLOOKUP($B25,'[1]0_-3'!$AJ$4:$AO$179,5,FALSE)),"-")</f>
        <v>38.603571956174306</v>
      </c>
      <c r="AC25" s="28">
        <f>IFERROR(IF(VLOOKUP($B25,'[1]0_-3'!$AJ$4:$AO$179,3,FALSE)=0,"-",VLOOKUP($B25,'[1]0_-3'!$AJ$4:$AO$179,3,FALSE)),"-")</f>
        <v>14.289937790147807</v>
      </c>
      <c r="AD25" s="29">
        <f>IFERROR(IF(VLOOKUP($B25,'[1]0_-3'!$AJ$4:$AO$179,6,FALSE)=0,"-",VLOOKUP($B25,'[1]0_-3'!$AJ$4:$AO$179,6,FALSE)),"-")</f>
        <v>2.7014513655048606</v>
      </c>
      <c r="AE25" s="27">
        <f>IFERROR(IF(VLOOKUP($B25,'[1]5_2'!$AJ$4:$AO$179,5,FALSE)=0,"-",VLOOKUP($B25,'[1]5_2'!$AJ$4:$AO$179,5,FALSE)),"-")</f>
        <v>43.641741178749953</v>
      </c>
      <c r="AF25" s="28">
        <f>IFERROR(IF(VLOOKUP($B25,'[1]5_2'!$AJ$4:$AO$179,3,FALSE)=0,"-",VLOOKUP($B25,'[1]5_2'!$AJ$4:$AO$179,3,FALSE)),"-")</f>
        <v>14.276644827628298</v>
      </c>
      <c r="AG25" s="29">
        <f>IFERROR(IF(VLOOKUP($B25,'[1]5_2'!$AJ$4:$AO$179,6,FALSE)=0,"-",VLOOKUP($B25,'[1]5_2'!$AJ$4:$AO$179,6,FALSE)),"-")</f>
        <v>3.0568625685983339</v>
      </c>
      <c r="AH25" s="27">
        <f>IFERROR(IF(VLOOKUP($B25,'[1]10_7'!$AJ$4:$AO$179,5,FALSE)=0,"-",VLOOKUP($B25,'[1]10_7'!$AJ$4:$AO$179,5,FALSE)),"-")</f>
        <v>49.593788553915815</v>
      </c>
      <c r="AI25" s="28">
        <f>IFERROR(IF(VLOOKUP($B25,'[1]10_7'!$AJ$4:$AO$179,3,FALSE)=0,"-",VLOOKUP($B25,'[1]10_7'!$AJ$4:$AO$179,3,FALSE)),"-")</f>
        <v>14.329315276984998</v>
      </c>
      <c r="AJ25" s="29">
        <f>IFERROR(IF(VLOOKUP($B25,'[1]10_7'!$AJ$4:$AO$179,6,FALSE)=0,"-",VLOOKUP($B25,'[1]10_7'!$AJ$4:$AO$179,6,FALSE)),"-")</f>
        <v>3.4610019805741019</v>
      </c>
      <c r="AK25" s="27">
        <f>IFERROR(IF(VLOOKUP($B25,'[1]15_12'!$AJ$4:$AO$179,5,FALSE)=0,"-",VLOOKUP($B25,'[1]15_12'!$AJ$4:$AO$179,5,FALSE)),"-")</f>
        <v>56.527420538637656</v>
      </c>
      <c r="AL25" s="28">
        <f>IFERROR(IF(VLOOKUP($B25,'[1]15_12'!$AJ$4:$AO$179,3,FALSE)=0,"-",VLOOKUP($B25,'[1]15_12'!$AJ$4:$AO$179,3,FALSE)),"-")</f>
        <v>14.416344354313321</v>
      </c>
      <c r="AM25" s="29">
        <f>IFERROR(IF(VLOOKUP($B25,'[1]15_12'!$AJ$4:$AO$179,6,FALSE)=0,"-",VLOOKUP($B25,'[1]15_12'!$AJ$4:$AO$179,6,FALSE)),"-")</f>
        <v>3.9210648101454963</v>
      </c>
    </row>
    <row r="26" spans="2:39" ht="15" customHeight="1" x14ac:dyDescent="0.25">
      <c r="B26" s="33">
        <v>55</v>
      </c>
      <c r="C26" s="34"/>
      <c r="D26" s="27">
        <f>IFERROR(IF(VLOOKUP($B26,'[1]0_-3'!$H$4:$M$179,5,FALSE)=0,"-",VLOOKUP($B26,'[1]0_-3'!$H$4:$M$179,5,FALSE)),"-")</f>
        <v>47.11634478283402</v>
      </c>
      <c r="E26" s="28">
        <f>IFERROR(IF(VLOOKUP($B26,'[1]0_-3'!$H$4:$M$179,3,FALSE)=0,"-",VLOOKUP($B26,'[1]0_-3'!$H$4:$M$179,3,FALSE)),"-")</f>
        <v>10.413009887048569</v>
      </c>
      <c r="F26" s="28">
        <f>IFERROR(IF(VLOOKUP($B26,'[1]0_-3'!$H$4:$M$179,6,FALSE)=0,"-",VLOOKUP($B26,'[1]0_-3'!$H$4:$M$179,6,FALSE)),"-")</f>
        <v>4.5247575190950418</v>
      </c>
      <c r="G26" s="27">
        <f>IFERROR(IF(VLOOKUP($B26,'[1]5_2'!$H$4:$M$179,5,FALSE)=0,"-",VLOOKUP($B26,'[1]5_2'!$H$4:$M$179,5,FALSE)),"-")</f>
        <v>54.659140775467883</v>
      </c>
      <c r="H26" s="28">
        <f>IFERROR(IF(VLOOKUP($B26,'[1]5_2'!$H$4:$M$179,3,FALSE)=0,"-",VLOOKUP($B26,'[1]5_2'!$H$4:$M$179,3,FALSE)),"-")</f>
        <v>10.535993598134556</v>
      </c>
      <c r="I26" s="29">
        <f>IFERROR(IF(VLOOKUP($B26,'[1]5_2'!$H$4:$M$179,6,FALSE)=0,"-",VLOOKUP($B26,'[1]5_2'!$H$4:$M$179,6,FALSE)),"-")</f>
        <v>5.187848707989489</v>
      </c>
      <c r="J26" s="27">
        <f>IFERROR(IF(VLOOKUP($B26,'[1]10_7'!$H$4:$M$179,5,FALSE)=0,"-",VLOOKUP($B26,'[1]10_7'!$H$4:$M$179,5,FALSE)),"-")</f>
        <v>63.337223543855821</v>
      </c>
      <c r="K26" s="28">
        <f>IFERROR(IF(VLOOKUP($B26,'[1]10_7'!$H$4:$M$179,3,FALSE)=0,"-",VLOOKUP($B26,'[1]10_7'!$H$4:$M$179,3,FALSE)),"-")</f>
        <v>10.63191980323459</v>
      </c>
      <c r="L26" s="29">
        <f>IFERROR(IF(VLOOKUP($B26,'[1]10_7'!$H$4:$M$179,6,FALSE)=0,"-",VLOOKUP($B26,'[1]10_7'!$H$4:$M$179,6,FALSE)),"-")</f>
        <v>5.9572706261936341</v>
      </c>
      <c r="M26" s="27">
        <f>IFERROR(IF(VLOOKUP($B26,'[1]15_12'!$H$4:$M$179,5,FALSE)=0,"-",VLOOKUP($B26,'[1]15_12'!$H$4:$M$179,5,FALSE)),"-")</f>
        <v>73.231454485218848</v>
      </c>
      <c r="N26" s="28">
        <f>IFERROR(IF(VLOOKUP($B26,'[1]15_12'!$H$4:$M$179,3,FALSE)=0,"-",VLOOKUP($B26,'[1]15_12'!$H$4:$M$179,3,FALSE)),"-")</f>
        <v>10.672558656507292</v>
      </c>
      <c r="O26" s="29">
        <f>IFERROR(IF(VLOOKUP($B26,'[1]15_12'!$H$4:$M$179,6,FALSE)=0,"-",VLOOKUP($B26,'[1]15_12'!$H$4:$M$179,6,FALSE)),"-")</f>
        <v>6.8616586558245833</v>
      </c>
      <c r="P26" s="27">
        <f>IFERROR(IF(VLOOKUP($B26,'[1]0_-3'!$V$4:$AA$179,5,FALSE)=0,"-",VLOOKUP($B26,'[1]0_-3'!$V$4:$AA$179,5,FALSE)),"-")</f>
        <v>44.978276011701489</v>
      </c>
      <c r="Q26" s="28">
        <f>IFERROR(IF(VLOOKUP($B26,'[1]0_-3'!$V$4:$AA$179,3,FALSE)=0,"-",VLOOKUP($B26,'[1]0_-3'!$V$4:$AA$179,3,FALSE)),"-")</f>
        <v>12.77431795003363</v>
      </c>
      <c r="R26" s="29">
        <f>IFERROR(IF(VLOOKUP($B26,'[1]0_-3'!$V$4:$AA$179,6,FALSE)=0,"-",VLOOKUP($B26,'[1]0_-3'!$V$4:$AA$179,6,FALSE)),"-")</f>
        <v>3.5209923682526689</v>
      </c>
      <c r="S26" s="27">
        <f>IFERROR(IF(VLOOKUP($B26,'[1]5_2'!$V$4:$AA$179,5,FALSE)=0,"-",VLOOKUP($B26,'[1]5_2'!$V$4:$AA$179,5,FALSE)),"-")</f>
        <v>51.647109795112286</v>
      </c>
      <c r="T26" s="28">
        <f>IFERROR(IF(VLOOKUP($B26,'[1]5_2'!$V$4:$AA$179,3,FALSE)=0,"-",VLOOKUP($B26,'[1]5_2'!$V$4:$AA$179,3,FALSE)),"-")</f>
        <v>12.87430093391958</v>
      </c>
      <c r="U26" s="29">
        <f>IFERROR(IF(VLOOKUP($B26,'[1]5_2'!$V$4:$AA$179,6,FALSE)=0,"-",VLOOKUP($B26,'[1]5_2'!$V$4:$AA$179,6,FALSE)),"-")</f>
        <v>4.0116438212997654</v>
      </c>
      <c r="V26" s="27">
        <f>IFERROR(IF(VLOOKUP($B26,'[1]10_7'!$V$4:$AA$179,5,FALSE)=0,"-",VLOOKUP($B26,'[1]10_7'!$V$4:$AA$179,5,FALSE)),"-")</f>
        <v>59.377648834515604</v>
      </c>
      <c r="W26" s="28">
        <f>IFERROR(IF(VLOOKUP($B26,'[1]10_7'!$V$4:$AA$179,3,FALSE)=0,"-",VLOOKUP($B26,'[1]10_7'!$V$4:$AA$179,3,FALSE)),"-")</f>
        <v>12.989763232014935</v>
      </c>
      <c r="X26" s="29">
        <f>IFERROR(IF(VLOOKUP($B26,'[1]10_7'!$V$4:$AA$179,6,FALSE)=0,"-",VLOOKUP($B26,'[1]10_7'!$V$4:$AA$179,6,FALSE)),"-")</f>
        <v>4.5711109412811917</v>
      </c>
      <c r="Y26" s="27">
        <f>IFERROR(IF(VLOOKUP($B26,'[1]15_12'!$V$4:$AA$179,5,FALSE)=0,"-",VLOOKUP($B26,'[1]15_12'!$V$4:$AA$179,5,FALSE)),"-")</f>
        <v>68.250754527132472</v>
      </c>
      <c r="Z26" s="28">
        <f>IFERROR(IF(VLOOKUP($B26,'[1]15_12'!$V$4:$AA$179,3,FALSE)=0,"-",VLOOKUP($B26,'[1]15_12'!$V$4:$AA$179,3,FALSE)),"-")</f>
        <v>13.092474998478316</v>
      </c>
      <c r="AA26" s="29">
        <f>IFERROR(IF(VLOOKUP($B26,'[1]15_12'!$V$4:$AA$179,6,FALSE)=0,"-",VLOOKUP($B26,'[1]15_12'!$V$4:$AA$179,6,FALSE)),"-")</f>
        <v>5.212975738740381</v>
      </c>
      <c r="AB26" s="27">
        <f>IFERROR(IF(VLOOKUP($B26,'[1]0_-3'!$AJ$4:$AO$179,5,FALSE)=0,"-",VLOOKUP($B26,'[1]0_-3'!$AJ$4:$AO$179,5,FALSE)),"-")</f>
        <v>42.619574062126759</v>
      </c>
      <c r="AC26" s="28">
        <f>IFERROR(IF(VLOOKUP($B26,'[1]0_-3'!$AJ$4:$AO$179,3,FALSE)=0,"-",VLOOKUP($B26,'[1]0_-3'!$AJ$4:$AO$179,3,FALSE)),"-")</f>
        <v>15.703412745554859</v>
      </c>
      <c r="AD26" s="29">
        <f>IFERROR(IF(VLOOKUP($B26,'[1]0_-3'!$AJ$4:$AO$179,6,FALSE)=0,"-",VLOOKUP($B26,'[1]0_-3'!$AJ$4:$AO$179,6,FALSE)),"-")</f>
        <v>2.7140325961432183</v>
      </c>
      <c r="AE26" s="27">
        <f>IFERROR(IF(VLOOKUP($B26,'[1]5_2'!$AJ$4:$AO$179,5,FALSE)=0,"-",VLOOKUP($B26,'[1]5_2'!$AJ$4:$AO$179,5,FALSE)),"-")</f>
        <v>48.195169037642735</v>
      </c>
      <c r="AF26" s="28">
        <f>IFERROR(IF(VLOOKUP($B26,'[1]5_2'!$AJ$4:$AO$179,3,FALSE)=0,"-",VLOOKUP($B26,'[1]5_2'!$AJ$4:$AO$179,3,FALSE)),"-")</f>
        <v>15.716734364306095</v>
      </c>
      <c r="AG26" s="29">
        <f>IFERROR(IF(VLOOKUP($B26,'[1]5_2'!$AJ$4:$AO$179,6,FALSE)=0,"-",VLOOKUP($B26,'[1]5_2'!$AJ$4:$AO$179,6,FALSE)),"-")</f>
        <v>3.0664874725564903</v>
      </c>
      <c r="AH26" s="27">
        <f>IFERROR(IF(VLOOKUP($B26,'[1]10_7'!$AJ$4:$AO$179,5,FALSE)=0,"-",VLOOKUP($B26,'[1]10_7'!$AJ$4:$AO$179,5,FALSE)),"-")</f>
        <v>54.758887749389686</v>
      </c>
      <c r="AI26" s="28">
        <f>IFERROR(IF(VLOOKUP($B26,'[1]10_7'!$AJ$4:$AO$179,3,FALSE)=0,"-",VLOOKUP($B26,'[1]10_7'!$AJ$4:$AO$179,3,FALSE)),"-")</f>
        <v>15.7880721174621</v>
      </c>
      <c r="AJ26" s="29">
        <f>IFERROR(IF(VLOOKUP($B26,'[1]10_7'!$AJ$4:$AO$179,6,FALSE)=0,"-",VLOOKUP($B26,'[1]10_7'!$AJ$4:$AO$179,6,FALSE)),"-")</f>
        <v>3.4683707638264871</v>
      </c>
      <c r="AK26" s="27">
        <f>IFERROR(IF(VLOOKUP($B26,'[1]15_12'!$AJ$4:$AO$179,5,FALSE)=0,"-",VLOOKUP($B26,'[1]15_12'!$AJ$4:$AO$179,5,FALSE)),"-")</f>
        <v>62.391591594588618</v>
      </c>
      <c r="AL26" s="28">
        <f>IFERROR(IF(VLOOKUP($B26,'[1]15_12'!$AJ$4:$AO$179,3,FALSE)=0,"-",VLOOKUP($B26,'[1]15_12'!$AJ$4:$AO$179,3,FALSE)),"-")</f>
        <v>15.889196159181488</v>
      </c>
      <c r="AM26" s="29">
        <f>IFERROR(IF(VLOOKUP($B26,'[1]15_12'!$AJ$4:$AO$179,6,FALSE)=0,"-",VLOOKUP($B26,'[1]15_12'!$AJ$4:$AO$179,6,FALSE)),"-")</f>
        <v>3.9266675903258936</v>
      </c>
    </row>
    <row r="27" spans="2:39" ht="15" customHeight="1" x14ac:dyDescent="0.25">
      <c r="B27" s="33">
        <v>60</v>
      </c>
      <c r="C27" s="34"/>
      <c r="D27" s="27">
        <f>IFERROR(IF(VLOOKUP($B27,'[1]0_-3'!$H$4:$M$179,5,FALSE)=0,"-",VLOOKUP($B27,'[1]0_-3'!$H$4:$M$179,5,FALSE)),"-")</f>
        <v>51.487526512742392</v>
      </c>
      <c r="E27" s="28">
        <f>IFERROR(IF(VLOOKUP($B27,'[1]0_-3'!$H$4:$M$179,3,FALSE)=0,"-",VLOOKUP($B27,'[1]0_-3'!$H$4:$M$179,3,FALSE)),"-")</f>
        <v>11.436293856976427</v>
      </c>
      <c r="F27" s="28">
        <f>IFERROR(IF(VLOOKUP($B27,'[1]0_-3'!$H$4:$M$179,6,FALSE)=0,"-",VLOOKUP($B27,'[1]0_-3'!$H$4:$M$179,6,FALSE)),"-")</f>
        <v>4.5021164335798964</v>
      </c>
      <c r="G27" s="27">
        <f>IFERROR(IF(VLOOKUP($B27,'[1]5_2'!$H$4:$M$179,5,FALSE)=0,"-",VLOOKUP($B27,'[1]5_2'!$H$4:$M$179,5,FALSE)),"-")</f>
        <v>59.737498462542852</v>
      </c>
      <c r="H27" s="28">
        <f>IFERROR(IF(VLOOKUP($B27,'[1]5_2'!$H$4:$M$179,3,FALSE)=0,"-",VLOOKUP($B27,'[1]5_2'!$H$4:$M$179,3,FALSE)),"-")</f>
        <v>11.589829744778926</v>
      </c>
      <c r="I27" s="29">
        <f>IFERROR(IF(VLOOKUP($B27,'[1]5_2'!$H$4:$M$179,6,FALSE)=0,"-",VLOOKUP($B27,'[1]5_2'!$H$4:$M$179,6,FALSE)),"-")</f>
        <v>5.1543033657982633</v>
      </c>
      <c r="J27" s="27">
        <f>IFERROR(IF(VLOOKUP($B27,'[1]10_7'!$H$4:$M$179,5,FALSE)=0,"-",VLOOKUP($B27,'[1]10_7'!$H$4:$M$179,5,FALSE)),"-")</f>
        <v>69.230124247999385</v>
      </c>
      <c r="K27" s="28">
        <f>IFERROR(IF(VLOOKUP($B27,'[1]10_7'!$H$4:$M$179,3,FALSE)=0,"-",VLOOKUP($B27,'[1]10_7'!$H$4:$M$179,3,FALSE)),"-")</f>
        <v>11.7206332924859</v>
      </c>
      <c r="L27" s="29">
        <f>IFERROR(IF(VLOOKUP($B27,'[1]10_7'!$H$4:$M$179,6,FALSE)=0,"-",VLOOKUP($B27,'[1]10_7'!$H$4:$M$179,6,FALSE)),"-")</f>
        <v>5.90668801935667</v>
      </c>
      <c r="M27" s="27">
        <f>IFERROR(IF(VLOOKUP($B27,'[1]15_12'!$H$4:$M$179,5,FALSE)=0,"-",VLOOKUP($B27,'[1]15_12'!$H$4:$M$179,5,FALSE)),"-")</f>
        <v>80.060042782755744</v>
      </c>
      <c r="N27" s="28">
        <f>IFERROR(IF(VLOOKUP($B27,'[1]15_12'!$H$4:$M$179,3,FALSE)=0,"-",VLOOKUP($B27,'[1]15_12'!$H$4:$M$179,3,FALSE)),"-")</f>
        <v>11.804853881634953</v>
      </c>
      <c r="O27" s="29">
        <f>IFERROR(IF(VLOOKUP($B27,'[1]15_12'!$H$4:$M$179,6,FALSE)=0,"-",VLOOKUP($B27,'[1]15_12'!$H$4:$M$179,6,FALSE)),"-")</f>
        <v>6.7819596570616394</v>
      </c>
      <c r="P27" s="27">
        <f>IFERROR(IF(VLOOKUP($B27,'[1]0_-3'!$V$4:$AA$179,5,FALSE)=0,"-",VLOOKUP($B27,'[1]0_-3'!$V$4:$AA$179,5,FALSE)),"-")</f>
        <v>49.192597576724509</v>
      </c>
      <c r="Q27" s="28">
        <f>IFERROR(IF(VLOOKUP($B27,'[1]0_-3'!$V$4:$AA$179,3,FALSE)=0,"-",VLOOKUP($B27,'[1]0_-3'!$V$4:$AA$179,3,FALSE)),"-")</f>
        <v>13.987322577706838</v>
      </c>
      <c r="R27" s="29">
        <f>IFERROR(IF(VLOOKUP($B27,'[1]0_-3'!$V$4:$AA$179,6,FALSE)=0,"-",VLOOKUP($B27,'[1]0_-3'!$V$4:$AA$179,6,FALSE)),"-")</f>
        <v>3.5169416665293944</v>
      </c>
      <c r="S27" s="27">
        <f>IFERROR(IF(VLOOKUP($B27,'[1]5_2'!$V$4:$AA$179,5,FALSE)=0,"-",VLOOKUP($B27,'[1]5_2'!$V$4:$AA$179,5,FALSE)),"-")</f>
        <v>56.486404194890888</v>
      </c>
      <c r="T27" s="28">
        <f>IFERROR(IF(VLOOKUP($B27,'[1]5_2'!$V$4:$AA$179,3,FALSE)=0,"-",VLOOKUP($B27,'[1]5_2'!$V$4:$AA$179,3,FALSE)),"-")</f>
        <v>14.112350468929062</v>
      </c>
      <c r="U27" s="29">
        <f>IFERROR(IF(VLOOKUP($B27,'[1]5_2'!$V$4:$AA$179,6,FALSE)=0,"-",VLOOKUP($B27,'[1]5_2'!$V$4:$AA$179,6,FALSE)),"-")</f>
        <v>4.0026219813103499</v>
      </c>
      <c r="V27" s="27">
        <f>IFERROR(IF(VLOOKUP($B27,'[1]10_7'!$V$4:$AA$179,5,FALSE)=0,"-",VLOOKUP($B27,'[1]10_7'!$V$4:$AA$179,5,FALSE)),"-")</f>
        <v>64.930375174302981</v>
      </c>
      <c r="W27" s="28">
        <f>IFERROR(IF(VLOOKUP($B27,'[1]10_7'!$V$4:$AA$179,3,FALSE)=0,"-",VLOOKUP($B27,'[1]10_7'!$V$4:$AA$179,3,FALSE)),"-")</f>
        <v>14.25021342039147</v>
      </c>
      <c r="X27" s="29">
        <f>IFERROR(IF(VLOOKUP($B27,'[1]10_7'!$V$4:$AA$179,6,FALSE)=0,"-",VLOOKUP($B27,'[1]10_7'!$V$4:$AA$179,6,FALSE)),"-")</f>
        <v>4.5564493147443166</v>
      </c>
      <c r="Y27" s="27">
        <f>IFERROR(IF(VLOOKUP($B27,'[1]15_12'!$V$4:$AA$179,5,FALSE)=0,"-",VLOOKUP($B27,'[1]15_12'!$V$4:$AA$179,5,FALSE)),"-")</f>
        <v>74.619149428604544</v>
      </c>
      <c r="Z27" s="28">
        <f>IFERROR(IF(VLOOKUP($B27,'[1]15_12'!$V$4:$AA$179,3,FALSE)=0,"-",VLOOKUP($B27,'[1]15_12'!$V$4:$AA$179,3,FALSE)),"-")</f>
        <v>14.377060813631669</v>
      </c>
      <c r="AA27" s="29">
        <f>IFERROR(IF(VLOOKUP($B27,'[1]15_12'!$V$4:$AA$179,6,FALSE)=0,"-",VLOOKUP($B27,'[1]15_12'!$V$4:$AA$179,6,FALSE)),"-")</f>
        <v>5.1901532862582105</v>
      </c>
      <c r="AB27" s="27">
        <f>IFERROR(IF(VLOOKUP($B27,'[1]0_-3'!$AJ$4:$AO$179,5,FALSE)=0,"-",VLOOKUP($B27,'[1]0_-3'!$AJ$4:$AO$179,5,FALSE)),"-")</f>
        <v>46.660429888382666</v>
      </c>
      <c r="AC27" s="28">
        <f>IFERROR(IF(VLOOKUP($B27,'[1]0_-3'!$AJ$4:$AO$179,3,FALSE)=0,"-",VLOOKUP($B27,'[1]0_-3'!$AJ$4:$AO$179,3,FALSE)),"-")</f>
        <v>17.143339385362953</v>
      </c>
      <c r="AD27" s="29">
        <f>IFERROR(IF(VLOOKUP($B27,'[1]0_-3'!$AJ$4:$AO$179,6,FALSE)=0,"-",VLOOKUP($B27,'[1]0_-3'!$AJ$4:$AO$179,6,FALSE)),"-")</f>
        <v>2.7217818442200072</v>
      </c>
      <c r="AE27" s="27">
        <f>IFERROR(IF(VLOOKUP($B27,'[1]5_2'!$AJ$4:$AO$179,5,FALSE)=0,"-",VLOOKUP($B27,'[1]5_2'!$AJ$4:$AO$179,5,FALSE)),"-")</f>
        <v>52.780417279317888</v>
      </c>
      <c r="AF27" s="28">
        <f>IFERROR(IF(VLOOKUP($B27,'[1]5_2'!$AJ$4:$AO$179,3,FALSE)=0,"-",VLOOKUP($B27,'[1]5_2'!$AJ$4:$AO$179,3,FALSE)),"-")</f>
        <v>17.18497096758523</v>
      </c>
      <c r="AG27" s="29">
        <f>IFERROR(IF(VLOOKUP($B27,'[1]5_2'!$AJ$4:$AO$179,6,FALSE)=0,"-",VLOOKUP($B27,'[1]5_2'!$AJ$4:$AO$179,6,FALSE)),"-")</f>
        <v>3.0713125660132787</v>
      </c>
      <c r="AH27" s="27">
        <f>IFERROR(IF(VLOOKUP($B27,'[1]10_7'!$AJ$4:$AO$179,5,FALSE)=0,"-",VLOOKUP($B27,'[1]10_7'!$AJ$4:$AO$179,5,FALSE)),"-")</f>
        <v>59.958079557088482</v>
      </c>
      <c r="AI27" s="28">
        <f>IFERROR(IF(VLOOKUP($B27,'[1]10_7'!$AJ$4:$AO$179,3,FALSE)=0,"-",VLOOKUP($B27,'[1]10_7'!$AJ$4:$AO$179,3,FALSE)),"-")</f>
        <v>17.275005010383396</v>
      </c>
      <c r="AJ27" s="29">
        <f>IFERROR(IF(VLOOKUP($B27,'[1]10_7'!$AJ$4:$AO$179,6,FALSE)=0,"-",VLOOKUP($B27,'[1]10_7'!$AJ$4:$AO$179,6,FALSE)),"-")</f>
        <v>3.4707995465732018</v>
      </c>
      <c r="AK27" s="27">
        <f>IFERROR(IF(VLOOKUP($B27,'[1]15_12'!$AJ$4:$AO$179,5,FALSE)=0,"-",VLOOKUP($B27,'[1]15_12'!$AJ$4:$AO$179,5,FALSE)),"-")</f>
        <v>68.288055635338196</v>
      </c>
      <c r="AL27" s="28">
        <f>IFERROR(IF(VLOOKUP($B27,'[1]15_12'!$AJ$4:$AO$179,3,FALSE)=0,"-",VLOOKUP($B27,'[1]15_12'!$AJ$4:$AO$179,3,FALSE)),"-")</f>
        <v>17.389590895295065</v>
      </c>
      <c r="AM27" s="29">
        <f>IFERROR(IF(VLOOKUP($B27,'[1]15_12'!$AJ$4:$AO$179,6,FALSE)=0,"-",VLOOKUP($B27,'[1]15_12'!$AJ$4:$AO$179,6,FALSE)),"-")</f>
        <v>3.9269500959803625</v>
      </c>
    </row>
    <row r="28" spans="2:39" ht="15" customHeight="1" x14ac:dyDescent="0.25">
      <c r="B28" s="33">
        <v>65</v>
      </c>
      <c r="C28" s="34"/>
      <c r="D28" s="27">
        <f>IFERROR(IF(VLOOKUP($B28,'[1]0_-3'!$H$4:$M$179,5,FALSE)=0,"-",VLOOKUP($B28,'[1]0_-3'!$H$4:$M$179,5,FALSE)),"-")</f>
        <v>55.866173861016222</v>
      </c>
      <c r="E28" s="28">
        <f>IFERROR(IF(VLOOKUP($B28,'[1]0_-3'!$H$4:$M$179,3,FALSE)=0,"-",VLOOKUP($B28,'[1]0_-3'!$H$4:$M$179,3,FALSE)),"-")</f>
        <v>12.478520752384361</v>
      </c>
      <c r="F28" s="28">
        <f>IFERROR(IF(VLOOKUP($B28,'[1]0_-3'!$H$4:$M$179,6,FALSE)=0,"-",VLOOKUP($B28,'[1]0_-3'!$H$4:$M$179,6,FALSE)),"-")</f>
        <v>4.4769868936862141</v>
      </c>
      <c r="G28" s="27">
        <f>IFERROR(IF(VLOOKUP($B28,'[1]5_2'!$H$4:$M$179,5,FALSE)=0,"-",VLOOKUP($B28,'[1]5_2'!$H$4:$M$179,5,FALSE)),"-")</f>
        <v>64.828407947711426</v>
      </c>
      <c r="H28" s="28">
        <f>IFERROR(IF(VLOOKUP($B28,'[1]5_2'!$H$4:$M$179,3,FALSE)=0,"-",VLOOKUP($B28,'[1]5_2'!$H$4:$M$179,3,FALSE)),"-")</f>
        <v>12.665903525579688</v>
      </c>
      <c r="I28" s="29">
        <f>IFERROR(IF(VLOOKUP($B28,'[1]5_2'!$H$4:$M$179,6,FALSE)=0,"-",VLOOKUP($B28,'[1]5_2'!$H$4:$M$179,6,FALSE)),"-")</f>
        <v>5.1183405760817511</v>
      </c>
      <c r="J28" s="27">
        <f>IFERROR(IF(VLOOKUP($B28,'[1]10_7'!$H$4:$M$179,5,FALSE)=0,"-",VLOOKUP($B28,'[1]10_7'!$H$4:$M$179,5,FALSE)),"-")</f>
        <v>75.139736038395057</v>
      </c>
      <c r="K28" s="28">
        <f>IFERROR(IF(VLOOKUP($B28,'[1]10_7'!$H$4:$M$179,3,FALSE)=0,"-",VLOOKUP($B28,'[1]10_7'!$H$4:$M$179,3,FALSE)),"-")</f>
        <v>12.836450222378549</v>
      </c>
      <c r="L28" s="29">
        <f>IFERROR(IF(VLOOKUP($B28,'[1]10_7'!$H$4:$M$179,6,FALSE)=0,"-",VLOOKUP($B28,'[1]10_7'!$H$4:$M$179,6,FALSE)),"-")</f>
        <v>5.8536226711181785</v>
      </c>
      <c r="M28" s="27">
        <f>IFERROR(IF(VLOOKUP($B28,'[1]15_12'!$H$4:$M$179,5,FALSE)=0,"-",VLOOKUP($B28,'[1]15_12'!$H$4:$M$179,5,FALSE)),"-")</f>
        <v>86.909196246617483</v>
      </c>
      <c r="N28" s="28">
        <f>IFERROR(IF(VLOOKUP($B28,'[1]15_12'!$H$4:$M$179,3,FALSE)=0,"-",VLOOKUP($B28,'[1]15_12'!$H$4:$M$179,3,FALSE)),"-")</f>
        <v>12.971693589539319</v>
      </c>
      <c r="O28" s="29">
        <f>IFERROR(IF(VLOOKUP($B28,'[1]15_12'!$H$4:$M$179,6,FALSE)=0,"-",VLOOKUP($B28,'[1]15_12'!$H$4:$M$179,6,FALSE)),"-")</f>
        <v>6.6999112834967915</v>
      </c>
      <c r="P28" s="27">
        <f>IFERROR(IF(VLOOKUP($B28,'[1]0_-3'!$V$4:$AA$179,5,FALSE)=0,"-",VLOOKUP($B28,'[1]0_-3'!$V$4:$AA$179,5,FALSE)),"-")</f>
        <v>53.418734995431848</v>
      </c>
      <c r="Q28" s="28">
        <f>IFERROR(IF(VLOOKUP($B28,'[1]0_-3'!$V$4:$AA$179,3,FALSE)=0,"-",VLOOKUP($B28,'[1]0_-3'!$V$4:$AA$179,3,FALSE)),"-")</f>
        <v>15.220719337455174</v>
      </c>
      <c r="R28" s="29">
        <f>IFERROR(IF(VLOOKUP($B28,'[1]0_-3'!$V$4:$AA$179,6,FALSE)=0,"-",VLOOKUP($B28,'[1]0_-3'!$V$4:$AA$179,6,FALSE)),"-")</f>
        <v>3.5096064654433858</v>
      </c>
      <c r="S28" s="27">
        <f>IFERROR(IF(VLOOKUP($B28,'[1]5_2'!$V$4:$AA$179,5,FALSE)=0,"-",VLOOKUP($B28,'[1]5_2'!$V$4:$AA$179,5,FALSE)),"-")</f>
        <v>61.341740453154998</v>
      </c>
      <c r="T28" s="28">
        <f>IFERROR(IF(VLOOKUP($B28,'[1]5_2'!$V$4:$AA$179,3,FALSE)=0,"-",VLOOKUP($B28,'[1]5_2'!$V$4:$AA$179,3,FALSE)),"-")</f>
        <v>15.372462736353702</v>
      </c>
      <c r="U28" s="29">
        <f>IFERROR(IF(VLOOKUP($B28,'[1]5_2'!$V$4:$AA$179,6,FALSE)=0,"-",VLOOKUP($B28,'[1]5_2'!$V$4:$AA$179,6,FALSE)),"-")</f>
        <v>3.9903652072670472</v>
      </c>
      <c r="V28" s="27">
        <f>IFERROR(IF(VLOOKUP($B28,'[1]10_7'!$V$4:$AA$179,5,FALSE)=0,"-",VLOOKUP($B28,'[1]10_7'!$V$4:$AA$179,5,FALSE)),"-")</f>
        <v>70.500556248190961</v>
      </c>
      <c r="W28" s="28">
        <f>IFERROR(IF(VLOOKUP($B28,'[1]10_7'!$V$4:$AA$179,3,FALSE)=0,"-",VLOOKUP($B28,'[1]10_7'!$V$4:$AA$179,3,FALSE)),"-")</f>
        <v>15.534349361269063</v>
      </c>
      <c r="X28" s="29">
        <f>IFERROR(IF(VLOOKUP($B28,'[1]10_7'!$V$4:$AA$179,6,FALSE)=0,"-",VLOOKUP($B28,'[1]10_7'!$V$4:$AA$179,6,FALSE)),"-")</f>
        <v>4.5383655670810459</v>
      </c>
      <c r="Y28" s="27">
        <f>IFERROR(IF(VLOOKUP($B28,'[1]15_12'!$V$4:$AA$179,5,FALSE)=0,"-",VLOOKUP($B28,'[1]15_12'!$V$4:$AA$179,5,FALSE)),"-")</f>
        <v>81.004220494090092</v>
      </c>
      <c r="Z28" s="28">
        <f>IFERROR(IF(VLOOKUP($B28,'[1]15_12'!$V$4:$AA$179,3,FALSE)=0,"-",VLOOKUP($B28,'[1]15_12'!$V$4:$AA$179,3,FALSE)),"-")</f>
        <v>15.687911958959628</v>
      </c>
      <c r="AA28" s="29">
        <f>IFERROR(IF(VLOOKUP($B28,'[1]15_12'!$V$4:$AA$179,6,FALSE)=0,"-",VLOOKUP($B28,'[1]15_12'!$V$4:$AA$179,6,FALSE)),"-")</f>
        <v>5.1634800543247081</v>
      </c>
      <c r="AB28" s="27">
        <f>IFERROR(IF(VLOOKUP($B28,'[1]0_-3'!$AJ$4:$AO$179,5,FALSE)=0,"-",VLOOKUP($B28,'[1]0_-3'!$AJ$4:$AO$179,5,FALSE)),"-")</f>
        <v>50.726184461634581</v>
      </c>
      <c r="AC28" s="28">
        <f>IFERROR(IF(VLOOKUP($B28,'[1]0_-3'!$AJ$4:$AO$179,3,FALSE)=0,"-",VLOOKUP($B28,'[1]0_-3'!$AJ$4:$AO$179,3,FALSE)),"-")</f>
        <v>18.609638774140073</v>
      </c>
      <c r="AD28" s="29">
        <f>IFERROR(IF(VLOOKUP($B28,'[1]0_-3'!$AJ$4:$AO$179,6,FALSE)=0,"-",VLOOKUP($B28,'[1]0_-3'!$AJ$4:$AO$179,6,FALSE)),"-")</f>
        <v>2.7258016706978543</v>
      </c>
      <c r="AE28" s="27">
        <f>IFERROR(IF(VLOOKUP($B28,'[1]5_2'!$AJ$4:$AO$179,5,FALSE)=0,"-",VLOOKUP($B28,'[1]5_2'!$AJ$4:$AO$179,5,FALSE)),"-")</f>
        <v>57.397581198140202</v>
      </c>
      <c r="AF28" s="28">
        <f>IFERROR(IF(VLOOKUP($B28,'[1]5_2'!$AJ$4:$AO$179,3,FALSE)=0,"-",VLOOKUP($B28,'[1]5_2'!$AJ$4:$AO$179,3,FALSE)),"-")</f>
        <v>18.681275338153267</v>
      </c>
      <c r="AG28" s="29">
        <f>IFERROR(IF(VLOOKUP($B28,'[1]5_2'!$AJ$4:$AO$179,6,FALSE)=0,"-",VLOOKUP($B28,'[1]5_2'!$AJ$4:$AO$179,6,FALSE)),"-")</f>
        <v>3.0724658867864116</v>
      </c>
      <c r="AH28" s="27">
        <f>IFERROR(IF(VLOOKUP($B28,'[1]10_7'!$AJ$4:$AO$179,5,FALSE)=0,"-",VLOOKUP($B28,'[1]10_7'!$AJ$4:$AO$179,5,FALSE)),"-")</f>
        <v>65.191504605283043</v>
      </c>
      <c r="AI28" s="28">
        <f>IFERROR(IF(VLOOKUP($B28,'[1]10_7'!$AJ$4:$AO$179,3,FALSE)=0,"-",VLOOKUP($B28,'[1]10_7'!$AJ$4:$AO$179,3,FALSE)),"-")</f>
        <v>18.790034430596595</v>
      </c>
      <c r="AJ28" s="29">
        <f>IFERROR(IF(VLOOKUP($B28,'[1]10_7'!$AJ$4:$AO$179,6,FALSE)=0,"-",VLOOKUP($B28,'[1]10_7'!$AJ$4:$AO$179,6,FALSE)),"-")</f>
        <v>3.4694723336498523</v>
      </c>
      <c r="AK28" s="27">
        <f>IFERROR(IF(VLOOKUP($B28,'[1]15_12'!$AJ$4:$AO$179,5,FALSE)=0,"-",VLOOKUP($B28,'[1]15_12'!$AJ$4:$AO$179,5,FALSE)),"-")</f>
        <v>74.21699279661344</v>
      </c>
      <c r="AL28" s="28">
        <f>IFERROR(IF(VLOOKUP($B28,'[1]15_12'!$AJ$4:$AO$179,3,FALSE)=0,"-",VLOOKUP($B28,'[1]15_12'!$AJ$4:$AO$179,3,FALSE)),"-")</f>
        <v>18.917448798228428</v>
      </c>
      <c r="AM28" s="29">
        <f>IFERROR(IF(VLOOKUP($B28,'[1]15_12'!$AJ$4:$AO$179,6,FALSE)=0,"-",VLOOKUP($B28,'[1]15_12'!$AJ$4:$AO$179,6,FALSE)),"-")</f>
        <v>3.9232030485825171</v>
      </c>
    </row>
    <row r="29" spans="2:39" ht="15" customHeight="1" x14ac:dyDescent="0.25">
      <c r="B29" s="33">
        <v>70</v>
      </c>
      <c r="C29" s="34"/>
      <c r="D29" s="27">
        <f>IFERROR(IF(VLOOKUP($B29,'[1]0_-3'!$H$4:$M$179,5,FALSE)=0,"-",VLOOKUP($B29,'[1]0_-3'!$H$4:$M$179,5,FALSE)),"-")</f>
        <v>60.252243550697017</v>
      </c>
      <c r="E29" s="28">
        <f>IFERROR(IF(VLOOKUP($B29,'[1]0_-3'!$H$4:$M$179,3,FALSE)=0,"-",VLOOKUP($B29,'[1]0_-3'!$H$4:$M$179,3,FALSE)),"-")</f>
        <v>13.539720406063346</v>
      </c>
      <c r="F29" s="28">
        <f>IFERROR(IF(VLOOKUP($B29,'[1]0_-3'!$H$4:$M$179,6,FALSE)=0,"-",VLOOKUP($B29,'[1]0_-3'!$H$4:$M$179,6,FALSE)),"-")</f>
        <v>4.4500360231748148</v>
      </c>
      <c r="G29" s="27">
        <f>IFERROR(IF(VLOOKUP($B29,'[1]5_2'!$H$4:$M$179,5,FALSE)=0,"-",VLOOKUP($B29,'[1]5_2'!$H$4:$M$179,5,FALSE)),"-")</f>
        <v>69.931779645741827</v>
      </c>
      <c r="H29" s="28">
        <f>IFERROR(IF(VLOOKUP($B29,'[1]5_2'!$H$4:$M$179,3,FALSE)=0,"-",VLOOKUP($B29,'[1]5_2'!$H$4:$M$179,3,FALSE)),"-")</f>
        <v>13.76424563280151</v>
      </c>
      <c r="I29" s="29">
        <f>IFERROR(IF(VLOOKUP($B29,'[1]5_2'!$H$4:$M$179,6,FALSE)=0,"-",VLOOKUP($B29,'[1]5_2'!$H$4:$M$179,6,FALSE)),"-")</f>
        <v>5.0806837883717888</v>
      </c>
      <c r="J29" s="27">
        <f>IFERROR(IF(VLOOKUP($B29,'[1]10_7'!$H$4:$M$179,5,FALSE)=0,"-",VLOOKUP($B29,'[1]10_7'!$H$4:$M$179,5,FALSE)),"-")</f>
        <v>81.065929394376838</v>
      </c>
      <c r="K29" s="28">
        <f>IFERROR(IF(VLOOKUP($B29,'[1]10_7'!$H$4:$M$179,3,FALSE)=0,"-",VLOOKUP($B29,'[1]10_7'!$H$4:$M$179,3,FALSE)),"-")</f>
        <v>13.979401817985858</v>
      </c>
      <c r="L29" s="29">
        <f>IFERROR(IF(VLOOKUP($B29,'[1]10_7'!$H$4:$M$179,6,FALSE)=0,"-",VLOOKUP($B29,'[1]10_7'!$H$4:$M$179,6,FALSE)),"-")</f>
        <v>5.7989555239822668</v>
      </c>
      <c r="M29" s="27">
        <f>IFERROR(IF(VLOOKUP($B29,'[1]15_12'!$H$4:$M$179,5,FALSE)=0,"-",VLOOKUP($B29,'[1]15_12'!$H$4:$M$179,5,FALSE)),"-")</f>
        <v>93.778751248773915</v>
      </c>
      <c r="N29" s="28">
        <f>IFERROR(IF(VLOOKUP($B29,'[1]15_12'!$H$4:$M$179,3,FALSE)=0,"-",VLOOKUP($B29,'[1]15_12'!$H$4:$M$179,3,FALSE)),"-")</f>
        <v>14.173109437953473</v>
      </c>
      <c r="O29" s="29">
        <f>IFERROR(IF(VLOOKUP($B29,'[1]15_12'!$H$4:$M$179,6,FALSE)=0,"-",VLOOKUP($B29,'[1]15_12'!$H$4:$M$179,6,FALSE)),"-")</f>
        <v>6.6166674052236134</v>
      </c>
      <c r="P29" s="27">
        <f>IFERROR(IF(VLOOKUP($B29,'[1]0_-3'!$V$4:$AA$179,5,FALSE)=0,"-",VLOOKUP($B29,'[1]0_-3'!$V$4:$AA$179,5,FALSE)),"-")</f>
        <v>57.656638190173481</v>
      </c>
      <c r="Q29" s="28">
        <f>IFERROR(IF(VLOOKUP($B29,'[1]0_-3'!$V$4:$AA$179,3,FALSE)=0,"-",VLOOKUP($B29,'[1]0_-3'!$V$4:$AA$179,3,FALSE)),"-")</f>
        <v>16.474550548196756</v>
      </c>
      <c r="R29" s="29">
        <f>IFERROR(IF(VLOOKUP($B29,'[1]0_-3'!$V$4:$AA$179,6,FALSE)=0,"-",VLOOKUP($B29,'[1]0_-3'!$V$4:$AA$179,6,FALSE)),"-")</f>
        <v>3.4997396755375743</v>
      </c>
      <c r="S29" s="27">
        <f>IFERROR(IF(VLOOKUP($B29,'[1]5_2'!$V$4:$AA$179,5,FALSE)=0,"-",VLOOKUP($B29,'[1]5_2'!$V$4:$AA$179,5,FALSE)),"-")</f>
        <v>66.213026005551356</v>
      </c>
      <c r="T29" s="28">
        <f>IFERROR(IF(VLOOKUP($B29,'[1]5_2'!$V$4:$AA$179,3,FALSE)=0,"-",VLOOKUP($B29,'[1]5_2'!$V$4:$AA$179,3,FALSE)),"-")</f>
        <v>16.654681218274476</v>
      </c>
      <c r="U29" s="29">
        <f>IFERROR(IF(VLOOKUP($B29,'[1]5_2'!$V$4:$AA$179,6,FALSE)=0,"-",VLOOKUP($B29,'[1]5_2'!$V$4:$AA$179,6,FALSE)),"-")</f>
        <v>3.975640550411653</v>
      </c>
      <c r="V29" s="27">
        <f>IFERROR(IF(VLOOKUP($B29,'[1]10_7'!$V$4:$AA$179,5,FALSE)=0,"-",VLOOKUP($B29,'[1]10_7'!$V$4:$AA$179,5,FALSE)),"-")</f>
        <v>76.088063913706605</v>
      </c>
      <c r="W29" s="28">
        <f>IFERROR(IF(VLOOKUP($B29,'[1]10_7'!$V$4:$AA$179,3,FALSE)=0,"-",VLOOKUP($B29,'[1]10_7'!$V$4:$AA$179,3,FALSE)),"-")</f>
        <v>16.842215419548829</v>
      </c>
      <c r="X29" s="29">
        <f>IFERROR(IF(VLOOKUP($B29,'[1]10_7'!$V$4:$AA$179,6,FALSE)=0,"-",VLOOKUP($B29,'[1]10_7'!$V$4:$AA$179,6,FALSE)),"-")</f>
        <v>4.5176992467030717</v>
      </c>
      <c r="Y29" s="27">
        <f>IFERROR(IF(VLOOKUP($B29,'[1]15_12'!$V$4:$AA$179,5,FALSE)=0,"-",VLOOKUP($B29,'[1]15_12'!$V$4:$AA$179,5,FALSE)),"-")</f>
        <v>87.405810366811153</v>
      </c>
      <c r="Z29" s="28">
        <f>IFERROR(IF(VLOOKUP($B29,'[1]15_12'!$V$4:$AA$179,3,FALSE)=0,"-",VLOOKUP($B29,'[1]15_12'!$V$4:$AA$179,3,FALSE)),"-")</f>
        <v>17.0250736283569</v>
      </c>
      <c r="AA29" s="29">
        <f>IFERROR(IF(VLOOKUP($B29,'[1]15_12'!$V$4:$AA$179,6,FALSE)=0,"-",VLOOKUP($B29,'[1]15_12'!$V$4:$AA$179,6,FALSE)),"-")</f>
        <v>5.13394610060472</v>
      </c>
      <c r="AB29" s="27">
        <f>IFERROR(IF(VLOOKUP($B29,'[1]0_-3'!$AJ$4:$AO$179,5,FALSE)=0,"-",VLOOKUP($B29,'[1]0_-3'!$AJ$4:$AO$179,5,FALSE)),"-")</f>
        <v>54.81678159122157</v>
      </c>
      <c r="AC29" s="28">
        <f>IFERROR(IF(VLOOKUP($B29,'[1]0_-3'!$AJ$4:$AO$179,3,FALSE)=0,"-",VLOOKUP($B29,'[1]0_-3'!$AJ$4:$AO$179,3,FALSE)),"-")</f>
        <v>20.102369101055238</v>
      </c>
      <c r="AD29" s="29">
        <f>IFERROR(IF(VLOOKUP($B29,'[1]0_-3'!$AJ$4:$AO$179,6,FALSE)=0,"-",VLOOKUP($B29,'[1]0_-3'!$AJ$4:$AO$179,6,FALSE)),"-")</f>
        <v>2.7268816583585691</v>
      </c>
      <c r="AE29" s="27">
        <f>IFERROR(IF(VLOOKUP($B29,'[1]5_2'!$AJ$4:$AO$179,5,FALSE)=0,"-",VLOOKUP($B29,'[1]5_2'!$AJ$4:$AO$179,5,FALSE)),"-")</f>
        <v>62.046566574901362</v>
      </c>
      <c r="AF29" s="28">
        <f>IFERROR(IF(VLOOKUP($B29,'[1]5_2'!$AJ$4:$AO$179,3,FALSE)=0,"-",VLOOKUP($B29,'[1]5_2'!$AJ$4:$AO$179,3,FALSE)),"-")</f>
        <v>20.205706735512162</v>
      </c>
      <c r="AG29" s="29">
        <f>IFERROR(IF(VLOOKUP($B29,'[1]5_2'!$AJ$4:$AO$179,6,FALSE)=0,"-",VLOOKUP($B29,'[1]5_2'!$AJ$4:$AO$179,6,FALSE)),"-")</f>
        <v>3.0707446855027634</v>
      </c>
      <c r="AH29" s="27">
        <f>IFERROR(IF(VLOOKUP($B29,'[1]10_7'!$AJ$4:$AO$179,5,FALSE)=0,"-",VLOOKUP($B29,'[1]10_7'!$AJ$4:$AO$179,5,FALSE)),"-")</f>
        <v>70.459038090545732</v>
      </c>
      <c r="AI29" s="28">
        <f>IFERROR(IF(VLOOKUP($B29,'[1]10_7'!$AJ$4:$AO$179,3,FALSE)=0,"-",VLOOKUP($B29,'[1]10_7'!$AJ$4:$AO$179,3,FALSE)),"-")</f>
        <v>20.333220473916171</v>
      </c>
      <c r="AJ29" s="29">
        <f>IFERROR(IF(VLOOKUP($B29,'[1]10_7'!$AJ$4:$AO$179,6,FALSE)=0,"-",VLOOKUP($B29,'[1]10_7'!$AJ$4:$AO$179,6,FALSE)),"-")</f>
        <v>3.4652178281808275</v>
      </c>
      <c r="AK29" s="27">
        <f>IFERROR(IF(VLOOKUP($B29,'[1]15_12'!$AJ$4:$AO$179,5,FALSE)=0,"-",VLOOKUP($B29,'[1]15_12'!$AJ$4:$AO$179,5,FALSE)),"-")</f>
        <v>80.178254590326588</v>
      </c>
      <c r="AL29" s="28">
        <f>IFERROR(IF(VLOOKUP($B29,'[1]15_12'!$AJ$4:$AO$179,3,FALSE)=0,"-",VLOOKUP($B29,'[1]15_12'!$AJ$4:$AO$179,3,FALSE)),"-")</f>
        <v>20.472830792604352</v>
      </c>
      <c r="AM29" s="29">
        <f>IFERROR(IF(VLOOKUP($B29,'[1]15_12'!$AJ$4:$AO$179,6,FALSE)=0,"-",VLOOKUP($B29,'[1]15_12'!$AJ$4:$AO$179,6,FALSE)),"-")</f>
        <v>3.9163247819783842</v>
      </c>
    </row>
    <row r="30" spans="2:39" ht="15" customHeight="1" x14ac:dyDescent="0.25">
      <c r="B30" s="33">
        <v>75</v>
      </c>
      <c r="C30" s="34"/>
      <c r="D30" s="27">
        <f>IFERROR(IF(VLOOKUP($B30,'[1]0_-3'!$H$4:$M$179,5,FALSE)=0,"-",VLOOKUP($B30,'[1]0_-3'!$H$4:$M$179,5,FALSE)),"-")</f>
        <v>64.645795571027506</v>
      </c>
      <c r="E30" s="28">
        <f>IFERROR(IF(VLOOKUP($B30,'[1]0_-3'!$H$4:$M$179,3,FALSE)=0,"-",VLOOKUP($B30,'[1]0_-3'!$H$4:$M$179,3,FALSE)),"-")</f>
        <v>14.619853878952764</v>
      </c>
      <c r="F30" s="28">
        <f>IFERROR(IF(VLOOKUP($B30,'[1]0_-3'!$H$4:$M$179,6,FALSE)=0,"-",VLOOKUP($B30,'[1]0_-3'!$H$4:$M$179,6,FALSE)),"-")</f>
        <v>4.4217812370952476</v>
      </c>
      <c r="G30" s="27">
        <f>IFERROR(IF(VLOOKUP($B30,'[1]5_2'!$H$4:$M$179,5,FALSE)=0,"-",VLOOKUP($B30,'[1]5_2'!$H$4:$M$179,5,FALSE)),"-")</f>
        <v>75.047720753116536</v>
      </c>
      <c r="H30" s="28">
        <f>IFERROR(IF(VLOOKUP($B30,'[1]5_2'!$H$4:$M$179,3,FALSE)=0,"-",VLOOKUP($B30,'[1]5_2'!$H$4:$M$179,3,FALSE)),"-")</f>
        <v>14.884817378103346</v>
      </c>
      <c r="I30" s="29">
        <f>IFERROR(IF(VLOOKUP($B30,'[1]5_2'!$H$4:$M$179,6,FALSE)=0,"-",VLOOKUP($B30,'[1]5_2'!$H$4:$M$179,6,FALSE)),"-")</f>
        <v>5.041897313669244</v>
      </c>
      <c r="J30" s="27">
        <f>IFERROR(IF(VLOOKUP($B30,'[1]10_7'!$H$4:$M$179,5,FALSE)=0,"-",VLOOKUP($B30,'[1]10_7'!$H$4:$M$179,5,FALSE)),"-")</f>
        <v>87.008850165984569</v>
      </c>
      <c r="K30" s="28">
        <f>IFERROR(IF(VLOOKUP($B30,'[1]10_7'!$H$4:$M$179,3,FALSE)=0,"-",VLOOKUP($B30,'[1]10_7'!$H$4:$M$179,3,FALSE)),"-")</f>
        <v>15.149449545567538</v>
      </c>
      <c r="L30" s="29">
        <f>IFERROR(IF(VLOOKUP($B30,'[1]10_7'!$H$4:$M$179,6,FALSE)=0,"-",VLOOKUP($B30,'[1]10_7'!$H$4:$M$179,6,FALSE)),"-")</f>
        <v>5.7433671041494589</v>
      </c>
      <c r="M30" s="27">
        <f>IFERROR(IF(VLOOKUP($B30,'[1]15_12'!$H$4:$M$179,5,FALSE)=0,"-",VLOOKUP($B30,'[1]15_12'!$H$4:$M$179,5,FALSE)),"-")</f>
        <v>100.66888412416637</v>
      </c>
      <c r="N30" s="28">
        <f>IFERROR(IF(VLOOKUP($B30,'[1]15_12'!$H$4:$M$179,3,FALSE)=0,"-",VLOOKUP($B30,'[1]15_12'!$H$4:$M$179,3,FALSE)),"-")</f>
        <v>15.409062556952865</v>
      </c>
      <c r="O30" s="29">
        <f>IFERROR(IF(VLOOKUP($B30,'[1]15_12'!$H$4:$M$179,6,FALSE)=0,"-",VLOOKUP($B30,'[1]15_12'!$H$4:$M$179,6,FALSE)),"-")</f>
        <v>6.5330959461088458</v>
      </c>
      <c r="P30" s="27">
        <f>IFERROR(IF(VLOOKUP($B30,'[1]0_-3'!$V$4:$AA$179,5,FALSE)=0,"-",VLOOKUP($B30,'[1]0_-3'!$V$4:$AA$179,5,FALSE)),"-")</f>
        <v>61.906378395481575</v>
      </c>
      <c r="Q30" s="28">
        <f>IFERROR(IF(VLOOKUP($B30,'[1]0_-3'!$V$4:$AA$179,3,FALSE)=0,"-",VLOOKUP($B30,'[1]0_-3'!$V$4:$AA$179,3,FALSE)),"-")</f>
        <v>17.748767042966442</v>
      </c>
      <c r="R30" s="29">
        <f>IFERROR(IF(VLOOKUP($B30,'[1]0_-3'!$V$4:$AA$179,6,FALSE)=0,"-",VLOOKUP($B30,'[1]0_-3'!$V$4:$AA$179,6,FALSE)),"-")</f>
        <v>3.487925569456054</v>
      </c>
      <c r="S30" s="27">
        <f>IFERROR(IF(VLOOKUP($B30,'[1]5_2'!$V$4:$AA$179,5,FALSE)=0,"-",VLOOKUP($B30,'[1]5_2'!$V$4:$AA$179,5,FALSE)),"-")</f>
        <v>71.100377953068545</v>
      </c>
      <c r="T30" s="28">
        <f>IFERROR(IF(VLOOKUP($B30,'[1]5_2'!$V$4:$AA$179,3,FALSE)=0,"-",VLOOKUP($B30,'[1]5_2'!$V$4:$AA$179,3,FALSE)),"-")</f>
        <v>17.958957251319383</v>
      </c>
      <c r="U30" s="29">
        <f>IFERROR(IF(VLOOKUP($B30,'[1]5_2'!$V$4:$AA$179,6,FALSE)=0,"-",VLOOKUP($B30,'[1]5_2'!$V$4:$AA$179,6,FALSE)),"-")</f>
        <v>3.9590482319258844</v>
      </c>
      <c r="V30" s="27">
        <f>IFERROR(IF(VLOOKUP($B30,'[1]10_7'!$V$4:$AA$179,5,FALSE)=0,"-",VLOOKUP($B30,'[1]10_7'!$V$4:$AA$179,5,FALSE)),"-")</f>
        <v>81.693051586674869</v>
      </c>
      <c r="W30" s="28">
        <f>IFERROR(IF(VLOOKUP($B30,'[1]10_7'!$V$4:$AA$179,3,FALSE)=0,"-",VLOOKUP($B30,'[1]10_7'!$V$4:$AA$179,3,FALSE)),"-")</f>
        <v>18.17376333979632</v>
      </c>
      <c r="X30" s="29">
        <f>IFERROR(IF(VLOOKUP($B30,'[1]10_7'!$V$4:$AA$179,6,FALSE)=0,"-",VLOOKUP($B30,'[1]10_7'!$V$4:$AA$179,6,FALSE)),"-")</f>
        <v>4.4951092439828386</v>
      </c>
      <c r="Y30" s="27">
        <f>IFERROR(IF(VLOOKUP($B30,'[1]15_12'!$V$4:$AA$179,5,FALSE)=0,"-",VLOOKUP($B30,'[1]15_12'!$V$4:$AA$179,5,FALSE)),"-")</f>
        <v>93.824099610835304</v>
      </c>
      <c r="Z30" s="28">
        <f>IFERROR(IF(VLOOKUP($B30,'[1]15_12'!$V$4:$AA$179,3,FALSE)=0,"-",VLOOKUP($B30,'[1]15_12'!$V$4:$AA$179,3,FALSE)),"-")</f>
        <v>18.388497484004787</v>
      </c>
      <c r="AA30" s="29">
        <f>IFERROR(IF(VLOOKUP($B30,'[1]15_12'!$V$4:$AA$179,6,FALSE)=0,"-",VLOOKUP($B30,'[1]15_12'!$V$4:$AA$179,6,FALSE)),"-")</f>
        <v>5.1023254995383978</v>
      </c>
      <c r="AB30" s="27">
        <f>IFERROR(IF(VLOOKUP($B30,'[1]0_-3'!$AJ$4:$AO$179,5,FALSE)=0,"-",VLOOKUP($B30,'[1]0_-3'!$AJ$4:$AO$179,5,FALSE)),"-")</f>
        <v>58.932308054253362</v>
      </c>
      <c r="AC30" s="28">
        <f>IFERROR(IF(VLOOKUP($B30,'[1]0_-3'!$AJ$4:$AO$179,3,FALSE)=0,"-",VLOOKUP($B30,'[1]0_-3'!$AJ$4:$AO$179,3,FALSE)),"-")</f>
        <v>21.621472174878086</v>
      </c>
      <c r="AD30" s="29">
        <f>IFERROR(IF(VLOOKUP($B30,'[1]0_-3'!$AJ$4:$AO$179,6,FALSE)=0,"-",VLOOKUP($B30,'[1]0_-3'!$AJ$4:$AO$179,6,FALSE)),"-")</f>
        <v>2.7256380868795147</v>
      </c>
      <c r="AE30" s="27">
        <f>IFERROR(IF(VLOOKUP($B30,'[1]5_2'!$AJ$4:$AO$179,5,FALSE)=0,"-",VLOOKUP($B30,'[1]5_2'!$AJ$4:$AO$179,5,FALSE)),"-")</f>
        <v>66.727504863887432</v>
      </c>
      <c r="AF30" s="28">
        <f>IFERROR(IF(VLOOKUP($B30,'[1]5_2'!$AJ$4:$AO$179,3,FALSE)=0,"-",VLOOKUP($B30,'[1]5_2'!$AJ$4:$AO$179,3,FALSE)),"-")</f>
        <v>21.75820791574623</v>
      </c>
      <c r="AG30" s="29">
        <f>IFERROR(IF(VLOOKUP($B30,'[1]5_2'!$AJ$4:$AO$179,6,FALSE)=0,"-",VLOOKUP($B30,'[1]5_2'!$AJ$4:$AO$179,6,FALSE)),"-")</f>
        <v>3.0667739329578381</v>
      </c>
      <c r="AH30" s="27">
        <f>IFERROR(IF(VLOOKUP($B30,'[1]10_7'!$AJ$4:$AO$179,5,FALSE)=0,"-",VLOOKUP($B30,'[1]10_7'!$AJ$4:$AO$179,5,FALSE)),"-")</f>
        <v>75.760845594781188</v>
      </c>
      <c r="AI30" s="28">
        <f>IFERROR(IF(VLOOKUP($B30,'[1]10_7'!$AJ$4:$AO$179,3,FALSE)=0,"-",VLOOKUP($B30,'[1]10_7'!$AJ$4:$AO$179,3,FALSE)),"-")</f>
        <v>21.904506748548773</v>
      </c>
      <c r="AJ30" s="29">
        <f>IFERROR(IF(VLOOKUP($B30,'[1]10_7'!$AJ$4:$AO$179,6,FALSE)=0,"-",VLOOKUP($B30,'[1]10_7'!$AJ$4:$AO$179,6,FALSE)),"-")</f>
        <v>3.4586875871925549</v>
      </c>
      <c r="AK30" s="27">
        <f>IFERROR(IF(VLOOKUP($B30,'[1]15_12'!$AJ$4:$AO$179,5,FALSE)=0,"-",VLOOKUP($B30,'[1]15_12'!$AJ$4:$AO$179,5,FALSE)),"-")</f>
        <v>86.172030561469356</v>
      </c>
      <c r="AL30" s="28">
        <f>IFERROR(IF(VLOOKUP($B30,'[1]15_12'!$AJ$4:$AO$179,3,FALSE)=0,"-",VLOOKUP($B30,'[1]15_12'!$AJ$4:$AO$179,3,FALSE)),"-")</f>
        <v>22.055680848893228</v>
      </c>
      <c r="AM30" s="29">
        <f>IFERROR(IF(VLOOKUP($B30,'[1]15_12'!$AJ$4:$AO$179,6,FALSE)=0,"-",VLOOKUP($B30,'[1]15_12'!$AJ$4:$AO$179,6,FALSE)),"-")</f>
        <v>3.9070220117822179</v>
      </c>
    </row>
    <row r="31" spans="2:39" ht="15" customHeight="1" x14ac:dyDescent="0.25">
      <c r="B31" s="33">
        <v>80</v>
      </c>
      <c r="C31" s="34"/>
      <c r="D31" s="27">
        <f>IFERROR(IF(VLOOKUP($B31,'[1]0_-3'!$H$4:$M$179,5,FALSE)=0,"-",VLOOKUP($B31,'[1]0_-3'!$H$4:$M$179,5,FALSE)),"-")</f>
        <v>69.046755340646868</v>
      </c>
      <c r="E31" s="28">
        <f>IFERROR(IF(VLOOKUP($B31,'[1]0_-3'!$H$4:$M$179,3,FALSE)=0,"-",VLOOKUP($B31,'[1]0_-3'!$H$4:$M$179,3,FALSE)),"-")</f>
        <v>15.718948530080205</v>
      </c>
      <c r="F31" s="28">
        <f>IFERROR(IF(VLOOKUP($B31,'[1]0_-3'!$H$4:$M$179,6,FALSE)=0,"-",VLOOKUP($B31,'[1]0_-3'!$H$4:$M$179,6,FALSE)),"-")</f>
        <v>4.3925810437331183</v>
      </c>
      <c r="G31" s="27">
        <f>IFERROR(IF(VLOOKUP($B31,'[1]5_2'!$H$4:$M$179,5,FALSE)=0,"-",VLOOKUP($B31,'[1]5_2'!$H$4:$M$179,5,FALSE)),"-")</f>
        <v>80.176103053284194</v>
      </c>
      <c r="H31" s="28">
        <f>IFERROR(IF(VLOOKUP($B31,'[1]5_2'!$H$4:$M$179,3,FALSE)=0,"-",VLOOKUP($B31,'[1]5_2'!$H$4:$M$179,3,FALSE)),"-")</f>
        <v>16.027645148773473</v>
      </c>
      <c r="I31" s="29">
        <f>IFERROR(IF(VLOOKUP($B31,'[1]5_2'!$H$4:$M$179,6,FALSE)=0,"-",VLOOKUP($B31,'[1]5_2'!$H$4:$M$179,6,FALSE)),"-")</f>
        <v>5.002363248566164</v>
      </c>
      <c r="J31" s="27">
        <f>IFERROR(IF(VLOOKUP($B31,'[1]10_7'!$H$4:$M$179,5,FALSE)=0,"-",VLOOKUP($B31,'[1]10_7'!$H$4:$M$179,5,FALSE)),"-")</f>
        <v>92.968325581523487</v>
      </c>
      <c r="K31" s="28">
        <f>IFERROR(IF(VLOOKUP($B31,'[1]10_7'!$H$4:$M$179,3,FALSE)=0,"-",VLOOKUP($B31,'[1]10_7'!$H$4:$M$179,3,FALSE)),"-")</f>
        <v>16.34661921204988</v>
      </c>
      <c r="L31" s="29">
        <f>IFERROR(IF(VLOOKUP($B31,'[1]10_7'!$H$4:$M$179,6,FALSE)=0,"-",VLOOKUP($B31,'[1]10_7'!$H$4:$M$179,6,FALSE)),"-")</f>
        <v>5.6873121209670101</v>
      </c>
      <c r="M31" s="27">
        <f>IFERROR(IF(VLOOKUP($B31,'[1]15_12'!$H$4:$M$179,5,FALSE)=0,"-",VLOOKUP($B31,'[1]15_12'!$H$4:$M$179,5,FALSE)),"-")</f>
        <v>107.57938700654734</v>
      </c>
      <c r="N31" s="28">
        <f>IFERROR(IF(VLOOKUP($B31,'[1]15_12'!$H$4:$M$179,3,FALSE)=0,"-",VLOOKUP($B31,'[1]15_12'!$H$4:$M$179,3,FALSE)),"-")</f>
        <v>16.679578965051427</v>
      </c>
      <c r="O31" s="29">
        <f>IFERROR(IF(VLOOKUP($B31,'[1]15_12'!$H$4:$M$179,6,FALSE)=0,"-",VLOOKUP($B31,'[1]15_12'!$H$4:$M$179,6,FALSE)),"-")</f>
        <v>6.4497663419416922</v>
      </c>
      <c r="P31" s="27">
        <f>IFERROR(IF(VLOOKUP($B31,'[1]0_-3'!$V$4:$AA$179,5,FALSE)=0,"-",VLOOKUP($B31,'[1]0_-3'!$V$4:$AA$179,5,FALSE)),"-")</f>
        <v>66.167884199786911</v>
      </c>
      <c r="Q31" s="28">
        <f>IFERROR(IF(VLOOKUP($B31,'[1]0_-3'!$V$4:$AA$179,3,FALSE)=0,"-",VLOOKUP($B31,'[1]0_-3'!$V$4:$AA$179,3,FALSE)),"-")</f>
        <v>19.04339738780337</v>
      </c>
      <c r="R31" s="29">
        <f>IFERROR(IF(VLOOKUP($B31,'[1]0_-3'!$V$4:$AA$179,6,FALSE)=0,"-",VLOOKUP($B31,'[1]0_-3'!$V$4:$AA$179,6,FALSE)),"-")</f>
        <v>3.4745840173542315</v>
      </c>
      <c r="S31" s="27">
        <f>IFERROR(IF(VLOOKUP($B31,'[1]5_2'!$V$4:$AA$179,5,FALSE)=0,"-",VLOOKUP($B31,'[1]5_2'!$V$4:$AA$179,5,FALSE)),"-")</f>
        <v>76.003668903453175</v>
      </c>
      <c r="T31" s="28">
        <f>IFERROR(IF(VLOOKUP($B31,'[1]5_2'!$V$4:$AA$179,3,FALSE)=0,"-",VLOOKUP($B31,'[1]5_2'!$V$4:$AA$179,3,FALSE)),"-")</f>
        <v>19.285317714478911</v>
      </c>
      <c r="U31" s="29">
        <f>IFERROR(IF(VLOOKUP($B31,'[1]5_2'!$V$4:$AA$179,6,FALSE)=0,"-",VLOOKUP($B31,'[1]5_2'!$V$4:$AA$179,6,FALSE)),"-")</f>
        <v>3.9410120190237579</v>
      </c>
      <c r="V31" s="27">
        <f>IFERROR(IF(VLOOKUP($B31,'[1]10_7'!$V$4:$AA$179,5,FALSE)=0,"-",VLOOKUP($B31,'[1]10_7'!$V$4:$AA$179,5,FALSE)),"-")</f>
        <v>87.315346035450915</v>
      </c>
      <c r="W31" s="28">
        <f>IFERROR(IF(VLOOKUP($B31,'[1]10_7'!$V$4:$AA$179,3,FALSE)=0,"-",VLOOKUP($B31,'[1]10_7'!$V$4:$AA$179,3,FALSE)),"-")</f>
        <v>19.52901875582204</v>
      </c>
      <c r="X31" s="29">
        <f>IFERROR(IF(VLOOKUP($B31,'[1]10_7'!$V$4:$AA$179,6,FALSE)=0,"-",VLOOKUP($B31,'[1]10_7'!$V$4:$AA$179,6,FALSE)),"-")</f>
        <v>4.4710564891756404</v>
      </c>
      <c r="Y31" s="27">
        <f>IFERROR(IF(VLOOKUP($B31,'[1]15_12'!$V$4:$AA$179,5,FALSE)=0,"-",VLOOKUP($B31,'[1]15_12'!$V$4:$AA$179,5,FALSE)),"-")</f>
        <v>100.25887967696272</v>
      </c>
      <c r="Z31" s="28">
        <f>IFERROR(IF(VLOOKUP($B31,'[1]15_12'!$V$4:$AA$179,3,FALSE)=0,"-",VLOOKUP($B31,'[1]15_12'!$V$4:$AA$179,3,FALSE)),"-")</f>
        <v>19.778208756974745</v>
      </c>
      <c r="AA31" s="29">
        <f>IFERROR(IF(VLOOKUP($B31,'[1]15_12'!$V$4:$AA$179,6,FALSE)=0,"-",VLOOKUP($B31,'[1]15_12'!$V$4:$AA$179,6,FALSE)),"-")</f>
        <v>5.0691587346911096</v>
      </c>
      <c r="AB31" s="27">
        <f>IFERROR(IF(VLOOKUP($B31,'[1]0_-3'!$AJ$4:$AO$179,5,FALSE)=0,"-",VLOOKUP($B31,'[1]0_-3'!$AJ$4:$AO$179,5,FALSE)),"-")</f>
        <v>63.072694801592569</v>
      </c>
      <c r="AC31" s="28">
        <f>IFERROR(IF(VLOOKUP($B31,'[1]0_-3'!$AJ$4:$AO$179,3,FALSE)=0,"-",VLOOKUP($B31,'[1]0_-3'!$AJ$4:$AO$179,3,FALSE)),"-")</f>
        <v>23.166972620998283</v>
      </c>
      <c r="AD31" s="29">
        <f>IFERROR(IF(VLOOKUP($B31,'[1]0_-3'!$AJ$4:$AO$179,6,FALSE)=0,"-",VLOOKUP($B31,'[1]0_-3'!$AJ$4:$AO$179,6,FALSE)),"-")</f>
        <v>2.7225264100508406</v>
      </c>
      <c r="AE31" s="27">
        <f>IFERROR(IF(VLOOKUP($B31,'[1]5_2'!$AJ$4:$AO$179,5,FALSE)=0,"-",VLOOKUP($B31,'[1]5_2'!$AJ$4:$AO$179,5,FALSE)),"-")</f>
        <v>71.440267753552249</v>
      </c>
      <c r="AF31" s="28">
        <f>IFERROR(IF(VLOOKUP($B31,'[1]5_2'!$AJ$4:$AO$179,3,FALSE)=0,"-",VLOOKUP($B31,'[1]5_2'!$AJ$4:$AO$179,3,FALSE)),"-")</f>
        <v>23.338801135934073</v>
      </c>
      <c r="AG31" s="29">
        <f>IFERROR(IF(VLOOKUP($B31,'[1]5_2'!$AJ$4:$AO$179,6,FALSE)=0,"-",VLOOKUP($B31,'[1]5_2'!$AJ$4:$AO$179,6,FALSE)),"-")</f>
        <v>3.0610084612940014</v>
      </c>
      <c r="AH31" s="27">
        <f>IFERROR(IF(VLOOKUP($B31,'[1]10_7'!$AJ$4:$AO$179,5,FALSE)=0,"-",VLOOKUP($B31,'[1]10_7'!$AJ$4:$AO$179,5,FALSE)),"-")</f>
        <v>81.096750746572923</v>
      </c>
      <c r="AI31" s="28">
        <f>IFERROR(IF(VLOOKUP($B31,'[1]10_7'!$AJ$4:$AO$179,3,FALSE)=0,"-",VLOOKUP($B31,'[1]10_7'!$AJ$4:$AO$179,3,FALSE)),"-")</f>
        <v>23.503913635621906</v>
      </c>
      <c r="AJ31" s="29">
        <f>IFERROR(IF(VLOOKUP($B31,'[1]10_7'!$AJ$4:$AO$179,6,FALSE)=0,"-",VLOOKUP($B31,'[1]10_7'!$AJ$4:$AO$179,6,FALSE)),"-")</f>
        <v>3.4503509502206833</v>
      </c>
      <c r="AK31" s="27">
        <f>IFERROR(IF(VLOOKUP($B31,'[1]15_12'!$AJ$4:$AO$179,5,FALSE)=0,"-",VLOOKUP($B31,'[1]15_12'!$AJ$4:$AO$179,5,FALSE)),"-")</f>
        <v>92.198107861837201</v>
      </c>
      <c r="AL31" s="28">
        <f>IFERROR(IF(VLOOKUP($B31,'[1]15_12'!$AJ$4:$AO$179,3,FALSE)=0,"-",VLOOKUP($B31,'[1]15_12'!$AJ$4:$AO$179,3,FALSE)),"-")</f>
        <v>23.666018365203762</v>
      </c>
      <c r="AM31" s="29">
        <f>IFERROR(IF(VLOOKUP($B31,'[1]15_12'!$AJ$4:$AO$179,6,FALSE)=0,"-",VLOOKUP($B31,'[1]15_12'!$AJ$4:$AO$179,6,FALSE)),"-")</f>
        <v>3.8958014161518792</v>
      </c>
    </row>
    <row r="32" spans="2:39" ht="15" customHeight="1" x14ac:dyDescent="0.25">
      <c r="B32" s="33">
        <v>85</v>
      </c>
      <c r="C32" s="34"/>
      <c r="D32" s="27">
        <f>IFERROR(IF(VLOOKUP($B32,'[1]0_-3'!$H$4:$M$179,5,FALSE)=0,"-",VLOOKUP($B32,'[1]0_-3'!$H$4:$M$179,5,FALSE)),"-")</f>
        <v>73.455191204597341</v>
      </c>
      <c r="E32" s="28">
        <f>IFERROR(IF(VLOOKUP($B32,'[1]0_-3'!$H$4:$M$179,3,FALSE)=0,"-",VLOOKUP($B32,'[1]0_-3'!$H$4:$M$179,3,FALSE)),"-")</f>
        <v>16.837026478127736</v>
      </c>
      <c r="F32" s="28">
        <f>IFERROR(IF(VLOOKUP($B32,'[1]0_-3'!$H$4:$M$179,6,FALSE)=0,"-",VLOOKUP($B32,'[1]0_-3'!$H$4:$M$179,6,FALSE)),"-")</f>
        <v>4.3627175677379766</v>
      </c>
      <c r="G32" s="27">
        <f>IFERROR(IF(VLOOKUP($B32,'[1]5_2'!$H$4:$M$179,5,FALSE)=0,"-",VLOOKUP($B32,'[1]5_2'!$H$4:$M$179,5,FALSE)),"-")</f>
        <v>85.317043724845689</v>
      </c>
      <c r="H32" s="28">
        <f>IFERROR(IF(VLOOKUP($B32,'[1]5_2'!$H$4:$M$179,3,FALSE)=0,"-",VLOOKUP($B32,'[1]5_2'!$H$4:$M$179,3,FALSE)),"-")</f>
        <v>17.192751288339064</v>
      </c>
      <c r="I32" s="29">
        <f>IFERROR(IF(VLOOKUP($B32,'[1]5_2'!$H$4:$M$179,6,FALSE)=0,"-",VLOOKUP($B32,'[1]5_2'!$H$4:$M$179,6,FALSE)),"-")</f>
        <v>4.9623845709157521</v>
      </c>
      <c r="J32" s="27">
        <f>IFERROR(IF(VLOOKUP($B32,'[1]10_7'!$H$4:$M$179,5,FALSE)=0,"-",VLOOKUP($B32,'[1]10_7'!$H$4:$M$179,5,FALSE)),"-")</f>
        <v>98.9445144596408</v>
      </c>
      <c r="K32" s="28">
        <f>IFERROR(IF(VLOOKUP($B32,'[1]10_7'!$H$4:$M$179,3,FALSE)=0,"-",VLOOKUP($B32,'[1]10_7'!$H$4:$M$179,3,FALSE)),"-")</f>
        <v>17.570933323872204</v>
      </c>
      <c r="L32" s="29">
        <f>IFERROR(IF(VLOOKUP($B32,'[1]10_7'!$H$4:$M$179,6,FALSE)=0,"-",VLOOKUP($B32,'[1]10_7'!$H$4:$M$179,6,FALSE)),"-")</f>
        <v>5.6311473406602088</v>
      </c>
      <c r="M32" s="27">
        <f>IFERROR(IF(VLOOKUP($B32,'[1]15_12'!$H$4:$M$179,5,FALSE)=0,"-",VLOOKUP($B32,'[1]15_12'!$H$4:$M$179,5,FALSE)),"-")</f>
        <v>114.51045292115423</v>
      </c>
      <c r="N32" s="28">
        <f>IFERROR(IF(VLOOKUP($B32,'[1]15_12'!$H$4:$M$179,3,FALSE)=0,"-",VLOOKUP($B32,'[1]15_12'!$H$4:$M$179,3,FALSE)),"-")</f>
        <v>17.984681017095188</v>
      </c>
      <c r="O32" s="29">
        <f>IFERROR(IF(VLOOKUP($B32,'[1]15_12'!$H$4:$M$179,6,FALSE)=0,"-",VLOOKUP($B32,'[1]15_12'!$H$4:$M$179,6,FALSE)),"-")</f>
        <v>6.367110587744496</v>
      </c>
      <c r="P32" s="27">
        <f>IFERROR(IF(VLOOKUP($B32,'[1]0_-3'!$V$4:$AA$179,5,FALSE)=0,"-",VLOOKUP($B32,'[1]0_-3'!$V$4:$AA$179,5,FALSE)),"-")</f>
        <v>70.441211088303419</v>
      </c>
      <c r="Q32" s="28">
        <f>IFERROR(IF(VLOOKUP($B32,'[1]0_-3'!$V$4:$AA$179,3,FALSE)=0,"-",VLOOKUP($B32,'[1]0_-3'!$V$4:$AA$179,3,FALSE)),"-")</f>
        <v>20.358474041329337</v>
      </c>
      <c r="R32" s="29">
        <f>IFERROR(IF(VLOOKUP($B32,'[1]0_-3'!$V$4:$AA$179,6,FALSE)=0,"-",VLOOKUP($B32,'[1]0_-3'!$V$4:$AA$179,6,FALSE)),"-")</f>
        <v>3.4600437609077233</v>
      </c>
      <c r="S32" s="27">
        <f>IFERROR(IF(VLOOKUP($B32,'[1]5_2'!$V$4:$AA$179,5,FALSE)=0,"-",VLOOKUP($B32,'[1]5_2'!$V$4:$AA$179,5,FALSE)),"-")</f>
        <v>80.923001471399772</v>
      </c>
      <c r="T32" s="28">
        <f>IFERROR(IF(VLOOKUP($B32,'[1]5_2'!$V$4:$AA$179,3,FALSE)=0,"-",VLOOKUP($B32,'[1]5_2'!$V$4:$AA$179,3,FALSE)),"-")</f>
        <v>20.633795404802285</v>
      </c>
      <c r="U32" s="29">
        <f>IFERROR(IF(VLOOKUP($B32,'[1]5_2'!$V$4:$AA$179,6,FALSE)=0,"-",VLOOKUP($B32,'[1]5_2'!$V$4:$AA$179,6,FALSE)),"-")</f>
        <v>3.9218670091381176</v>
      </c>
      <c r="V32" s="27">
        <f>IFERROR(IF(VLOOKUP($B32,'[1]10_7'!$V$4:$AA$179,5,FALSE)=0,"-",VLOOKUP($B32,'[1]10_7'!$V$4:$AA$179,5,FALSE)),"-")</f>
        <v>92.955089131235653</v>
      </c>
      <c r="W32" s="28">
        <f>IFERROR(IF(VLOOKUP($B32,'[1]10_7'!$V$4:$AA$179,3,FALSE)=0,"-",VLOOKUP($B32,'[1]10_7'!$V$4:$AA$179,3,FALSE)),"-")</f>
        <v>20.908014590622116</v>
      </c>
      <c r="X32" s="29">
        <f>IFERROR(IF(VLOOKUP($B32,'[1]10_7'!$V$4:$AA$179,6,FALSE)=0,"-",VLOOKUP($B32,'[1]10_7'!$V$4:$AA$179,6,FALSE)),"-")</f>
        <v>4.4459070337997968</v>
      </c>
      <c r="Y32" s="27">
        <f>IFERROR(IF(VLOOKUP($B32,'[1]15_12'!$V$4:$AA$179,5,FALSE)=0,"-",VLOOKUP($B32,'[1]15_12'!$V$4:$AA$179,5,FALSE)),"-")</f>
        <v>106.71032357998266</v>
      </c>
      <c r="Z32" s="28">
        <f>IFERROR(IF(VLOOKUP($B32,'[1]15_12'!$V$4:$AA$179,3,FALSE)=0,"-",VLOOKUP($B32,'[1]15_12'!$V$4:$AA$179,3,FALSE)),"-")</f>
        <v>21.194240031156866</v>
      </c>
      <c r="AA32" s="29">
        <f>IFERROR(IF(VLOOKUP($B32,'[1]15_12'!$V$4:$AA$179,6,FALSE)=0,"-",VLOOKUP($B32,'[1]15_12'!$V$4:$AA$179,6,FALSE)),"-")</f>
        <v>5.0348737875532112</v>
      </c>
      <c r="AB32" s="27">
        <f>IFERROR(IF(VLOOKUP($B32,'[1]0_-3'!$AJ$4:$AO$179,5,FALSE)=0,"-",VLOOKUP($B32,'[1]0_-3'!$AJ$4:$AO$179,5,FALSE)),"-")</f>
        <v>67.237979708513379</v>
      </c>
      <c r="AC32" s="28">
        <f>IFERROR(IF(VLOOKUP($B32,'[1]0_-3'!$AJ$4:$AO$179,3,FALSE)=0,"-",VLOOKUP($B32,'[1]0_-3'!$AJ$4:$AO$179,3,FALSE)),"-")</f>
        <v>24.738916518200138</v>
      </c>
      <c r="AD32" s="29">
        <f>IFERROR(IF(VLOOKUP($B32,'[1]0_-3'!$AJ$4:$AO$179,6,FALSE)=0,"-",VLOOKUP($B32,'[1]0_-3'!$AJ$4:$AO$179,6,FALSE)),"-")</f>
        <v>2.717903173287608</v>
      </c>
      <c r="AE32" s="27">
        <f>IFERROR(IF(VLOOKUP($B32,'[1]5_2'!$AJ$4:$AO$179,5,FALSE)=0,"-",VLOOKUP($B32,'[1]5_2'!$AJ$4:$AO$179,5,FALSE)),"-")</f>
        <v>76.184938335004958</v>
      </c>
      <c r="AF32" s="28">
        <f>IFERROR(IF(VLOOKUP($B32,'[1]5_2'!$AJ$4:$AO$179,3,FALSE)=0,"-",VLOOKUP($B32,'[1]5_2'!$AJ$4:$AO$179,3,FALSE)),"-")</f>
        <v>24.947532737643066</v>
      </c>
      <c r="AG32" s="29">
        <f>IFERROR(IF(VLOOKUP($B32,'[1]5_2'!$AJ$4:$AO$179,6,FALSE)=0,"-",VLOOKUP($B32,'[1]5_2'!$AJ$4:$AO$179,6,FALSE)),"-")</f>
        <v>3.0538065281321516</v>
      </c>
      <c r="AH32" s="27">
        <f>IFERROR(IF(VLOOKUP($B32,'[1]10_7'!$AJ$4:$AO$179,5,FALSE)=0,"-",VLOOKUP($B32,'[1]10_7'!$AJ$4:$AO$179,5,FALSE)),"-")</f>
        <v>86.466873300428858</v>
      </c>
      <c r="AI32" s="28">
        <f>IFERROR(IF(VLOOKUP($B32,'[1]10_7'!$AJ$4:$AO$179,3,FALSE)=0,"-",VLOOKUP($B32,'[1]10_7'!$AJ$4:$AO$179,3,FALSE)),"-")</f>
        <v>25.131487376457947</v>
      </c>
      <c r="AJ32" s="29">
        <f>IFERROR(IF(VLOOKUP($B32,'[1]10_7'!$AJ$4:$AO$179,6,FALSE)=0,"-",VLOOKUP($B32,'[1]10_7'!$AJ$4:$AO$179,6,FALSE)),"-")</f>
        <v>3.440579222598148</v>
      </c>
      <c r="AK32" s="27">
        <f>IFERROR(IF(VLOOKUP($B32,'[1]15_12'!$AJ$4:$AO$179,5,FALSE)=0,"-",VLOOKUP($B32,'[1]15_12'!$AJ$4:$AO$179,5,FALSE)),"-")</f>
        <v>98.256634116956647</v>
      </c>
      <c r="AL32" s="28">
        <f>IFERROR(IF(VLOOKUP($B32,'[1]15_12'!$AJ$4:$AO$179,3,FALSE)=0,"-",VLOOKUP($B32,'[1]15_12'!$AJ$4:$AO$179,3,FALSE)),"-")</f>
        <v>25.303888867012816</v>
      </c>
      <c r="AM32" s="29">
        <f>IFERROR(IF(VLOOKUP($B32,'[1]15_12'!$AJ$4:$AO$179,6,FALSE)=0,"-",VLOOKUP($B32,'[1]15_12'!$AJ$4:$AO$179,6,FALSE)),"-")</f>
        <v>3.88306456107812</v>
      </c>
    </row>
    <row r="33" spans="2:39" ht="15" customHeight="1" x14ac:dyDescent="0.25">
      <c r="B33" s="33">
        <v>90</v>
      </c>
      <c r="C33" s="34"/>
      <c r="D33" s="27">
        <f>IFERROR(IF(VLOOKUP($B33,'[1]0_-3'!$H$4:$M$179,5,FALSE)=0,"-",VLOOKUP($B33,'[1]0_-3'!$H$4:$M$179,5,FALSE)),"-")</f>
        <v>77.870952053971934</v>
      </c>
      <c r="E33" s="28">
        <f>IFERROR(IF(VLOOKUP($B33,'[1]0_-3'!$H$4:$M$179,3,FALSE)=0,"-",VLOOKUP($B33,'[1]0_-3'!$H$4:$M$179,3,FALSE)),"-")</f>
        <v>17.974080265862749</v>
      </c>
      <c r="F33" s="28">
        <f>IFERROR(IF(VLOOKUP($B33,'[1]0_-3'!$H$4:$M$179,6,FALSE)=0,"-",VLOOKUP($B33,'[1]0_-3'!$H$4:$M$179,6,FALSE)),"-")</f>
        <v>4.3324025987503934</v>
      </c>
      <c r="G33" s="27">
        <f>IFERROR(IF(VLOOKUP($B33,'[1]5_2'!$H$4:$M$179,5,FALSE)=0,"-",VLOOKUP($B33,'[1]5_2'!$H$4:$M$179,5,FALSE)),"-")</f>
        <v>90.470396945342003</v>
      </c>
      <c r="H33" s="28">
        <f>IFERROR(IF(VLOOKUP($B33,'[1]5_2'!$H$4:$M$179,3,FALSE)=0,"-",VLOOKUP($B33,'[1]5_2'!$H$4:$M$179,3,FALSE)),"-")</f>
        <v>18.380128308785157</v>
      </c>
      <c r="I33" s="29">
        <f>IFERROR(IF(VLOOKUP($B33,'[1]5_2'!$H$4:$M$179,6,FALSE)=0,"-",VLOOKUP($B33,'[1]5_2'!$H$4:$M$179,6,FALSE)),"-")</f>
        <v>4.9221852766990661</v>
      </c>
      <c r="J33" s="27">
        <f>IFERROR(IF(VLOOKUP($B33,'[1]10_7'!$H$4:$M$179,5,FALSE)=0,"-",VLOOKUP($B33,'[1]10_7'!$H$4:$M$179,5,FALSE)),"-")</f>
        <v>104.93727940061267</v>
      </c>
      <c r="K33" s="28">
        <f>IFERROR(IF(VLOOKUP($B33,'[1]10_7'!$H$4:$M$179,3,FALSE)=0,"-",VLOOKUP($B33,'[1]10_7'!$H$4:$M$179,3,FALSE)),"-")</f>
        <v>18.822384041825668</v>
      </c>
      <c r="L33" s="29">
        <f>IFERROR(IF(VLOOKUP($B33,'[1]10_7'!$H$4:$M$179,6,FALSE)=0,"-",VLOOKUP($B33,'[1]10_7'!$H$4:$M$179,6,FALSE)),"-")</f>
        <v>5.5751322025641938</v>
      </c>
      <c r="M33" s="27">
        <f>IFERROR(IF(VLOOKUP($B33,'[1]15_12'!$H$4:$M$179,5,FALSE)=0,"-",VLOOKUP($B33,'[1]15_12'!$H$4:$M$179,5,FALSE)),"-")</f>
        <v>121.46195635638772</v>
      </c>
      <c r="N33" s="28">
        <f>IFERROR(IF(VLOOKUP($B33,'[1]15_12'!$H$4:$M$179,3,FALSE)=0,"-",VLOOKUP($B33,'[1]15_12'!$H$4:$M$179,3,FALSE)),"-")</f>
        <v>19.324360560457311</v>
      </c>
      <c r="O33" s="29">
        <f>IFERROR(IF(VLOOKUP($B33,'[1]15_12'!$H$4:$M$179,6,FALSE)=0,"-",VLOOKUP($B33,'[1]15_12'!$H$4:$M$179,6,FALSE)),"-")</f>
        <v>6.2854321091964414</v>
      </c>
      <c r="P33" s="27">
        <f>IFERROR(IF(VLOOKUP($B33,'[1]0_-3'!$V$4:$AA$179,5,FALSE)=0,"-",VLOOKUP($B33,'[1]0_-3'!$V$4:$AA$179,5,FALSE)),"-")</f>
        <v>74.726237289641915</v>
      </c>
      <c r="Q33" s="28">
        <f>IFERROR(IF(VLOOKUP($B33,'[1]0_-3'!$V$4:$AA$179,3,FALSE)=0,"-",VLOOKUP($B33,'[1]0_-3'!$V$4:$AA$179,3,FALSE)),"-")</f>
        <v>21.693975072382429</v>
      </c>
      <c r="R33" s="29">
        <f>IFERROR(IF(VLOOKUP($B33,'[1]0_-3'!$V$4:$AA$179,6,FALSE)=0,"-",VLOOKUP($B33,'[1]0_-3'!$V$4:$AA$179,6,FALSE)),"-")</f>
        <v>3.4445617753462039</v>
      </c>
      <c r="S33" s="27">
        <f>IFERROR(IF(VLOOKUP($B33,'[1]5_2'!$V$4:$AA$179,5,FALSE)=0,"-",VLOOKUP($B33,'[1]5_2'!$V$4:$AA$179,5,FALSE)),"-")</f>
        <v>85.858264822943113</v>
      </c>
      <c r="T33" s="28">
        <f>IFERROR(IF(VLOOKUP($B33,'[1]5_2'!$V$4:$AA$179,3,FALSE)=0,"-",VLOOKUP($B33,'[1]5_2'!$V$4:$AA$179,3,FALSE)),"-")</f>
        <v>22.00436951997834</v>
      </c>
      <c r="U33" s="29">
        <f>IFERROR(IF(VLOOKUP($B33,'[1]5_2'!$V$4:$AA$179,6,FALSE)=0,"-",VLOOKUP($B33,'[1]5_2'!$V$4:$AA$179,6,FALSE)),"-")</f>
        <v>3.9018734322285469</v>
      </c>
      <c r="V33" s="27">
        <f>IFERROR(IF(VLOOKUP($B33,'[1]10_7'!$V$4:$AA$179,5,FALSE)=0,"-",VLOOKUP($B33,'[1]10_7'!$V$4:$AA$179,5,FALSE)),"-")</f>
        <v>98.612183749972871</v>
      </c>
      <c r="W33" s="28">
        <f>IFERROR(IF(VLOOKUP($B33,'[1]10_7'!$V$4:$AA$179,3,FALSE)=0,"-",VLOOKUP($B33,'[1]10_7'!$V$4:$AA$179,3,FALSE)),"-")</f>
        <v>22.310730953623413</v>
      </c>
      <c r="X33" s="29">
        <f>IFERROR(IF(VLOOKUP($B33,'[1]10_7'!$V$4:$AA$179,6,FALSE)=0,"-",VLOOKUP($B33,'[1]10_7'!$V$4:$AA$179,6,FALSE)),"-")</f>
        <v>4.4199441046980841</v>
      </c>
      <c r="Y33" s="27">
        <f>IFERROR(IF(VLOOKUP($B33,'[1]15_12'!$V$4:$AA$179,5,FALSE)=0,"-",VLOOKUP($B33,'[1]15_12'!$V$4:$AA$179,5,FALSE)),"-")</f>
        <v>113.17835100733497</v>
      </c>
      <c r="Z33" s="28">
        <f>IFERROR(IF(VLOOKUP($B33,'[1]15_12'!$V$4:$AA$179,3,FALSE)=0,"-",VLOOKUP($B33,'[1]15_12'!$V$4:$AA$179,3,FALSE)),"-")</f>
        <v>22.636572468790643</v>
      </c>
      <c r="AA33" s="29">
        <f>IFERROR(IF(VLOOKUP($B33,'[1]15_12'!$V$4:$AA$179,6,FALSE)=0,"-",VLOOKUP($B33,'[1]15_12'!$V$4:$AA$179,6,FALSE)),"-")</f>
        <v>4.99980070584341</v>
      </c>
      <c r="AB33" s="27">
        <f>IFERROR(IF(VLOOKUP($B33,'[1]0_-3'!$AJ$4:$AO$179,5,FALSE)=0,"-",VLOOKUP($B33,'[1]0_-3'!$AJ$4:$AO$179,5,FALSE)),"-")</f>
        <v>71.428087144330064</v>
      </c>
      <c r="AC33" s="28">
        <f>IFERROR(IF(VLOOKUP($B33,'[1]0_-3'!$AJ$4:$AO$179,3,FALSE)=0,"-",VLOOKUP($B33,'[1]0_-3'!$AJ$4:$AO$179,3,FALSE)),"-")</f>
        <v>26.33726786360921</v>
      </c>
      <c r="AD33" s="29">
        <f>IFERROR(IF(VLOOKUP($B33,'[1]0_-3'!$AJ$4:$AO$179,6,FALSE)=0,"-",VLOOKUP($B33,'[1]0_-3'!$AJ$4:$AO$179,6,FALSE)),"-")</f>
        <v>2.7120537906296591</v>
      </c>
      <c r="AE33" s="27">
        <f>IFERROR(IF(VLOOKUP($B33,'[1]5_2'!$AJ$4:$AO$179,5,FALSE)=0,"-",VLOOKUP($B33,'[1]5_2'!$AJ$4:$AO$179,5,FALSE)),"-")</f>
        <v>80.961458964012039</v>
      </c>
      <c r="AF33" s="28">
        <f>IFERROR(IF(VLOOKUP($B33,'[1]5_2'!$AJ$4:$AO$179,3,FALSE)=0,"-",VLOOKUP($B33,'[1]5_2'!$AJ$4:$AO$179,3,FALSE)),"-")</f>
        <v>26.584369395821728</v>
      </c>
      <c r="AG33" s="29">
        <f>IFERROR(IF(VLOOKUP($B33,'[1]5_2'!$AJ$4:$AO$179,6,FALSE)=0,"-",VLOOKUP($B33,'[1]5_2'!$AJ$4:$AO$179,6,FALSE)),"-")</f>
        <v>3.0454534301173521</v>
      </c>
      <c r="AH33" s="27">
        <f>IFERROR(IF(VLOOKUP($B33,'[1]10_7'!$AJ$4:$AO$179,5,FALSE)=0,"-",VLOOKUP($B33,'[1]10_7'!$AJ$4:$AO$179,5,FALSE)),"-")</f>
        <v>91.871176007250497</v>
      </c>
      <c r="AI33" s="28">
        <f>IFERROR(IF(VLOOKUP($B33,'[1]10_7'!$AJ$4:$AO$179,3,FALSE)=0,"-",VLOOKUP($B33,'[1]10_7'!$AJ$4:$AO$179,3,FALSE)),"-")</f>
        <v>26.787197210014448</v>
      </c>
      <c r="AJ33" s="29">
        <f>IFERROR(IF(VLOOKUP($B33,'[1]10_7'!$AJ$4:$AO$179,6,FALSE)=0,"-",VLOOKUP($B33,'[1]10_7'!$AJ$4:$AO$179,6,FALSE)),"-")</f>
        <v>3.429667362619941</v>
      </c>
      <c r="AK33" s="27">
        <f>IFERROR(IF(VLOOKUP($B33,'[1]15_12'!$AJ$4:$AO$179,5,FALSE)=0,"-",VLOOKUP($B33,'[1]15_12'!$AJ$4:$AO$179,5,FALSE)),"-")</f>
        <v>104.34759521064929</v>
      </c>
      <c r="AL33" s="28">
        <f>IFERROR(IF(VLOOKUP($B33,'[1]15_12'!$AJ$4:$AO$179,3,FALSE)=0,"-",VLOOKUP($B33,'[1]15_12'!$AJ$4:$AO$179,3,FALSE)),"-")</f>
        <v>26.969264401660382</v>
      </c>
      <c r="AM33" s="29">
        <f>IFERROR(IF(VLOOKUP($B33,'[1]15_12'!$AJ$4:$AO$179,6,FALSE)=0,"-",VLOOKUP($B33,'[1]15_12'!$AJ$4:$AO$179,6,FALSE)),"-")</f>
        <v>3.869130194156317</v>
      </c>
    </row>
    <row r="34" spans="2:39" ht="15" customHeight="1" x14ac:dyDescent="0.25">
      <c r="B34" s="33">
        <v>95</v>
      </c>
      <c r="C34" s="34"/>
      <c r="D34" s="27">
        <f>IFERROR(IF(VLOOKUP($B34,'[1]0_-3'!$H$4:$M$179,5,FALSE)=0,"-",VLOOKUP($B34,'[1]0_-3'!$H$4:$M$179,5,FALSE)),"-")</f>
        <v>82.294558046574977</v>
      </c>
      <c r="E34" s="28">
        <f>IFERROR(IF(VLOOKUP($B34,'[1]0_-3'!$H$4:$M$179,3,FALSE)=0,"-",VLOOKUP($B34,'[1]0_-3'!$H$4:$M$179,3,FALSE)),"-")</f>
        <v>19.130009624278948</v>
      </c>
      <c r="F34" s="28">
        <f>IFERROR(IF(VLOOKUP($B34,'[1]0_-3'!$H$4:$M$179,6,FALSE)=0,"-",VLOOKUP($B34,'[1]0_-3'!$H$4:$M$179,6,FALSE)),"-")</f>
        <v>4.3018565940568285</v>
      </c>
      <c r="G34" s="27">
        <f>IFERROR(IF(VLOOKUP($B34,'[1]5_2'!$H$4:$M$179,5,FALSE)=0,"-",VLOOKUP($B34,'[1]5_2'!$H$4:$M$179,5,FALSE)),"-")</f>
        <v>95.636595933557743</v>
      </c>
      <c r="H34" s="28">
        <f>IFERROR(IF(VLOOKUP($B34,'[1]5_2'!$H$4:$M$179,3,FALSE)=0,"-",VLOOKUP($B34,'[1]5_2'!$H$4:$M$179,3,FALSE)),"-")</f>
        <v>19.589673442982992</v>
      </c>
      <c r="I34" s="29">
        <f>IFERROR(IF(VLOOKUP($B34,'[1]5_2'!$H$4:$M$179,6,FALSE)=0,"-",VLOOKUP($B34,'[1]5_2'!$H$4:$M$179,6,FALSE)),"-")</f>
        <v>4.8819903104517914</v>
      </c>
      <c r="J34" s="27">
        <f>IFERROR(IF(VLOOKUP($B34,'[1]10_7'!$H$4:$M$179,5,FALSE)=0,"-",VLOOKUP($B34,'[1]10_7'!$H$4:$M$179,5,FALSE)),"-")</f>
        <v>110.94696771432227</v>
      </c>
      <c r="K34" s="28">
        <f>IFERROR(IF(VLOOKUP($B34,'[1]10_7'!$H$4:$M$179,3,FALSE)=0,"-",VLOOKUP($B34,'[1]10_7'!$H$4:$M$179,3,FALSE)),"-")</f>
        <v>20.100866601496058</v>
      </c>
      <c r="L34" s="29">
        <f>IFERROR(IF(VLOOKUP($B34,'[1]10_7'!$H$4:$M$179,6,FALSE)=0,"-",VLOOKUP($B34,'[1]10_7'!$H$4:$M$179,6,FALSE)),"-")</f>
        <v>5.519511666530077</v>
      </c>
      <c r="M34" s="27">
        <f>IFERROR(IF(VLOOKUP($B34,'[1]15_12'!$H$4:$M$179,5,FALSE)=0,"-",VLOOKUP($B34,'[1]15_12'!$H$4:$M$179,5,FALSE)),"-")</f>
        <v>128.43415923465469</v>
      </c>
      <c r="N34" s="28">
        <f>IFERROR(IF(VLOOKUP($B34,'[1]15_12'!$H$4:$M$179,3,FALSE)=0,"-",VLOOKUP($B34,'[1]15_12'!$H$4:$M$179,3,FALSE)),"-")</f>
        <v>20.698510775280393</v>
      </c>
      <c r="O34" s="29">
        <f>IFERROR(IF(VLOOKUP($B34,'[1]15_12'!$H$4:$M$179,6,FALSE)=0,"-",VLOOKUP($B34,'[1]15_12'!$H$4:$M$179,6,FALSE)),"-")</f>
        <v>6.2049951626490794</v>
      </c>
      <c r="P34" s="27">
        <f>IFERROR(IF(VLOOKUP($B34,'[1]0_-3'!$V$4:$AA$179,5,FALSE)=0,"-",VLOOKUP($B34,'[1]0_-3'!$V$4:$AA$179,5,FALSE)),"-")</f>
        <v>79.023410064327336</v>
      </c>
      <c r="Q34" s="28">
        <f>IFERROR(IF(VLOOKUP($B34,'[1]0_-3'!$V$4:$AA$179,3,FALSE)=0,"-",VLOOKUP($B34,'[1]0_-3'!$V$4:$AA$179,3,FALSE)),"-")</f>
        <v>23.049803644264603</v>
      </c>
      <c r="R34" s="29">
        <f>IFERROR(IF(VLOOKUP($B34,'[1]0_-3'!$V$4:$AA$179,6,FALSE)=0,"-",VLOOKUP($B34,'[1]0_-3'!$V$4:$AA$179,6,FALSE)),"-")</f>
        <v>3.4283767134819145</v>
      </c>
      <c r="S34" s="27">
        <f>IFERROR(IF(VLOOKUP($B34,'[1]5_2'!$V$4:$AA$179,5,FALSE)=0,"-",VLOOKUP($B34,'[1]5_2'!$V$4:$AA$179,5,FALSE)),"-")</f>
        <v>90.80982162666534</v>
      </c>
      <c r="T34" s="28">
        <f>IFERROR(IF(VLOOKUP($B34,'[1]5_2'!$V$4:$AA$179,3,FALSE)=0,"-",VLOOKUP($B34,'[1]5_2'!$V$4:$AA$179,3,FALSE)),"-")</f>
        <v>23.39693882583229</v>
      </c>
      <c r="U34" s="29">
        <f>IFERROR(IF(VLOOKUP($B34,'[1]5_2'!$V$4:$AA$179,6,FALSE)=0,"-",VLOOKUP($B34,'[1]5_2'!$V$4:$AA$179,6,FALSE)),"-")</f>
        <v>3.8812693533396456</v>
      </c>
      <c r="V34" s="27">
        <f>IFERROR(IF(VLOOKUP($B34,'[1]10_7'!$V$4:$AA$179,5,FALSE)=0,"-",VLOOKUP($B34,'[1]10_7'!$V$4:$AA$179,5,FALSE)),"-")</f>
        <v>104.28691071912884</v>
      </c>
      <c r="W34" s="28">
        <f>IFERROR(IF(VLOOKUP($B34,'[1]10_7'!$V$4:$AA$179,3,FALSE)=0,"-",VLOOKUP($B34,'[1]10_7'!$V$4:$AA$179,3,FALSE)),"-")</f>
        <v>23.737062956740345</v>
      </c>
      <c r="X34" s="29">
        <f>IFERROR(IF(VLOOKUP($B34,'[1]10_7'!$V$4:$AA$179,6,FALSE)=0,"-",VLOOKUP($B34,'[1]10_7'!$V$4:$AA$179,6,FALSE)),"-")</f>
        <v>4.3934209935402162</v>
      </c>
      <c r="Y34" s="27">
        <f>IFERROR(IF(VLOOKUP($B34,'[1]15_12'!$V$4:$AA$179,5,FALSE)=0,"-",VLOOKUP($B34,'[1]15_12'!$V$4:$AA$179,5,FALSE)),"-")</f>
        <v>119.66316318750391</v>
      </c>
      <c r="Z34" s="28">
        <f>IFERROR(IF(VLOOKUP($B34,'[1]15_12'!$V$4:$AA$179,3,FALSE)=0,"-",VLOOKUP($B34,'[1]15_12'!$V$4:$AA$179,3,FALSE)),"-")</f>
        <v>24.105097712451013</v>
      </c>
      <c r="AA34" s="29">
        <f>IFERROR(IF(VLOOKUP($B34,'[1]15_12'!$V$4:$AA$179,6,FALSE)=0,"-",VLOOKUP($B34,'[1]15_12'!$V$4:$AA$179,6,FALSE)),"-")</f>
        <v>4.9642264310629312</v>
      </c>
      <c r="AB34" s="27">
        <f>IFERROR(IF(VLOOKUP($B34,'[1]0_-3'!$AJ$4:$AO$179,5,FALSE)=0,"-",VLOOKUP($B34,'[1]0_-3'!$AJ$4:$AO$179,5,FALSE)),"-")</f>
        <v>75.643347970119066</v>
      </c>
      <c r="AC34" s="28">
        <f>IFERROR(IF(VLOOKUP($B34,'[1]0_-3'!$AJ$4:$AO$179,3,FALSE)=0,"-",VLOOKUP($B34,'[1]0_-3'!$AJ$4:$AO$179,3,FALSE)),"-")</f>
        <v>27.961930233685546</v>
      </c>
      <c r="AD34" s="29">
        <f>IFERROR(IF(VLOOKUP($B34,'[1]0_-3'!$AJ$4:$AO$179,6,FALSE)=0,"-",VLOOKUP($B34,'[1]0_-3'!$AJ$4:$AO$179,6,FALSE)),"-")</f>
        <v>2.7052262607748032</v>
      </c>
      <c r="AE34" s="27">
        <f>IFERROR(IF(VLOOKUP($B34,'[1]5_2'!$AJ$4:$AO$179,5,FALSE)=0,"-",VLOOKUP($B34,'[1]5_2'!$AJ$4:$AO$179,5,FALSE)),"-")</f>
        <v>85.770077737791752</v>
      </c>
      <c r="AF34" s="28">
        <f>IFERROR(IF(VLOOKUP($B34,'[1]5_2'!$AJ$4:$AO$179,3,FALSE)=0,"-",VLOOKUP($B34,'[1]5_2'!$AJ$4:$AO$179,3,FALSE)),"-")</f>
        <v>28.249207859476847</v>
      </c>
      <c r="AG34" s="29">
        <f>IFERROR(IF(VLOOKUP($B34,'[1]5_2'!$AJ$4:$AO$179,6,FALSE)=0,"-",VLOOKUP($B34,'[1]5_2'!$AJ$4:$AO$179,6,FALSE)),"-")</f>
        <v>3.0361940824835627</v>
      </c>
      <c r="AH34" s="27">
        <f>IFERROR(IF(VLOOKUP($B34,'[1]10_7'!$AJ$4:$AO$179,5,FALSE)=0,"-",VLOOKUP($B34,'[1]10_7'!$AJ$4:$AO$179,5,FALSE)),"-")</f>
        <v>97.309828671933616</v>
      </c>
      <c r="AI34" s="28">
        <f>IFERROR(IF(VLOOKUP($B34,'[1]10_7'!$AJ$4:$AO$179,3,FALSE)=0,"-",VLOOKUP($B34,'[1]10_7'!$AJ$4:$AO$179,3,FALSE)),"-")</f>
        <v>28.47093404413986</v>
      </c>
      <c r="AJ34" s="29">
        <f>IFERROR(IF(VLOOKUP($B34,'[1]10_7'!$AJ$4:$AO$179,6,FALSE)=0,"-",VLOOKUP($B34,'[1]10_7'!$AJ$4:$AO$179,6,FALSE)),"-")</f>
        <v>3.4178656914124947</v>
      </c>
      <c r="AK34" s="27">
        <f>IFERROR(IF(VLOOKUP($B34,'[1]15_12'!$AJ$4:$AO$179,5,FALSE)=0,"-",VLOOKUP($B34,'[1]15_12'!$AJ$4:$AO$179,5,FALSE)),"-")</f>
        <v>110.47108661833079</v>
      </c>
      <c r="AL34" s="28">
        <f>IFERROR(IF(VLOOKUP($B34,'[1]15_12'!$AJ$4:$AO$179,3,FALSE)=0,"-",VLOOKUP($B34,'[1]15_12'!$AJ$4:$AO$179,3,FALSE)),"-")</f>
        <v>28.66203046313683</v>
      </c>
      <c r="AM34" s="29">
        <f>IFERROR(IF(VLOOKUP($B34,'[1]15_12'!$AJ$4:$AO$179,6,FALSE)=0,"-",VLOOKUP($B34,'[1]15_12'!$AJ$4:$AO$179,6,FALSE)),"-")</f>
        <v>3.8542658992848131</v>
      </c>
    </row>
    <row r="35" spans="2:39" ht="15" customHeight="1" x14ac:dyDescent="0.25">
      <c r="B35" s="35">
        <v>100</v>
      </c>
      <c r="C35" s="36"/>
      <c r="D35" s="30">
        <f>IFERROR(IF(VLOOKUP($B35,'[1]0_-3'!$H$4:$M$179,5,FALSE)=0,"-",VLOOKUP($B35,'[1]0_-3'!$H$4:$M$179,5,FALSE)),"-")</f>
        <v>86.725227725515765</v>
      </c>
      <c r="E35" s="31">
        <f>IFERROR(IF(VLOOKUP($B35,'[1]0_-3'!$H$4:$M$179,3,FALSE)=0,"-",VLOOKUP($B35,'[1]0_-3'!$H$4:$M$179,3,FALSE)),"-")</f>
        <v>20.304951346480021</v>
      </c>
      <c r="F35" s="31">
        <f>IFERROR(IF(VLOOKUP($B35,'[1]0_-3'!$H$4:$M$179,6,FALSE)=0,"-",VLOOKUP($B35,'[1]0_-3'!$H$4:$M$179,6,FALSE)),"-")</f>
        <v>4.2711369382596462</v>
      </c>
      <c r="G35" s="30">
        <f>IFERROR(IF(VLOOKUP($B35,'[1]5_2'!$H$4:$M$179,5,FALSE)=0,"-",VLOOKUP($B35,'[1]5_2'!$H$4:$M$179,5,FALSE)),"-")</f>
        <v>100.81497593225572</v>
      </c>
      <c r="H35" s="31">
        <f>IFERROR(IF(VLOOKUP($B35,'[1]5_2'!$H$4:$M$179,3,FALSE)=0,"-",VLOOKUP($B35,'[1]5_2'!$H$4:$M$179,3,FALSE)),"-")</f>
        <v>20.821531028747906</v>
      </c>
      <c r="I35" s="32">
        <f>IFERROR(IF(VLOOKUP($B35,'[1]5_2'!$H$4:$M$179,6,FALSE)=0,"-",VLOOKUP($B35,'[1]5_2'!$H$4:$M$179,6,FALSE)),"-")</f>
        <v>4.8418618108852005</v>
      </c>
      <c r="J35" s="30">
        <f>IFERROR(IF(VLOOKUP($B35,'[1]10_7'!$H$4:$M$179,5,FALSE)=0,"-",VLOOKUP($B35,'[1]10_7'!$H$4:$M$179,5,FALSE)),"-")</f>
        <v>116.97302935478741</v>
      </c>
      <c r="K35" s="31">
        <f>IFERROR(IF(VLOOKUP($B35,'[1]10_7'!$H$4:$M$179,3,FALSE)=0,"-",VLOOKUP($B35,'[1]10_7'!$H$4:$M$179,3,FALSE)),"-")</f>
        <v>21.406531692703087</v>
      </c>
      <c r="L35" s="32">
        <f>IFERROR(IF(VLOOKUP($B35,'[1]10_7'!$H$4:$M$179,6,FALSE)=0,"-",VLOOKUP($B35,'[1]10_7'!$H$4:$M$179,6,FALSE)),"-")</f>
        <v>5.4643615805665702</v>
      </c>
      <c r="M35" s="30">
        <f>IFERROR(IF(VLOOKUP($B35,'[1]15_12'!$H$4:$M$179,5,FALSE)=0,"-",VLOOKUP($B35,'[1]15_12'!$H$4:$M$179,5,FALSE)),"-")</f>
        <v>135.42662381286388</v>
      </c>
      <c r="N35" s="31">
        <f>IFERROR(IF(VLOOKUP($B35,'[1]15_12'!$H$4:$M$179,3,FALSE)=0,"-",VLOOKUP($B35,'[1]15_12'!$H$4:$M$179,3,FALSE)),"-")</f>
        <v>22.107287880333537</v>
      </c>
      <c r="O35" s="32">
        <f>IFERROR(IF(VLOOKUP($B35,'[1]15_12'!$H$4:$M$179,6,FALSE)=0,"-",VLOOKUP($B35,'[1]15_12'!$H$4:$M$179,6,FALSE)),"-")</f>
        <v>6.125881408245391</v>
      </c>
      <c r="P35" s="30">
        <f>IFERROR(IF(VLOOKUP($B35,'[1]0_-3'!$V$4:$AA$179,5,FALSE)=0,"-",VLOOKUP($B35,'[1]0_-3'!$V$4:$AA$179,5,FALSE)),"-")</f>
        <v>83.332024855964931</v>
      </c>
      <c r="Q35" s="31">
        <f>IFERROR(IF(VLOOKUP($B35,'[1]0_-3'!$V$4:$AA$179,3,FALSE)=0,"-",VLOOKUP($B35,'[1]0_-3'!$V$4:$AA$179,3,FALSE)),"-")</f>
        <v>24.426109965358442</v>
      </c>
      <c r="R35" s="32">
        <f>IFERROR(IF(VLOOKUP($B35,'[1]0_-3'!$V$4:$AA$179,6,FALSE)=0,"-",VLOOKUP($B35,'[1]0_-3'!$V$4:$AA$179,6,FALSE)),"-")</f>
        <v>3.4115962375567759</v>
      </c>
      <c r="S35" s="30">
        <f>IFERROR(IF(VLOOKUP($B35,'[1]5_2'!$V$4:$AA$179,5,FALSE)=0,"-",VLOOKUP($B35,'[1]5_2'!$V$4:$AA$179,5,FALSE)),"-")</f>
        <v>95.777072568745027</v>
      </c>
      <c r="T35" s="31">
        <f>IFERROR(IF(VLOOKUP($B35,'[1]5_2'!$V$4:$AA$179,3,FALSE)=0,"-",VLOOKUP($B35,'[1]5_2'!$V$4:$AA$179,3,FALSE)),"-")</f>
        <v>24.811663019328382</v>
      </c>
      <c r="U35" s="32">
        <f>IFERROR(IF(VLOOKUP($B35,'[1]5_2'!$V$4:$AA$179,6,FALSE)=0,"-",VLOOKUP($B35,'[1]5_2'!$V$4:$AA$179,6,FALSE)),"-")</f>
        <v>3.8601633632592187</v>
      </c>
      <c r="V35" s="30">
        <f>IFERROR(IF(VLOOKUP($B35,'[1]10_7'!$V$4:$AA$179,5,FALSE)=0,"-",VLOOKUP($B35,'[1]10_7'!$V$4:$AA$179,5,FALSE)),"-")</f>
        <v>109.97877189409877</v>
      </c>
      <c r="W35" s="31">
        <f>IFERROR(IF(VLOOKUP($B35,'[1]10_7'!$V$4:$AA$179,3,FALSE)=0,"-",VLOOKUP($B35,'[1]10_7'!$V$4:$AA$179,3,FALSE)),"-")</f>
        <v>25.187177998032951</v>
      </c>
      <c r="X35" s="32">
        <f>IFERROR(IF(VLOOKUP($B35,'[1]10_7'!$V$4:$AA$179,6,FALSE)=0,"-",VLOOKUP($B35,'[1]10_7'!$V$4:$AA$179,6,FALSE)),"-")</f>
        <v>4.3664586760250712</v>
      </c>
      <c r="Y35" s="30">
        <f>IFERROR(IF(VLOOKUP($B35,'[1]15_12'!$V$4:$AA$179,5,FALSE)=0,"-",VLOOKUP($B35,'[1]15_12'!$V$4:$AA$179,5,FALSE)),"-")</f>
        <v>126.16435865177914</v>
      </c>
      <c r="Z35" s="31">
        <f>IFERROR(IF(VLOOKUP($B35,'[1]15_12'!$V$4:$AA$179,3,FALSE)=0,"-",VLOOKUP($B35,'[1]15_12'!$V$4:$AA$179,3,FALSE)),"-")</f>
        <v>25.599989443460107</v>
      </c>
      <c r="AA35" s="32">
        <f>IFERROR(IF(VLOOKUP($B35,'[1]15_12'!$V$4:$AA$179,6,FALSE)=0,"-",VLOOKUP($B35,'[1]15_12'!$V$4:$AA$179,6,FALSE)),"-")</f>
        <v>4.9282972920916448</v>
      </c>
      <c r="AB35" s="30">
        <f>IFERROR(IF(VLOOKUP($B35,'[1]0_-3'!$AJ$4:$AO$179,5,FALSE)=0,"-",VLOOKUP($B35,'[1]0_-3'!$AJ$4:$AO$179,5,FALSE)),"-")</f>
        <v>79.883197218359882</v>
      </c>
      <c r="AC35" s="31">
        <f>IFERROR(IF(VLOOKUP($B35,'[1]0_-3'!$AJ$4:$AO$179,3,FALSE)=0,"-",VLOOKUP($B35,'[1]0_-3'!$AJ$4:$AO$179,3,FALSE)),"-")</f>
        <v>29.613072774082298</v>
      </c>
      <c r="AD35" s="32">
        <f>IFERROR(IF(VLOOKUP($B35,'[1]0_-3'!$AJ$4:$AO$179,6,FALSE)=0,"-",VLOOKUP($B35,'[1]0_-3'!$AJ$4:$AO$179,6,FALSE)),"-")</f>
        <v>2.6975652890798476</v>
      </c>
      <c r="AE35" s="30">
        <f>IFERROR(IF(VLOOKUP($B35,'[1]5_2'!$AJ$4:$AO$179,5,FALSE)=0,"-",VLOOKUP($B35,'[1]5_2'!$AJ$4:$AO$179,5,FALSE)),"-")</f>
        <v>90.610322952966285</v>
      </c>
      <c r="AF35" s="31">
        <f>IFERROR(IF(VLOOKUP($B35,'[1]5_2'!$AJ$4:$AO$179,3,FALSE)=0,"-",VLOOKUP($B35,'[1]5_2'!$AJ$4:$AO$179,3,FALSE)),"-")</f>
        <v>29.942229208847294</v>
      </c>
      <c r="AG35" s="32">
        <f>IFERROR(IF(VLOOKUP($B35,'[1]5_2'!$AJ$4:$AO$179,6,FALSE)=0,"-",VLOOKUP($B35,'[1]5_2'!$AJ$4:$AO$179,6,FALSE)),"-")</f>
        <v>3.0261715759691286</v>
      </c>
      <c r="AH35" s="30">
        <f>IFERROR(IF(VLOOKUP($B35,'[1]10_7'!$AJ$4:$AO$179,5,FALSE)=0,"-",VLOOKUP($B35,'[1]10_7'!$AJ$4:$AO$179,5,FALSE)),"-")</f>
        <v>102.78244669692819</v>
      </c>
      <c r="AI35" s="31">
        <f>IFERROR(IF(VLOOKUP($B35,'[1]10_7'!$AJ$4:$AO$179,3,FALSE)=0,"-",VLOOKUP($B35,'[1]10_7'!$AJ$4:$AO$179,3,FALSE)),"-")</f>
        <v>30.182888511394246</v>
      </c>
      <c r="AJ35" s="32">
        <f>IFERROR(IF(VLOOKUP($B35,'[1]10_7'!$AJ$4:$AO$179,6,FALSE)=0,"-",VLOOKUP($B35,'[1]10_7'!$AJ$4:$AO$179,6,FALSE)),"-")</f>
        <v>3.4053217490475478</v>
      </c>
      <c r="AK35" s="30">
        <f>IFERROR(IF(VLOOKUP($B35,'[1]15_12'!$AJ$4:$AO$179,5,FALSE)=0,"-",VLOOKUP($B35,'[1]15_12'!$AJ$4:$AO$179,5,FALSE)),"-")</f>
        <v>116.62680426999862</v>
      </c>
      <c r="AL35" s="31">
        <f>IFERROR(IF(VLOOKUP($B35,'[1]15_12'!$AJ$4:$AO$179,3,FALSE)=0,"-",VLOOKUP($B35,'[1]15_12'!$AJ$4:$AO$179,3,FALSE)),"-")</f>
        <v>30.382385223711108</v>
      </c>
      <c r="AM35" s="32">
        <f>IFERROR(IF(VLOOKUP($B35,'[1]15_12'!$AJ$4:$AO$179,6,FALSE)=0,"-",VLOOKUP($B35,'[1]15_12'!$AJ$4:$AO$179,6,FALSE)),"-")</f>
        <v>3.8386322670604676</v>
      </c>
    </row>
    <row r="38" spans="2:39" ht="2.85" customHeight="1" x14ac:dyDescent="0.25"/>
    <row r="39" spans="2:39" ht="6.2" customHeight="1" x14ac:dyDescent="0.25"/>
    <row r="40" spans="2:39" x14ac:dyDescent="0.25">
      <c r="B40" s="56" t="str">
        <f>VLOOKUP([1]Lenguage!$B$3,[1]Lenguage!$E$3:$V$10,2,FALSE)</f>
        <v>Ficha de datos técnicos - EN14511 / EN12102 / EN14825 / EN16144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</row>
    <row r="41" spans="2:39" x14ac:dyDescent="0.25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</row>
    <row r="42" spans="2:39" ht="8.1" customHeight="1" x14ac:dyDescent="0.25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39" x14ac:dyDescent="0.25">
      <c r="B43" s="54" t="str">
        <f>VLOOKUP([1]Lenguage!$B$3,[1]Lenguage!$E$3:$V$10,3,FALSE)</f>
        <v>Modelo de bomba de calor:</v>
      </c>
      <c r="C43" s="54"/>
      <c r="D43" s="54"/>
      <c r="E43" s="54"/>
      <c r="F43" s="54"/>
      <c r="G43" s="54"/>
      <c r="H43" s="54"/>
      <c r="I43" s="57" t="s">
        <v>63</v>
      </c>
      <c r="J43" s="57"/>
      <c r="K43" s="57"/>
      <c r="L43" s="57"/>
      <c r="M43" s="57"/>
      <c r="N43" s="57"/>
      <c r="O43" s="57"/>
      <c r="P43" s="3"/>
      <c r="Q43" s="58" t="str">
        <f>VLOOKUP([1]Lenguage!$B$3,[1]Lenguage!$E$3:$V$10,7,FALSE)</f>
        <v>Prestac. Estacionales</v>
      </c>
      <c r="R43" s="58"/>
      <c r="S43" s="58"/>
      <c r="T43" s="58"/>
      <c r="U43" s="58"/>
      <c r="V43" s="59" t="s">
        <v>1</v>
      </c>
      <c r="W43" s="59"/>
      <c r="X43" s="59" t="s">
        <v>25</v>
      </c>
      <c r="Y43" s="59"/>
      <c r="Z43" s="60" t="s">
        <v>3</v>
      </c>
      <c r="AA43" s="60"/>
      <c r="AB43" s="59" t="str">
        <f>VLOOKUP([1]Lenguage!$B$3,[1]Lenguage!$E$3:$V$10,10,FALSE)</f>
        <v>Etiq. energ.</v>
      </c>
      <c r="AC43" s="59"/>
      <c r="AD43" s="59"/>
      <c r="AE43" s="4"/>
      <c r="AF43" s="58" t="str">
        <f>VLOOKUP([1]Lenguage!$B$3,[1]Lenguage!$E$3:$V$10,11,FALSE)</f>
        <v>Potencia acústica máxima</v>
      </c>
      <c r="AG43" s="58"/>
      <c r="AH43" s="58"/>
      <c r="AI43" s="58"/>
      <c r="AJ43" s="58"/>
      <c r="AK43" s="58"/>
      <c r="AL43" s="58"/>
      <c r="AM43" s="58"/>
    </row>
    <row r="44" spans="2:39" ht="2.25" customHeight="1" x14ac:dyDescent="0.25"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7"/>
      <c r="S44" s="7"/>
      <c r="T44" s="4"/>
      <c r="U44" s="7"/>
      <c r="V44" s="7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9" x14ac:dyDescent="0.25">
      <c r="B45" s="54" t="str">
        <f>VLOOKUP([1]Lenguage!$B$3,[1]Lenguage!$E$3:$V$10,4,FALSE)</f>
        <v>Tipo de bomba de calor:</v>
      </c>
      <c r="C45" s="54"/>
      <c r="D45" s="54"/>
      <c r="E45" s="54"/>
      <c r="F45" s="54"/>
      <c r="G45" s="54"/>
      <c r="H45" s="54"/>
      <c r="I45" s="55" t="str">
        <f>VLOOKUP([1]Lenguage!$B$3,[1]Lenguage!$E$3:$V$10,6,FALSE)</f>
        <v>agua glicolada - agua</v>
      </c>
      <c r="J45" s="55"/>
      <c r="K45" s="55"/>
      <c r="L45" s="55"/>
      <c r="M45" s="55"/>
      <c r="N45" s="55"/>
      <c r="O45" s="55"/>
      <c r="P45" s="8"/>
      <c r="Q45" s="49" t="str">
        <f>VLOOKUP([1]Lenguage!$B$3,[1]Lenguage!$E$3:$V$10,17,FALSE)</f>
        <v>Clima medio W18</v>
      </c>
      <c r="R45" s="49"/>
      <c r="S45" s="49"/>
      <c r="T45" s="49"/>
      <c r="U45" s="49"/>
      <c r="V45" s="48" t="s">
        <v>66</v>
      </c>
      <c r="W45" s="48"/>
      <c r="X45" s="48" t="s">
        <v>66</v>
      </c>
      <c r="Y45" s="48"/>
      <c r="Z45" s="53" t="s">
        <v>66</v>
      </c>
      <c r="AA45" s="53"/>
      <c r="AB45" s="48" t="s">
        <v>66</v>
      </c>
      <c r="AC45" s="48"/>
      <c r="AD45" s="48"/>
      <c r="AE45" s="4"/>
      <c r="AF45" s="49" t="str">
        <f>VLOOKUP([1]Lenguage!$B$3,[1]Lenguage!$E$3:$V$10,12,FALSE)</f>
        <v>Interno / Esterno [dB(A)]</v>
      </c>
      <c r="AG45" s="49"/>
      <c r="AH45" s="49"/>
      <c r="AI45" s="49"/>
      <c r="AJ45" s="49"/>
      <c r="AK45" s="49"/>
      <c r="AL45" s="50" t="s">
        <v>40</v>
      </c>
      <c r="AM45" s="50"/>
    </row>
    <row r="46" spans="2:39" ht="2.25" customHeight="1" x14ac:dyDescent="0.25"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7"/>
      <c r="S46" s="7"/>
      <c r="T46" s="4"/>
      <c r="U46" s="7"/>
      <c r="V46" s="7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9" x14ac:dyDescent="0.25">
      <c r="B47" s="51" t="str">
        <f>VLOOKUP([1]Lenguage!$B$3,[1]Lenguage!$E$3:$V$10,5,FALSE)</f>
        <v>Tecnología:</v>
      </c>
      <c r="C47" s="51"/>
      <c r="D47" s="51"/>
      <c r="E47" s="51"/>
      <c r="F47" s="51"/>
      <c r="G47" s="51"/>
      <c r="H47" s="51"/>
      <c r="I47" s="52" t="s">
        <v>7</v>
      </c>
      <c r="J47" s="52"/>
      <c r="K47" s="52"/>
      <c r="L47" s="52"/>
      <c r="M47" s="52"/>
      <c r="N47" s="52"/>
      <c r="O47" s="52"/>
      <c r="P47" s="8"/>
      <c r="Q47" s="49" t="str">
        <f>VLOOKUP([1]Lenguage!$B$3,[1]Lenguage!$E$3:$V$10,18,FALSE)</f>
        <v>Clima medio W7</v>
      </c>
      <c r="R47" s="49"/>
      <c r="S47" s="49"/>
      <c r="T47" s="49"/>
      <c r="U47" s="49"/>
      <c r="V47" s="48" t="s">
        <v>66</v>
      </c>
      <c r="W47" s="48"/>
      <c r="X47" s="48" t="s">
        <v>66</v>
      </c>
      <c r="Y47" s="48"/>
      <c r="Z47" s="53" t="s">
        <v>66</v>
      </c>
      <c r="AA47" s="53"/>
      <c r="AB47" s="48" t="s">
        <v>66</v>
      </c>
      <c r="AC47" s="48"/>
      <c r="AD47" s="48"/>
      <c r="AE47" s="4"/>
      <c r="AF47" s="4"/>
      <c r="AG47" s="4"/>
    </row>
    <row r="48" spans="2:39" ht="8.4499999999999993" customHeight="1" x14ac:dyDescent="0.25"/>
    <row r="49" spans="2:40" x14ac:dyDescent="0.25">
      <c r="B49" s="40" t="str">
        <f>VLOOKUP([1]Lenguage!$B$3,[1]Lenguage!$E$3:$V$10,16,FALSE)</f>
        <v>Prestaciones en aplicación de refrigeración EN14511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2:40" x14ac:dyDescent="0.2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2:40" ht="2.25" customHeight="1" x14ac:dyDescent="0.25"/>
    <row r="52" spans="2:40" x14ac:dyDescent="0.25">
      <c r="B52" s="41" t="str">
        <f>VLOOKUP([1]Lenguage!$B$3,[1]Lenguage!$E$3:$V$10,14,FALSE)</f>
        <v>Velocidad (%)</v>
      </c>
      <c r="C52" s="42"/>
      <c r="D52" s="45" t="str">
        <f>VLOOKUP([1]Lenguage!$B$3,[1]Lenguage!$E$3:$V$10,15,FALSE)</f>
        <v>Condiciones di funcionamiento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7"/>
    </row>
    <row r="53" spans="2:40" ht="15" customHeight="1" x14ac:dyDescent="0.25">
      <c r="B53" s="43"/>
      <c r="C53" s="44"/>
      <c r="D53" s="37" t="s">
        <v>28</v>
      </c>
      <c r="E53" s="37"/>
      <c r="F53" s="37"/>
      <c r="G53" s="37" t="s">
        <v>29</v>
      </c>
      <c r="H53" s="37"/>
      <c r="I53" s="37"/>
      <c r="J53" s="37" t="s">
        <v>30</v>
      </c>
      <c r="K53" s="37"/>
      <c r="L53" s="37"/>
      <c r="M53" s="37" t="s">
        <v>31</v>
      </c>
      <c r="N53" s="37"/>
      <c r="O53" s="37"/>
      <c r="P53" s="37" t="s">
        <v>32</v>
      </c>
      <c r="Q53" s="37"/>
      <c r="R53" s="37"/>
      <c r="S53" s="37" t="s">
        <v>33</v>
      </c>
      <c r="T53" s="37"/>
      <c r="U53" s="37"/>
      <c r="V53" s="37" t="s">
        <v>34</v>
      </c>
      <c r="W53" s="37"/>
      <c r="X53" s="37"/>
      <c r="Y53" s="37" t="s">
        <v>35</v>
      </c>
      <c r="Z53" s="37"/>
      <c r="AA53" s="37"/>
      <c r="AB53" s="37" t="s">
        <v>36</v>
      </c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9"/>
    </row>
    <row r="54" spans="2:40" x14ac:dyDescent="0.25">
      <c r="B54" s="43"/>
      <c r="C54" s="44"/>
      <c r="D54" s="10" t="s">
        <v>22</v>
      </c>
      <c r="E54" s="11" t="s">
        <v>23</v>
      </c>
      <c r="F54" s="11" t="s">
        <v>37</v>
      </c>
      <c r="G54" s="10" t="s">
        <v>22</v>
      </c>
      <c r="H54" s="11" t="s">
        <v>23</v>
      </c>
      <c r="I54" s="11" t="s">
        <v>37</v>
      </c>
      <c r="J54" s="10" t="s">
        <v>22</v>
      </c>
      <c r="K54" s="11" t="s">
        <v>23</v>
      </c>
      <c r="L54" s="11" t="s">
        <v>37</v>
      </c>
      <c r="M54" s="10" t="s">
        <v>22</v>
      </c>
      <c r="N54" s="11" t="s">
        <v>23</v>
      </c>
      <c r="O54" s="11" t="s">
        <v>37</v>
      </c>
      <c r="P54" s="10" t="s">
        <v>22</v>
      </c>
      <c r="Q54" s="11" t="s">
        <v>23</v>
      </c>
      <c r="R54" s="11" t="s">
        <v>37</v>
      </c>
      <c r="S54" s="10" t="s">
        <v>22</v>
      </c>
      <c r="T54" s="11" t="s">
        <v>23</v>
      </c>
      <c r="U54" s="11" t="s">
        <v>37</v>
      </c>
      <c r="V54" s="10" t="s">
        <v>22</v>
      </c>
      <c r="W54" s="11" t="s">
        <v>23</v>
      </c>
      <c r="X54" s="11" t="s">
        <v>37</v>
      </c>
      <c r="Y54" s="10" t="s">
        <v>22</v>
      </c>
      <c r="Z54" s="11" t="s">
        <v>23</v>
      </c>
      <c r="AA54" s="11" t="s">
        <v>37</v>
      </c>
      <c r="AB54" s="10" t="s">
        <v>22</v>
      </c>
      <c r="AC54" s="11" t="s">
        <v>23</v>
      </c>
      <c r="AD54" s="11" t="s">
        <v>37</v>
      </c>
      <c r="AE54" s="12"/>
      <c r="AF54" s="13"/>
      <c r="AG54" s="11"/>
      <c r="AH54" s="12"/>
      <c r="AI54" s="13"/>
      <c r="AJ54" s="11"/>
      <c r="AK54" s="12"/>
      <c r="AL54" s="13"/>
      <c r="AM54" s="14"/>
    </row>
    <row r="55" spans="2:40" x14ac:dyDescent="0.25">
      <c r="B55" s="38">
        <v>10</v>
      </c>
      <c r="C55" s="39"/>
      <c r="D55" s="24" t="str">
        <f>IFERROR(IF(VLOOKUP($B55,[2]R25_20!$A$4:$F$179,4,FALSE)=0,"-",VLOOKUP($B55,[2]R25_20!$A$4:$F$179,4,FALSE)),"-")</f>
        <v>-</v>
      </c>
      <c r="E55" s="25" t="str">
        <f>IFERROR(IF(VLOOKUP($B55,[1]R25_20!$A$4:$F$179,3,FALSE)=0,"-",VLOOKUP($B55,[1]R25_20!$A$4:$F$179,3,FALSE)),"-")</f>
        <v>-</v>
      </c>
      <c r="F55" s="26" t="str">
        <f>IFERROR(IF(VLOOKUP($B55,[1]R25_20!$A$4:$F$179,6,FALSE)=0,"-",VLOOKUP($B55,[1]R25_20!$A$4:$F$179,6,FALSE)),"-")</f>
        <v>-</v>
      </c>
      <c r="G55" s="24" t="str">
        <f>IFERROR(IF(VLOOKUP($B55,[1]R35_30!$A$4:$F$179,4,FALSE)=0,"-",VLOOKUP($B55,[1]R35_30!$A$4:$F$179,4,FALSE)),"-")</f>
        <v>-</v>
      </c>
      <c r="H55" s="25" t="str">
        <f>IFERROR(IF(VLOOKUP($B55,[1]R35_30!$A$4:$F$179,3,FALSE)=0,"-",VLOOKUP($B55,[1]R35_30!$A$4:$F$179,3,FALSE)),"-")</f>
        <v>-</v>
      </c>
      <c r="I55" s="26" t="str">
        <f>IFERROR(IF(VLOOKUP($B55,[1]R35_30!$A$4:$F$179,6,FALSE)=0,"-",VLOOKUP($B55,[1]R35_30!$A$4:$F$179,6,FALSE)),"-")</f>
        <v>-</v>
      </c>
      <c r="J55" s="24" t="str">
        <f>IFERROR(IF(VLOOKUP($B55,[1]R40_35!$A$4:$F$179,4,FALSE)=0,"-",VLOOKUP($B55,[1]R40_35!$A$4:$F$179,4,FALSE)),"-")</f>
        <v>-</v>
      </c>
      <c r="K55" s="25" t="str">
        <f>IFERROR(IF(VLOOKUP($B55,[1]R40_35!$A$4:$F$179,3,FALSE)=0,"-",VLOOKUP($B55,[1]R40_35!$A$4:$F$179,3,FALSE)),"-")</f>
        <v>-</v>
      </c>
      <c r="L55" s="26" t="str">
        <f>IFERROR(IF(VLOOKUP($B55,[1]R40_35!$A$4:$F$179,6,FALSE)=0,"-",VLOOKUP($B55,[1]R40_35!$A$4:$F$179,6,FALSE)),"-")</f>
        <v>-</v>
      </c>
      <c r="M55" s="24" t="str">
        <f>IFERROR(IF(VLOOKUP($B55,[1]R25_20!$H$4:$M$179,4,FALSE)=0,"-",VLOOKUP($B55,[1]R25_20!$H$4:$M$179,4,FALSE)),"-")</f>
        <v>-</v>
      </c>
      <c r="N55" s="25" t="str">
        <f>IFERROR(IF(VLOOKUP($B55,[1]R25_20!$H$4:$M$179,3,FALSE)=0,"-",VLOOKUP($B55,[1]R25_20!$H$4:$M$179,3,FALSE)),"-")</f>
        <v>-</v>
      </c>
      <c r="O55" s="26" t="str">
        <f>IFERROR(IF(VLOOKUP($B55,[1]R25_20!$H$4:$M$179,6,FALSE)=0,"-",VLOOKUP($B55,[1]R25_20!$H$4:$M$179,6,FALSE)),"-")</f>
        <v>-</v>
      </c>
      <c r="P55" s="24" t="str">
        <f>IFERROR(IF(VLOOKUP($B55,[1]R35_30!$H$4:$M$179,4,FALSE)=0,"-",VLOOKUP($B55,[1]R35_30!$H$4:$M$179,4,FALSE)),"-")</f>
        <v>-</v>
      </c>
      <c r="Q55" s="25" t="str">
        <f>IFERROR(IF(VLOOKUP($B55,[1]R35_30!$H$4:$M$179,3,FALSE)=0,"-",VLOOKUP($B55,[1]R35_30!$H$4:$M$179,3,FALSE)),"-")</f>
        <v>-</v>
      </c>
      <c r="R55" s="26" t="str">
        <f>IFERROR(IF(VLOOKUP($B55,[1]R35_30!$H$4:$M$179,6,FALSE)=0,"-",VLOOKUP($B55,[1]R35_30!$H$4:$M$179,6,FALSE)),"-")</f>
        <v>-</v>
      </c>
      <c r="S55" s="24" t="str">
        <f>IFERROR(IF(VLOOKUP($B55,[1]R40_35!$H$4:$M$179,4,FALSE)=0,"-",VLOOKUP($B55,[1]R40_35!$H$4:$M$179,4,FALSE)),"-")</f>
        <v>-</v>
      </c>
      <c r="T55" s="25" t="str">
        <f>IFERROR(IF(VLOOKUP($B55,[1]R40_35!$H$4:$M$179,3,FALSE)=0,"-",VLOOKUP($B55,[1]R40_35!$H$4:$M$179,3,FALSE)),"-")</f>
        <v>-</v>
      </c>
      <c r="U55" s="26" t="str">
        <f>IFERROR(IF(VLOOKUP($B55,[1]R40_35!$H$4:$M$179,6,FALSE)=0,"-",VLOOKUP($B55,[1]R40_35!$H$4:$M$179,6,FALSE)),"-")</f>
        <v>-</v>
      </c>
      <c r="V55" s="24" t="str">
        <f>IFERROR(IF(VLOOKUP($B55,[1]R25_20!$O$4:$T$179,4,FALSE)=0,"-",VLOOKUP($B55,[1]R25_20!$O$4:$T$179,4,FALSE)),"-")</f>
        <v>-</v>
      </c>
      <c r="W55" s="25" t="str">
        <f>IFERROR(IF(VLOOKUP($B55,[1]R25_20!$O$4:$T$179,3,FALSE)=0,"-",VLOOKUP($B55,[1]R25_20!$O$4:$T$179,3,FALSE)),"-")</f>
        <v>-</v>
      </c>
      <c r="X55" s="26" t="str">
        <f>IFERROR(IF(VLOOKUP($B55,[1]R25_20!$O$4:$T$179,6,FALSE)=0,"-",VLOOKUP($B55,[1]R25_20!$O$4:$T$179,6,FALSE)),"-")</f>
        <v>-</v>
      </c>
      <c r="Y55" s="24" t="str">
        <f>IFERROR(IF(VLOOKUP($B55,[1]R35_30!$O$4:$T$179,4,FALSE)=0,"-",VLOOKUP($B55,[1]R35_30!$O$4:$T$179,4,FALSE)),"-")</f>
        <v>-</v>
      </c>
      <c r="Z55" s="25" t="str">
        <f>IFERROR(IF(VLOOKUP($B55,[1]R35_30!$O$4:$T$179,3,FALSE)=0,"-",VLOOKUP($B55,[1]R35_30!$O$4:$T$179,3,FALSE)),"-")</f>
        <v>-</v>
      </c>
      <c r="AA55" s="26" t="str">
        <f>IFERROR(IF(VLOOKUP($B55,[1]R35_30!$O$4:$T$179,6,FALSE)=0,"-",VLOOKUP($B55,[1]R35_30!$O$4:$T$179,6,FALSE)),"-")</f>
        <v>-</v>
      </c>
      <c r="AB55" s="24" t="str">
        <f>IFERROR(IF(VLOOKUP($B55,[1]R40_35!$O$4:$T$179,4,FALSE)=0,"-",VLOOKUP($B55,[1]R40_35!$O$4:$T$179,4,FALSE)),"-")</f>
        <v>-</v>
      </c>
      <c r="AC55" s="25" t="str">
        <f>IFERROR(IF(VLOOKUP($B55,[1]R40_35!$O$4:$T$179,3,FALSE)=0,"-",VLOOKUP($B55,[1]R40_35!$O$4:$T$179,3,FALSE)),"-")</f>
        <v>-</v>
      </c>
      <c r="AD55" s="26" t="str">
        <f>IFERROR(IF(VLOOKUP($B55,[1]R40_35!$O$4:$T$179,6,FALSE)=0,"-",VLOOKUP($B55,[1]R40_35!$O$4:$T$179,6,FALSE)),"-")</f>
        <v>-</v>
      </c>
      <c r="AE55" s="25"/>
      <c r="AF55" s="25"/>
      <c r="AG55" s="26"/>
      <c r="AH55" s="24"/>
      <c r="AI55" s="25"/>
      <c r="AJ55" s="26"/>
      <c r="AK55" s="24"/>
      <c r="AL55" s="25"/>
      <c r="AM55" s="26"/>
    </row>
    <row r="56" spans="2:40" x14ac:dyDescent="0.25">
      <c r="B56" s="33">
        <v>15</v>
      </c>
      <c r="C56" s="34"/>
      <c r="D56" s="27" t="str">
        <f>IFERROR(IF(VLOOKUP($B56,[1]R25_20!$A$4:$F$179,4,FALSE)=0,"-",VLOOKUP($B56,[1]R25_20!$A$4:$F$179,4,FALSE)),"-")</f>
        <v>-</v>
      </c>
      <c r="E56" s="28" t="str">
        <f>IFERROR(IF(VLOOKUP($B56,[1]R25_20!$A$4:$F$179,3,FALSE)=0,"-",VLOOKUP($B56,[1]R25_20!$A$4:$F$179,3,FALSE)),"-")</f>
        <v>-</v>
      </c>
      <c r="F56" s="29" t="str">
        <f>IFERROR(IF(VLOOKUP($B56,[1]R25_20!$A$4:$F$179,6,FALSE)=0,"-",VLOOKUP($B56,[1]R25_20!$A$4:$F$179,6,FALSE)),"-")</f>
        <v>-</v>
      </c>
      <c r="G56" s="27" t="str">
        <f>IFERROR(IF(VLOOKUP($B56,[1]R35_30!$A$4:$F$179,4,FALSE)=0,"-",VLOOKUP($B56,[1]R35_30!$A$4:$F$179,4,FALSE)),"-")</f>
        <v>-</v>
      </c>
      <c r="H56" s="28" t="str">
        <f>IFERROR(IF(VLOOKUP($B56,[1]R35_30!$A$4:$F$179,3,FALSE)=0,"-",VLOOKUP($B56,[1]R35_30!$A$4:$F$179,3,FALSE)),"-")</f>
        <v>-</v>
      </c>
      <c r="I56" s="29" t="str">
        <f>IFERROR(IF(VLOOKUP($B56,[1]R35_30!$A$4:$F$179,6,FALSE)=0,"-",VLOOKUP($B56,[1]R35_30!$A$4:$F$179,6,FALSE)),"-")</f>
        <v>-</v>
      </c>
      <c r="J56" s="27" t="str">
        <f>IFERROR(IF(VLOOKUP($B56,[1]R40_35!$A$4:$F$179,4,FALSE)=0,"-",VLOOKUP($B56,[1]R40_35!$A$4:$F$179,4,FALSE)),"-")</f>
        <v>-</v>
      </c>
      <c r="K56" s="28" t="str">
        <f>IFERROR(IF(VLOOKUP($B56,[1]R40_35!$A$4:$F$179,3,FALSE)=0,"-",VLOOKUP($B56,[1]R40_35!$A$4:$F$179,3,FALSE)),"-")</f>
        <v>-</v>
      </c>
      <c r="L56" s="29" t="str">
        <f>IFERROR(IF(VLOOKUP($B56,[1]R40_35!$A$4:$F$179,6,FALSE)=0,"-",VLOOKUP($B56,[1]R40_35!$A$4:$F$179,6,FALSE)),"-")</f>
        <v>-</v>
      </c>
      <c r="M56" s="27" t="str">
        <f>IFERROR(IF(VLOOKUP($B56,[1]R25_20!$H$4:$M$179,4,FALSE)=0,"-",VLOOKUP($B56,[1]R25_20!$H$4:$M$179,4,FALSE)),"-")</f>
        <v>-</v>
      </c>
      <c r="N56" s="28" t="str">
        <f>IFERROR(IF(VLOOKUP($B56,[1]R25_20!$H$4:$M$179,3,FALSE)=0,"-",VLOOKUP($B56,[1]R25_20!$H$4:$M$179,3,FALSE)),"-")</f>
        <v>-</v>
      </c>
      <c r="O56" s="29" t="str">
        <f>IFERROR(IF(VLOOKUP($B56,[1]R25_20!$H$4:$M$179,6,FALSE)=0,"-",VLOOKUP($B56,[1]R25_20!$H$4:$M$179,6,FALSE)),"-")</f>
        <v>-</v>
      </c>
      <c r="P56" s="27" t="str">
        <f>IFERROR(IF(VLOOKUP($B56,[1]R35_30!$H$4:$M$179,4,FALSE)=0,"-",VLOOKUP($B56,[1]R35_30!$H$4:$M$179,4,FALSE)),"-")</f>
        <v>-</v>
      </c>
      <c r="Q56" s="28" t="str">
        <f>IFERROR(IF(VLOOKUP($B56,[1]R35_30!$H$4:$M$179,3,FALSE)=0,"-",VLOOKUP($B56,[1]R35_30!$H$4:$M$179,3,FALSE)),"-")</f>
        <v>-</v>
      </c>
      <c r="R56" s="29" t="str">
        <f>IFERROR(IF(VLOOKUP($B56,[1]R35_30!$H$4:$M$179,6,FALSE)=0,"-",VLOOKUP($B56,[1]R35_30!$H$4:$M$179,6,FALSE)),"-")</f>
        <v>-</v>
      </c>
      <c r="S56" s="27" t="str">
        <f>IFERROR(IF(VLOOKUP($B56,[1]R40_35!$H$4:$M$179,4,FALSE)=0,"-",VLOOKUP($B56,[1]R40_35!$H$4:$M$179,4,FALSE)),"-")</f>
        <v>-</v>
      </c>
      <c r="T56" s="28" t="str">
        <f>IFERROR(IF(VLOOKUP($B56,[1]R40_35!$H$4:$M$179,3,FALSE)=0,"-",VLOOKUP($B56,[1]R40_35!$H$4:$M$179,3,FALSE)),"-")</f>
        <v>-</v>
      </c>
      <c r="U56" s="29" t="str">
        <f>IFERROR(IF(VLOOKUP($B56,[1]R40_35!$H$4:$M$179,6,FALSE)=0,"-",VLOOKUP($B56,[1]R40_35!$H$4:$M$179,6,FALSE)),"-")</f>
        <v>-</v>
      </c>
      <c r="V56" s="27" t="str">
        <f>IFERROR(IF(VLOOKUP($B56,[1]R25_20!$O$4:$T$179,4,FALSE)=0,"-",VLOOKUP($B56,[1]R25_20!$O$4:$T$179,4,FALSE)),"-")</f>
        <v>-</v>
      </c>
      <c r="W56" s="28" t="str">
        <f>IFERROR(IF(VLOOKUP($B56,[1]R25_20!$O$4:$T$179,3,FALSE)=0,"-",VLOOKUP($B56,[1]R25_20!$O$4:$T$179,3,FALSE)),"-")</f>
        <v>-</v>
      </c>
      <c r="X56" s="29" t="str">
        <f>IFERROR(IF(VLOOKUP($B56,[1]R25_20!$O$4:$T$179,6,FALSE)=0,"-",VLOOKUP($B56,[1]R25_20!$O$4:$T$179,6,FALSE)),"-")</f>
        <v>-</v>
      </c>
      <c r="Y56" s="27" t="str">
        <f>IFERROR(IF(VLOOKUP($B56,[1]R35_30!$O$4:$T$179,4,FALSE)=0,"-",VLOOKUP($B56,[1]R35_30!$O$4:$T$179,4,FALSE)),"-")</f>
        <v>-</v>
      </c>
      <c r="Z56" s="28" t="str">
        <f>IFERROR(IF(VLOOKUP($B56,[1]R35_30!$O$4:$T$179,3,FALSE)=0,"-",VLOOKUP($B56,[1]R35_30!$O$4:$T$179,3,FALSE)),"-")</f>
        <v>-</v>
      </c>
      <c r="AA56" s="29" t="str">
        <f>IFERROR(IF(VLOOKUP($B56,[1]R35_30!$O$4:$T$179,6,FALSE)=0,"-",VLOOKUP($B56,[1]R35_30!$O$4:$T$179,6,FALSE)),"-")</f>
        <v>-</v>
      </c>
      <c r="AB56" s="27" t="str">
        <f>IFERROR(IF(VLOOKUP($B56,[1]R40_35!$O$4:$T$179,4,FALSE)=0,"-",VLOOKUP($B56,[1]R40_35!$O$4:$T$179,4,FALSE)),"-")</f>
        <v>-</v>
      </c>
      <c r="AC56" s="28" t="str">
        <f>IFERROR(IF(VLOOKUP($B56,[1]R40_35!$O$4:$T$179,3,FALSE)=0,"-",VLOOKUP($B56,[1]R40_35!$O$4:$T$179,3,FALSE)),"-")</f>
        <v>-</v>
      </c>
      <c r="AD56" s="29" t="str">
        <f>IFERROR(IF(VLOOKUP($B56,[1]R40_35!$O$4:$T$179,6,FALSE)=0,"-",VLOOKUP($B56,[1]R40_35!$O$4:$T$179,6,FALSE)),"-")</f>
        <v>-</v>
      </c>
      <c r="AE56" s="28"/>
      <c r="AF56" s="28"/>
      <c r="AG56" s="29"/>
      <c r="AH56" s="27"/>
      <c r="AI56" s="28"/>
      <c r="AJ56" s="29"/>
      <c r="AK56" s="27"/>
      <c r="AL56" s="28"/>
      <c r="AM56" s="29"/>
    </row>
    <row r="57" spans="2:40" x14ac:dyDescent="0.25">
      <c r="B57" s="33">
        <v>20</v>
      </c>
      <c r="C57" s="34"/>
      <c r="D57" s="27" t="str">
        <f>IFERROR(IF(VLOOKUP($B57,[1]R25_20!$A$4:$F$179,4,FALSE)=0,"-",VLOOKUP($B57,[1]R25_20!$A$4:$F$179,4,FALSE)),"-")</f>
        <v>-</v>
      </c>
      <c r="E57" s="28" t="str">
        <f>IFERROR(IF(VLOOKUP($B57,[1]R25_20!$A$4:$F$179,3,FALSE)=0,"-",VLOOKUP($B57,[1]R25_20!$A$4:$F$179,3,FALSE)),"-")</f>
        <v>-</v>
      </c>
      <c r="F57" s="29" t="str">
        <f>IFERROR(IF(VLOOKUP($B57,[1]R25_20!$A$4:$F$179,6,FALSE)=0,"-",VLOOKUP($B57,[1]R25_20!$A$4:$F$179,6,FALSE)),"-")</f>
        <v>-</v>
      </c>
      <c r="G57" s="27" t="str">
        <f>IFERROR(IF(VLOOKUP($B57,[1]R35_30!$A$4:$F$179,4,FALSE)=0,"-",VLOOKUP($B57,[1]R35_30!$A$4:$F$179,4,FALSE)),"-")</f>
        <v>-</v>
      </c>
      <c r="H57" s="28" t="str">
        <f>IFERROR(IF(VLOOKUP($B57,[1]R35_30!$A$4:$F$179,3,FALSE)=0,"-",VLOOKUP($B57,[1]R35_30!$A$4:$F$179,3,FALSE)),"-")</f>
        <v>-</v>
      </c>
      <c r="I57" s="29" t="str">
        <f>IFERROR(IF(VLOOKUP($B57,[1]R35_30!$A$4:$F$179,6,FALSE)=0,"-",VLOOKUP($B57,[1]R35_30!$A$4:$F$179,6,FALSE)),"-")</f>
        <v>-</v>
      </c>
      <c r="J57" s="27" t="str">
        <f>IFERROR(IF(VLOOKUP($B57,[1]R40_35!$A$4:$F$179,4,FALSE)=0,"-",VLOOKUP($B57,[1]R40_35!$A$4:$F$179,4,FALSE)),"-")</f>
        <v>-</v>
      </c>
      <c r="K57" s="28" t="str">
        <f>IFERROR(IF(VLOOKUP($B57,[1]R40_35!$A$4:$F$179,3,FALSE)=0,"-",VLOOKUP($B57,[1]R40_35!$A$4:$F$179,3,FALSE)),"-")</f>
        <v>-</v>
      </c>
      <c r="L57" s="29" t="str">
        <f>IFERROR(IF(VLOOKUP($B57,[1]R40_35!$A$4:$F$179,6,FALSE)=0,"-",VLOOKUP($B57,[1]R40_35!$A$4:$F$179,6,FALSE)),"-")</f>
        <v>-</v>
      </c>
      <c r="M57" s="27" t="str">
        <f>IFERROR(IF(VLOOKUP($B57,[1]R25_20!$H$4:$M$179,4,FALSE)=0,"-",VLOOKUP($B57,[1]R25_20!$H$4:$M$179,4,FALSE)),"-")</f>
        <v>-</v>
      </c>
      <c r="N57" s="28" t="str">
        <f>IFERROR(IF(VLOOKUP($B57,[1]R25_20!$H$4:$M$179,3,FALSE)=0,"-",VLOOKUP($B57,[1]R25_20!$H$4:$M$179,3,FALSE)),"-")</f>
        <v>-</v>
      </c>
      <c r="O57" s="29" t="str">
        <f>IFERROR(IF(VLOOKUP($B57,[1]R25_20!$H$4:$M$179,6,FALSE)=0,"-",VLOOKUP($B57,[1]R25_20!$H$4:$M$179,6,FALSE)),"-")</f>
        <v>-</v>
      </c>
      <c r="P57" s="27" t="str">
        <f>IFERROR(IF(VLOOKUP($B57,[1]R35_30!$H$4:$M$179,4,FALSE)=0,"-",VLOOKUP($B57,[1]R35_30!$H$4:$M$179,4,FALSE)),"-")</f>
        <v>-</v>
      </c>
      <c r="Q57" s="28" t="str">
        <f>IFERROR(IF(VLOOKUP($B57,[1]R35_30!$H$4:$M$179,3,FALSE)=0,"-",VLOOKUP($B57,[1]R35_30!$H$4:$M$179,3,FALSE)),"-")</f>
        <v>-</v>
      </c>
      <c r="R57" s="29" t="str">
        <f>IFERROR(IF(VLOOKUP($B57,[1]R35_30!$H$4:$M$179,6,FALSE)=0,"-",VLOOKUP($B57,[1]R35_30!$H$4:$M$179,6,FALSE)),"-")</f>
        <v>-</v>
      </c>
      <c r="S57" s="27" t="str">
        <f>IFERROR(IF(VLOOKUP($B57,[1]R40_35!$H$4:$M$179,4,FALSE)=0,"-",VLOOKUP($B57,[1]R40_35!$H$4:$M$179,4,FALSE)),"-")</f>
        <v>-</v>
      </c>
      <c r="T57" s="28" t="str">
        <f>IFERROR(IF(VLOOKUP($B57,[1]R40_35!$H$4:$M$179,3,FALSE)=0,"-",VLOOKUP($B57,[1]R40_35!$H$4:$M$179,3,FALSE)),"-")</f>
        <v>-</v>
      </c>
      <c r="U57" s="29" t="str">
        <f>IFERROR(IF(VLOOKUP($B57,[1]R40_35!$H$4:$M$179,6,FALSE)=0,"-",VLOOKUP($B57,[1]R40_35!$H$4:$M$179,6,FALSE)),"-")</f>
        <v>-</v>
      </c>
      <c r="V57" s="27" t="str">
        <f>IFERROR(IF(VLOOKUP($B57,[1]R25_20!$O$4:$T$179,4,FALSE)=0,"-",VLOOKUP($B57,[1]R25_20!$O$4:$T$179,4,FALSE)),"-")</f>
        <v>-</v>
      </c>
      <c r="W57" s="28" t="str">
        <f>IFERROR(IF(VLOOKUP($B57,[1]R25_20!$O$4:$T$179,3,FALSE)=0,"-",VLOOKUP($B57,[1]R25_20!$O$4:$T$179,3,FALSE)),"-")</f>
        <v>-</v>
      </c>
      <c r="X57" s="29" t="str">
        <f>IFERROR(IF(VLOOKUP($B57,[1]R25_20!$O$4:$T$179,6,FALSE)=0,"-",VLOOKUP($B57,[1]R25_20!$O$4:$T$179,6,FALSE)),"-")</f>
        <v>-</v>
      </c>
      <c r="Y57" s="27" t="str">
        <f>IFERROR(IF(VLOOKUP($B57,[1]R35_30!$O$4:$T$179,4,FALSE)=0,"-",VLOOKUP($B57,[1]R35_30!$O$4:$T$179,4,FALSE)),"-")</f>
        <v>-</v>
      </c>
      <c r="Z57" s="28" t="str">
        <f>IFERROR(IF(VLOOKUP($B57,[1]R35_30!$O$4:$T$179,3,FALSE)=0,"-",VLOOKUP($B57,[1]R35_30!$O$4:$T$179,3,FALSE)),"-")</f>
        <v>-</v>
      </c>
      <c r="AA57" s="29" t="str">
        <f>IFERROR(IF(VLOOKUP($B57,[1]R35_30!$O$4:$T$179,6,FALSE)=0,"-",VLOOKUP($B57,[1]R35_30!$O$4:$T$179,6,FALSE)),"-")</f>
        <v>-</v>
      </c>
      <c r="AB57" s="27" t="str">
        <f>IFERROR(IF(VLOOKUP($B57,[1]R40_35!$O$4:$T$179,4,FALSE)=0,"-",VLOOKUP($B57,[1]R40_35!$O$4:$T$179,4,FALSE)),"-")</f>
        <v>-</v>
      </c>
      <c r="AC57" s="28" t="str">
        <f>IFERROR(IF(VLOOKUP($B57,[1]R40_35!$O$4:$T$179,3,FALSE)=0,"-",VLOOKUP($B57,[1]R40_35!$O$4:$T$179,3,FALSE)),"-")</f>
        <v>-</v>
      </c>
      <c r="AD57" s="29" t="str">
        <f>IFERROR(IF(VLOOKUP($B57,[1]R40_35!$O$4:$T$179,6,FALSE)=0,"-",VLOOKUP($B57,[1]R40_35!$O$4:$T$179,6,FALSE)),"-")</f>
        <v>-</v>
      </c>
      <c r="AE57" s="28"/>
      <c r="AF57" s="28"/>
      <c r="AG57" s="29"/>
      <c r="AH57" s="27"/>
      <c r="AI57" s="28"/>
      <c r="AJ57" s="29"/>
      <c r="AK57" s="27"/>
      <c r="AL57" s="28"/>
      <c r="AM57" s="29"/>
    </row>
    <row r="58" spans="2:40" x14ac:dyDescent="0.25">
      <c r="B58" s="33">
        <v>25</v>
      </c>
      <c r="C58" s="34"/>
      <c r="D58" s="27">
        <f>IFERROR(IF(VLOOKUP($B58,[1]R25_20!$A$4:$F$179,4,FALSE)=0,"-",VLOOKUP($B58,[1]R25_20!$A$4:$F$179,4,FALSE)),"-")</f>
        <v>26.335320039522447</v>
      </c>
      <c r="E58" s="28">
        <f>IFERROR(IF(VLOOKUP($B58,[1]R25_20!$A$4:$F$179,3,FALSE)=0,"-",VLOOKUP($B58,[1]R25_20!$A$4:$F$179,3,FALSE)),"-")</f>
        <v>3.4891136455334122</v>
      </c>
      <c r="F58" s="29">
        <f>IFERROR(IF(VLOOKUP($B58,[1]R25_20!$A$4:$F$179,6,FALSE)=0,"-",VLOOKUP($B58,[1]R25_20!$A$4:$F$179,6,FALSE)),"-")</f>
        <v>7.5478539007279393</v>
      </c>
      <c r="G58" s="27">
        <f>IFERROR(IF(VLOOKUP($B58,[1]R35_30!$A$4:$F$179,4,FALSE)=0,"-",VLOOKUP($B58,[1]R35_30!$A$4:$F$179,4,FALSE)),"-")</f>
        <v>23.659960178244159</v>
      </c>
      <c r="H58" s="28">
        <f>IFERROR(IF(VLOOKUP($B58,[1]R35_30!$A$4:$F$179,3,FALSE)=0,"-",VLOOKUP($B58,[1]R35_30!$A$4:$F$179,3,FALSE)),"-")</f>
        <v>4.6691587095196256</v>
      </c>
      <c r="I58" s="29">
        <f>IFERROR(IF(VLOOKUP($B58,[1]R35_30!$A$4:$F$179,6,FALSE)=0,"-",VLOOKUP($B58,[1]R35_30!$A$4:$F$179,6,FALSE)),"-")</f>
        <v>5.0672854897833091</v>
      </c>
      <c r="J58" s="27">
        <f>IFERROR(IF(VLOOKUP($B58,[1]R40_35!$A$4:$F$179,4,FALSE)=0,"-",VLOOKUP($B58,[1]R40_35!$A$4:$F$179,4,FALSE)),"-")</f>
        <v>20.501307036528583</v>
      </c>
      <c r="K58" s="28">
        <f>IFERROR(IF(VLOOKUP($B58,[1]R40_35!$A$4:$F$179,3,FALSE)=0,"-",VLOOKUP($B58,[1]R40_35!$A$4:$F$179,3,FALSE)),"-")</f>
        <v>5.9249633625012832</v>
      </c>
      <c r="L58" s="29">
        <f>IFERROR(IF(VLOOKUP($B58,[1]R40_35!$A$4:$F$179,6,FALSE)=0,"-",VLOOKUP($B58,[1]R40_35!$A$4:$F$179,6,FALSE)),"-")</f>
        <v>3.4601576047339049</v>
      </c>
      <c r="M58" s="27">
        <f>IFERROR(IF(VLOOKUP($B58,[1]R25_20!$H$4:$M$179,4,FALSE)=0,"-",VLOOKUP($B58,[1]R25_20!$H$4:$M$179,4,FALSE)),"-")</f>
        <v>31.164778259763334</v>
      </c>
      <c r="N58" s="28">
        <f>IFERROR(IF(VLOOKUP($B58,[1]R25_20!$H$4:$M$179,3,FALSE)=0,"-",VLOOKUP($B58,[1]R25_20!$H$4:$M$179,3,FALSE)),"-")</f>
        <v>3.2661785740716409</v>
      </c>
      <c r="O58" s="29">
        <f>IFERROR(IF(VLOOKUP($B58,[1]R25_20!$H$4:$M$179,6,FALSE)=0,"-",VLOOKUP($B58,[1]R25_20!$H$4:$M$179,6,FALSE)),"-")</f>
        <v>9.5416639210002234</v>
      </c>
      <c r="P58" s="27">
        <f>IFERROR(IF(VLOOKUP($B58,[1]R35_30!$H$4:$M$179,4,FALSE)=0,"-",VLOOKUP($B58,[1]R35_30!$H$4:$M$179,4,FALSE)),"-")</f>
        <v>28.085140721123057</v>
      </c>
      <c r="Q58" s="28">
        <f>IFERROR(IF(VLOOKUP($B58,[1]R35_30!$H$4:$M$179,3,FALSE)=0,"-",VLOOKUP($B58,[1]R35_30!$H$4:$M$179,3,FALSE)),"-")</f>
        <v>4.6045715034967243</v>
      </c>
      <c r="R58" s="29">
        <f>IFERROR(IF(VLOOKUP($B58,[1]R35_30!$H$4:$M$179,6,FALSE)=0,"-",VLOOKUP($B58,[1]R35_30!$H$4:$M$179,6,FALSE)),"-")</f>
        <v>6.0994037555492673</v>
      </c>
      <c r="S58" s="27">
        <f>IFERROR(IF(VLOOKUP($B58,[1]R40_35!$H$4:$M$179,4,FALSE)=0,"-",VLOOKUP($B58,[1]R40_35!$H$4:$M$179,4,FALSE)),"-")</f>
        <v>24.451557818648855</v>
      </c>
      <c r="T58" s="28">
        <f>IFERROR(IF(VLOOKUP($B58,[1]R40_35!$H$4:$M$179,3,FALSE)=0,"-",VLOOKUP($B58,[1]R40_35!$H$4:$M$179,3,FALSE)),"-")</f>
        <v>5.9370436215403819</v>
      </c>
      <c r="U58" s="29">
        <f>IFERROR(IF(VLOOKUP($B58,[1]R40_35!$H$4:$M$179,6,FALSE)=0,"-",VLOOKUP($B58,[1]R40_35!$H$4:$M$179,6,FALSE)),"-")</f>
        <v>4.1184736675902736</v>
      </c>
      <c r="V58" s="27">
        <f>IFERROR(IF(VLOOKUP($B58,[1]R25_20!$O$4:$T$179,4,FALSE)=0,"-",VLOOKUP($B58,[1]R25_20!$O$4:$T$179,4,FALSE)),"-")</f>
        <v>37.797176404844251</v>
      </c>
      <c r="W58" s="28">
        <f>IFERROR(IF(VLOOKUP($B58,[1]R25_20!$O$4:$T$179,3,FALSE)=0,"-",VLOOKUP($B58,[1]R25_20!$O$4:$T$179,3,FALSE)),"-")</f>
        <v>2.8145897216399516</v>
      </c>
      <c r="X58" s="29">
        <f>IFERROR(IF(VLOOKUP($B58,[1]R25_20!$O$4:$T$179,6,FALSE)=0,"-",VLOOKUP($B58,[1]R25_20!$O$4:$T$179,6,FALSE)),"-")</f>
        <v>13.42901813157383</v>
      </c>
      <c r="Y58" s="27">
        <f>IFERROR(IF(VLOOKUP($B58,[1]R35_30!$O$4:$T$179,4,FALSE)=0,"-",VLOOKUP($B58,[1]R35_30!$O$4:$T$179,4,FALSE)),"-")</f>
        <v>34.166267551989101</v>
      </c>
      <c r="Z58" s="28">
        <f>IFERROR(IF(VLOOKUP($B58,[1]R35_30!$O$4:$T$179,3,FALSE)=0,"-",VLOOKUP($B58,[1]R35_30!$O$4:$T$179,3,FALSE)),"-")</f>
        <v>4.4094785001818781</v>
      </c>
      <c r="AA58" s="29">
        <f>IFERROR(IF(VLOOKUP($B58,[1]R35_30!$O$4:$T$179,6,FALSE)=0,"-",VLOOKUP($B58,[1]R35_30!$O$4:$T$179,6,FALSE)),"-")</f>
        <v>7.7483692347246604</v>
      </c>
      <c r="AB58" s="27">
        <f>IFERROR(IF(VLOOKUP($B58,[1]R40_35!$O$4:$T$179,4,FALSE)=0,"-",VLOOKUP($B58,[1]R40_35!$O$4:$T$179,4,FALSE)),"-")</f>
        <v>29.896630835224045</v>
      </c>
      <c r="AC58" s="28">
        <f>IFERROR(IF(VLOOKUP($B58,[1]R40_35!$O$4:$T$179,3,FALSE)=0,"-",VLOOKUP($B58,[1]R40_35!$O$4:$T$179,3,FALSE)),"-")</f>
        <v>5.9004299868901366</v>
      </c>
      <c r="AD58" s="29">
        <f>IFERROR(IF(VLOOKUP($B58,[1]R40_35!$O$4:$T$179,6,FALSE)=0,"-",VLOOKUP($B58,[1]R40_35!$O$4:$T$179,6,FALSE)),"-")</f>
        <v>5.0668562971935671</v>
      </c>
      <c r="AE58" s="28"/>
      <c r="AF58" s="28"/>
      <c r="AG58" s="29"/>
      <c r="AH58" s="27"/>
      <c r="AI58" s="28"/>
      <c r="AJ58" s="29"/>
      <c r="AK58" s="27"/>
      <c r="AL58" s="28"/>
      <c r="AM58" s="29"/>
    </row>
    <row r="59" spans="2:40" x14ac:dyDescent="0.25">
      <c r="B59" s="33">
        <v>30</v>
      </c>
      <c r="C59" s="34"/>
      <c r="D59" s="27">
        <f>IFERROR(IF(VLOOKUP($B59,[1]R25_20!$A$4:$F$179,4,FALSE)=0,"-",VLOOKUP($B59,[1]R25_20!$A$4:$F$179,4,FALSE)),"-")</f>
        <v>31.647157727627025</v>
      </c>
      <c r="E59" s="28">
        <f>IFERROR(IF(VLOOKUP($B59,[1]R25_20!$A$4:$F$179,3,FALSE)=0,"-",VLOOKUP($B59,[1]R25_20!$A$4:$F$179,3,FALSE)),"-")</f>
        <v>4.2461626491893645</v>
      </c>
      <c r="F59" s="29">
        <f>IFERROR(IF(VLOOKUP($B59,[1]R25_20!$A$4:$F$179,6,FALSE)=0,"-",VLOOKUP($B59,[1]R25_20!$A$4:$F$179,6,FALSE)),"-")</f>
        <v>7.4531195204377738</v>
      </c>
      <c r="G59" s="27">
        <f>IFERROR(IF(VLOOKUP($B59,[1]R35_30!$A$4:$F$179,4,FALSE)=0,"-",VLOOKUP($B59,[1]R35_30!$A$4:$F$179,4,FALSE)),"-")</f>
        <v>28.527056573648785</v>
      </c>
      <c r="H59" s="28">
        <f>IFERROR(IF(VLOOKUP($B59,[1]R35_30!$A$4:$F$179,3,FALSE)=0,"-",VLOOKUP($B59,[1]R35_30!$A$4:$F$179,3,FALSE)),"-")</f>
        <v>5.5951467235416388</v>
      </c>
      <c r="I59" s="29">
        <f>IFERROR(IF(VLOOKUP($B59,[1]R35_30!$A$4:$F$179,6,FALSE)=0,"-",VLOOKUP($B59,[1]R35_30!$A$4:$F$179,6,FALSE)),"-")</f>
        <v>5.0985359246471402</v>
      </c>
      <c r="J59" s="27">
        <f>IFERROR(IF(VLOOKUP($B59,[1]R40_35!$A$4:$F$179,4,FALSE)=0,"-",VLOOKUP($B59,[1]R40_35!$A$4:$F$179,4,FALSE)),"-")</f>
        <v>24.831547199404415</v>
      </c>
      <c r="K59" s="28">
        <f>IFERROR(IF(VLOOKUP($B59,[1]R40_35!$A$4:$F$179,3,FALSE)=0,"-",VLOOKUP($B59,[1]R40_35!$A$4:$F$179,3,FALSE)),"-")</f>
        <v>7.0431485031621976</v>
      </c>
      <c r="L59" s="29">
        <f>IFERROR(IF(VLOOKUP($B59,[1]R40_35!$A$4:$F$179,6,FALSE)=0,"-",VLOOKUP($B59,[1]R40_35!$A$4:$F$179,6,FALSE)),"-")</f>
        <v>3.525631638784227</v>
      </c>
      <c r="M59" s="27">
        <f>IFERROR(IF(VLOOKUP($B59,[1]R25_20!$H$4:$M$179,4,FALSE)=0,"-",VLOOKUP($B59,[1]R25_20!$H$4:$M$179,4,FALSE)),"-")</f>
        <v>37.473152231180677</v>
      </c>
      <c r="N59" s="28">
        <f>IFERROR(IF(VLOOKUP($B59,[1]R25_20!$H$4:$M$179,3,FALSE)=0,"-",VLOOKUP($B59,[1]R25_20!$H$4:$M$179,3,FALSE)),"-")</f>
        <v>4.0113210964462986</v>
      </c>
      <c r="O59" s="29">
        <f>IFERROR(IF(VLOOKUP($B59,[1]R25_20!$H$4:$M$179,6,FALSE)=0,"-",VLOOKUP($B59,[1]R25_20!$H$4:$M$179,6,FALSE)),"-")</f>
        <v>9.3418480670567146</v>
      </c>
      <c r="P59" s="27">
        <f>IFERROR(IF(VLOOKUP($B59,[1]R35_30!$H$4:$M$179,4,FALSE)=0,"-",VLOOKUP($B59,[1]R35_30!$H$4:$M$179,4,FALSE)),"-")</f>
        <v>33.865987857661132</v>
      </c>
      <c r="Q59" s="28">
        <f>IFERROR(IF(VLOOKUP($B59,[1]R35_30!$H$4:$M$179,3,FALSE)=0,"-",VLOOKUP($B59,[1]R35_30!$H$4:$M$179,3,FALSE)),"-")</f>
        <v>5.5294903650522897</v>
      </c>
      <c r="R59" s="29">
        <f>IFERROR(IF(VLOOKUP($B59,[1]R35_30!$H$4:$M$179,6,FALSE)=0,"-",VLOOKUP($B59,[1]R35_30!$H$4:$M$179,6,FALSE)),"-")</f>
        <v>6.1246128706005765</v>
      </c>
      <c r="S59" s="27">
        <f>IFERROR(IF(VLOOKUP($B59,[1]R40_35!$H$4:$M$179,4,FALSE)=0,"-",VLOOKUP($B59,[1]R40_35!$H$4:$M$179,4,FALSE)),"-")</f>
        <v>29.593594859647762</v>
      </c>
      <c r="T59" s="28">
        <f>IFERROR(IF(VLOOKUP($B59,[1]R40_35!$H$4:$M$179,3,FALSE)=0,"-",VLOOKUP($B59,[1]R40_35!$H$4:$M$179,3,FALSE)),"-")</f>
        <v>7.063879421721861</v>
      </c>
      <c r="U59" s="29">
        <f>IFERROR(IF(VLOOKUP($B59,[1]R40_35!$H$4:$M$179,6,FALSE)=0,"-",VLOOKUP($B59,[1]R40_35!$H$4:$M$179,6,FALSE)),"-")</f>
        <v>4.1894252567003978</v>
      </c>
      <c r="V59" s="27">
        <f>IFERROR(IF(VLOOKUP($B59,[1]R25_20!$O$4:$T$179,4,FALSE)=0,"-",VLOOKUP($B59,[1]R25_20!$O$4:$T$179,4,FALSE)),"-")</f>
        <v>45.502711099975905</v>
      </c>
      <c r="W59" s="28">
        <f>IFERROR(IF(VLOOKUP($B59,[1]R25_20!$O$4:$T$179,3,FALSE)=0,"-",VLOOKUP($B59,[1]R25_20!$O$4:$T$179,3,FALSE)),"-")</f>
        <v>3.5306014752729542</v>
      </c>
      <c r="X59" s="29">
        <f>IFERROR(IF(VLOOKUP($B59,[1]R25_20!$O$4:$T$179,6,FALSE)=0,"-",VLOOKUP($B59,[1]R25_20!$O$4:$T$179,6,FALSE)),"-")</f>
        <v>12.888090434069182</v>
      </c>
      <c r="Y59" s="27">
        <f>IFERROR(IF(VLOOKUP($B59,[1]R35_30!$O$4:$T$179,4,FALSE)=0,"-",VLOOKUP($B59,[1]R35_30!$O$4:$T$179,4,FALSE)),"-")</f>
        <v>41.231292405848563</v>
      </c>
      <c r="Z59" s="28">
        <f>IFERROR(IF(VLOOKUP($B59,[1]R35_30!$O$4:$T$179,3,FALSE)=0,"-",VLOOKUP($B59,[1]R35_30!$O$4:$T$179,3,FALSE)),"-")</f>
        <v>5.3218909156288614</v>
      </c>
      <c r="AA59" s="29">
        <f>IFERROR(IF(VLOOKUP($B59,[1]R35_30!$O$4:$T$179,6,FALSE)=0,"-",VLOOKUP($B59,[1]R35_30!$O$4:$T$179,6,FALSE)),"-")</f>
        <v>7.7474892025246378</v>
      </c>
      <c r="AB59" s="27">
        <f>IFERROR(IF(VLOOKUP($B59,[1]R40_35!$O$4:$T$179,4,FALSE)=0,"-",VLOOKUP($B59,[1]R40_35!$O$4:$T$179,4,FALSE)),"-")</f>
        <v>36.186860602154169</v>
      </c>
      <c r="AC59" s="28">
        <f>IFERROR(IF(VLOOKUP($B59,[1]R40_35!$O$4:$T$179,3,FALSE)=0,"-",VLOOKUP($B59,[1]R40_35!$O$4:$T$179,3,FALSE)),"-")</f>
        <v>7.0300426434026964</v>
      </c>
      <c r="AD59" s="29">
        <f>IFERROR(IF(VLOOKUP($B59,[1]R40_35!$O$4:$T$179,6,FALSE)=0,"-",VLOOKUP($B59,[1]R40_35!$O$4:$T$179,6,FALSE)),"-")</f>
        <v>5.1474596154994199</v>
      </c>
      <c r="AE59" s="28"/>
      <c r="AF59" s="28"/>
      <c r="AG59" s="29"/>
      <c r="AH59" s="27"/>
      <c r="AI59" s="28"/>
      <c r="AJ59" s="29"/>
      <c r="AK59" s="27"/>
      <c r="AL59" s="28"/>
      <c r="AM59" s="29"/>
    </row>
    <row r="60" spans="2:40" x14ac:dyDescent="0.25">
      <c r="B60" s="33">
        <v>35</v>
      </c>
      <c r="C60" s="34"/>
      <c r="D60" s="27">
        <f>IFERROR(IF(VLOOKUP($B60,[1]R25_20!$A$4:$F$179,4,FALSE)=0,"-",VLOOKUP($B60,[1]R25_20!$A$4:$F$179,4,FALSE)),"-")</f>
        <v>36.957540434904786</v>
      </c>
      <c r="E60" s="28">
        <f>IFERROR(IF(VLOOKUP($B60,[1]R25_20!$A$4:$F$179,3,FALSE)=0,"-",VLOOKUP($B60,[1]R25_20!$A$4:$F$179,3,FALSE)),"-")</f>
        <v>5.039704888529748</v>
      </c>
      <c r="F60" s="29">
        <f>IFERROR(IF(VLOOKUP($B60,[1]R25_20!$A$4:$F$179,6,FALSE)=0,"-",VLOOKUP($B60,[1]R25_20!$A$4:$F$179,6,FALSE)),"-")</f>
        <v>7.3332747159499947</v>
      </c>
      <c r="G60" s="27">
        <f>IFERROR(IF(VLOOKUP($B60,[1]R35_30!$A$4:$F$179,4,FALSE)=0,"-",VLOOKUP($B60,[1]R35_30!$A$4:$F$179,4,FALSE)),"-")</f>
        <v>33.383601045449602</v>
      </c>
      <c r="H60" s="28">
        <f>IFERROR(IF(VLOOKUP($B60,[1]R35_30!$A$4:$F$179,3,FALSE)=0,"-",VLOOKUP($B60,[1]R35_30!$A$4:$F$179,3,FALSE)),"-")</f>
        <v>6.5482846653208053</v>
      </c>
      <c r="I60" s="29">
        <f>IFERROR(IF(VLOOKUP($B60,[1]R35_30!$A$4:$F$179,6,FALSE)=0,"-",VLOOKUP($B60,[1]R35_30!$A$4:$F$179,6,FALSE)),"-")</f>
        <v>5.0980680822027331</v>
      </c>
      <c r="J60" s="27">
        <f>IFERROR(IF(VLOOKUP($B60,[1]R40_35!$A$4:$F$179,4,FALSE)=0,"-",VLOOKUP($B60,[1]R40_35!$A$4:$F$179,4,FALSE)),"-")</f>
        <v>29.155396543498576</v>
      </c>
      <c r="K60" s="28">
        <f>IFERROR(IF(VLOOKUP($B60,[1]R40_35!$A$4:$F$179,3,FALSE)=0,"-",VLOOKUP($B60,[1]R40_35!$A$4:$F$179,3,FALSE)),"-")</f>
        <v>8.185082706819065</v>
      </c>
      <c r="L60" s="29">
        <f>IFERROR(IF(VLOOKUP($B60,[1]R40_35!$A$4:$F$179,6,FALSE)=0,"-",VLOOKUP($B60,[1]R40_35!$A$4:$F$179,6,FALSE)),"-")</f>
        <v>3.5620161197893525</v>
      </c>
      <c r="M60" s="27">
        <f>IFERROR(IF(VLOOKUP($B60,[1]R25_20!$H$4:$M$179,4,FALSE)=0,"-",VLOOKUP($B60,[1]R25_20!$H$4:$M$179,4,FALSE)),"-")</f>
        <v>43.778207876670947</v>
      </c>
      <c r="N60" s="28">
        <f>IFERROR(IF(VLOOKUP($B60,[1]R25_20!$H$4:$M$179,3,FALSE)=0,"-",VLOOKUP($B60,[1]R25_20!$H$4:$M$179,3,FALSE)),"-")</f>
        <v>4.8069136141273106</v>
      </c>
      <c r="O60" s="29">
        <f>IFERROR(IF(VLOOKUP($B60,[1]R25_20!$H$4:$M$179,6,FALSE)=0,"-",VLOOKUP($B60,[1]R25_20!$H$4:$M$179,6,FALSE)),"-")</f>
        <v>9.1073423387532273</v>
      </c>
      <c r="P60" s="27">
        <f>IFERROR(IF(VLOOKUP($B60,[1]R35_30!$H$4:$M$179,4,FALSE)=0,"-",VLOOKUP($B60,[1]R35_30!$H$4:$M$179,4,FALSE)),"-")</f>
        <v>39.632646969096506</v>
      </c>
      <c r="Q60" s="28">
        <f>IFERROR(IF(VLOOKUP($B60,[1]R35_30!$H$4:$M$179,3,FALSE)=0,"-",VLOOKUP($B60,[1]R35_30!$H$4:$M$179,3,FALSE)),"-")</f>
        <v>6.4890078074158737</v>
      </c>
      <c r="R60" s="29">
        <f>IFERROR(IF(VLOOKUP($B60,[1]R35_30!$H$4:$M$179,6,FALSE)=0,"-",VLOOKUP($B60,[1]R35_30!$H$4:$M$179,6,FALSE)),"-")</f>
        <v>6.107659005095182</v>
      </c>
      <c r="S60" s="27">
        <f>IFERROR(IF(VLOOKUP($B60,[1]R40_35!$H$4:$M$179,4,FALSE)=0,"-",VLOOKUP($B60,[1]R40_35!$H$4:$M$179,4,FALSE)),"-")</f>
        <v>34.725835307493348</v>
      </c>
      <c r="T60" s="28">
        <f>IFERROR(IF(VLOOKUP($B60,[1]R40_35!$H$4:$M$179,3,FALSE)=0,"-",VLOOKUP($B60,[1]R40_35!$H$4:$M$179,3,FALSE)),"-")</f>
        <v>8.2170531501712247</v>
      </c>
      <c r="U60" s="29">
        <f>IFERROR(IF(VLOOKUP($B60,[1]R40_35!$H$4:$M$179,6,FALSE)=0,"-",VLOOKUP($B60,[1]R40_35!$H$4:$M$179,6,FALSE)),"-")</f>
        <v>4.2260692091020173</v>
      </c>
      <c r="V60" s="27">
        <f>IFERROR(IF(VLOOKUP($B60,[1]R25_20!$O$4:$T$179,4,FALSE)=0,"-",VLOOKUP($B60,[1]R25_20!$O$4:$T$179,4,FALSE)),"-")</f>
        <v>53.198703094306936</v>
      </c>
      <c r="W60" s="28">
        <f>IFERROR(IF(VLOOKUP($B60,[1]R25_20!$O$4:$T$179,3,FALSE)=0,"-",VLOOKUP($B60,[1]R25_20!$O$4:$T$179,3,FALSE)),"-")</f>
        <v>4.3207627026816269</v>
      </c>
      <c r="X60" s="29">
        <f>IFERROR(IF(VLOOKUP($B60,[1]R25_20!$O$4:$T$179,6,FALSE)=0,"-",VLOOKUP($B60,[1]R25_20!$O$4:$T$179,6,FALSE)),"-")</f>
        <v>12.312340842344764</v>
      </c>
      <c r="Y60" s="27">
        <f>IFERROR(IF(VLOOKUP($B60,[1]R35_30!$O$4:$T$179,4,FALSE)=0,"-",VLOOKUP($B60,[1]R35_30!$O$4:$T$179,4,FALSE)),"-")</f>
        <v>48.273424317748656</v>
      </c>
      <c r="Z60" s="28">
        <f>IFERROR(IF(VLOOKUP($B60,[1]R35_30!$O$4:$T$179,3,FALSE)=0,"-",VLOOKUP($B60,[1]R35_30!$O$4:$T$179,3,FALSE)),"-")</f>
        <v>6.2826559246070923</v>
      </c>
      <c r="AA60" s="29">
        <f>IFERROR(IF(VLOOKUP($B60,[1]R35_30!$O$4:$T$179,6,FALSE)=0,"-",VLOOKUP($B60,[1]R35_30!$O$4:$T$179,6,FALSE)),"-")</f>
        <v>7.6836014731727653</v>
      </c>
      <c r="AB60" s="27">
        <f>IFERROR(IF(VLOOKUP($B60,[1]R40_35!$O$4:$T$179,4,FALSE)=0,"-",VLOOKUP($B60,[1]R40_35!$O$4:$T$179,4,FALSE)),"-")</f>
        <v>42.458512017322207</v>
      </c>
      <c r="AC60" s="28">
        <f>IFERROR(IF(VLOOKUP($B60,[1]R40_35!$O$4:$T$179,3,FALSE)=0,"-",VLOOKUP($B60,[1]R40_35!$O$4:$T$179,3,FALSE)),"-")</f>
        <v>8.1917797577108455</v>
      </c>
      <c r="AD60" s="29">
        <f>IFERROR(IF(VLOOKUP($B60,[1]R40_35!$O$4:$T$179,6,FALSE)=0,"-",VLOOKUP($B60,[1]R40_35!$O$4:$T$179,6,FALSE)),"-")</f>
        <v>5.1830631771266074</v>
      </c>
      <c r="AE60" s="28"/>
      <c r="AF60" s="28"/>
      <c r="AG60" s="29"/>
      <c r="AH60" s="27"/>
      <c r="AI60" s="28"/>
      <c r="AJ60" s="29"/>
      <c r="AK60" s="27"/>
      <c r="AL60" s="28"/>
      <c r="AM60" s="29"/>
    </row>
    <row r="61" spans="2:40" x14ac:dyDescent="0.25">
      <c r="B61" s="33">
        <v>40</v>
      </c>
      <c r="C61" s="34"/>
      <c r="D61" s="27">
        <f>IFERROR(IF(VLOOKUP($B61,[1]R25_20!$A$4:$F$179,4,FALSE)=0,"-",VLOOKUP($B61,[1]R25_20!$A$4:$F$179,4,FALSE)),"-")</f>
        <v>42.266598360814314</v>
      </c>
      <c r="E61" s="28">
        <f>IFERROR(IF(VLOOKUP($B61,[1]R25_20!$A$4:$F$179,3,FALSE)=0,"-",VLOOKUP($B61,[1]R25_20!$A$4:$F$179,3,FALSE)),"-")</f>
        <v>5.8697007690339582</v>
      </c>
      <c r="F61" s="29">
        <f>IFERROR(IF(VLOOKUP($B61,[1]R25_20!$A$4:$F$179,6,FALSE)=0,"-",VLOOKUP($B61,[1]R25_20!$A$4:$F$179,6,FALSE)),"-")</f>
        <v>7.2008097216462703</v>
      </c>
      <c r="G61" s="27">
        <f>IFERROR(IF(VLOOKUP($B61,[1]R35_30!$A$4:$F$179,4,FALSE)=0,"-",VLOOKUP($B61,[1]R35_30!$A$4:$F$179,4,FALSE)),"-")</f>
        <v>38.229714152445922</v>
      </c>
      <c r="H61" s="28">
        <f>IFERROR(IF(VLOOKUP($B61,[1]R35_30!$A$4:$F$179,3,FALSE)=0,"-",VLOOKUP($B61,[1]R35_30!$A$4:$F$179,3,FALSE)),"-")</f>
        <v>7.528521944472697</v>
      </c>
      <c r="I61" s="29">
        <f>IFERROR(IF(VLOOKUP($B61,[1]R35_30!$A$4:$F$179,6,FALSE)=0,"-",VLOOKUP($B61,[1]R35_30!$A$4:$F$179,6,FALSE)),"-")</f>
        <v>5.077984023213677</v>
      </c>
      <c r="J61" s="27">
        <f>IFERROR(IF(VLOOKUP($B61,[1]R40_35!$A$4:$F$179,4,FALSE)=0,"-",VLOOKUP($B61,[1]R40_35!$A$4:$F$179,4,FALSE)),"-")</f>
        <v>33.472966388299</v>
      </c>
      <c r="K61" s="28">
        <f>IFERROR(IF(VLOOKUP($B61,[1]R40_35!$A$4:$F$179,3,FALSE)=0,"-",VLOOKUP($B61,[1]R40_35!$A$4:$F$179,3,FALSE)),"-")</f>
        <v>9.3507020655487025</v>
      </c>
      <c r="L61" s="29">
        <f>IFERROR(IF(VLOOKUP($B61,[1]R40_35!$A$4:$F$179,6,FALSE)=0,"-",VLOOKUP($B61,[1]R40_35!$A$4:$F$179,6,FALSE)),"-")</f>
        <v>3.5797276133548581</v>
      </c>
      <c r="M61" s="27">
        <f>IFERROR(IF(VLOOKUP($B61,[1]R25_20!$H$4:$M$179,4,FALSE)=0,"-",VLOOKUP($B61,[1]R25_20!$H$4:$M$179,4,FALSE)),"-")</f>
        <v>50.080132120678485</v>
      </c>
      <c r="N61" s="28">
        <f>IFERROR(IF(VLOOKUP($B61,[1]R25_20!$H$4:$M$179,3,FALSE)=0,"-",VLOOKUP($B61,[1]R25_20!$H$4:$M$179,3,FALSE)),"-")</f>
        <v>5.6529074821937844</v>
      </c>
      <c r="O61" s="29">
        <f>IFERROR(IF(VLOOKUP($B61,[1]R25_20!$H$4:$M$179,6,FALSE)=0,"-",VLOOKUP($B61,[1]R25_20!$H$4:$M$179,6,FALSE)),"-")</f>
        <v>8.8591812759057138</v>
      </c>
      <c r="P61" s="27">
        <f>IFERROR(IF(VLOOKUP($B61,[1]R35_30!$H$4:$M$179,4,FALSE)=0,"-",VLOOKUP($B61,[1]R35_30!$H$4:$M$179,4,FALSE)),"-")</f>
        <v>45.385297362752929</v>
      </c>
      <c r="Q61" s="28">
        <f>IFERROR(IF(VLOOKUP($B61,[1]R35_30!$H$4:$M$179,3,FALSE)=0,"-",VLOOKUP($B61,[1]R35_30!$H$4:$M$179,3,FALSE)),"-")</f>
        <v>7.4830620597169597</v>
      </c>
      <c r="R61" s="29">
        <f>IFERROR(IF(VLOOKUP($B61,[1]R35_30!$H$4:$M$179,6,FALSE)=0,"-",VLOOKUP($B61,[1]R35_30!$H$4:$M$179,6,FALSE)),"-")</f>
        <v>6.0650702881474681</v>
      </c>
      <c r="S61" s="27">
        <f>IFERROR(IF(VLOOKUP($B61,[1]R40_35!$H$4:$M$179,4,FALSE)=0,"-",VLOOKUP($B61,[1]R40_35!$H$4:$M$179,4,FALSE)),"-")</f>
        <v>39.848451449343628</v>
      </c>
      <c r="T61" s="28">
        <f>IFERROR(IF(VLOOKUP($B61,[1]R40_35!$H$4:$M$179,3,FALSE)=0,"-",VLOOKUP($B61,[1]R40_35!$H$4:$M$179,3,FALSE)),"-")</f>
        <v>9.3964876995669915</v>
      </c>
      <c r="U61" s="29">
        <f>IFERROR(IF(VLOOKUP($B61,[1]R40_35!$H$4:$M$179,6,FALSE)=0,"-",VLOOKUP($B61,[1]R40_35!$H$4:$M$179,6,FALSE)),"-")</f>
        <v>4.2407815263973498</v>
      </c>
      <c r="V61" s="27">
        <f>IFERROR(IF(VLOOKUP($B61,[1]R25_20!$O$4:$T$179,4,FALSE)=0,"-",VLOOKUP($B61,[1]R25_20!$O$4:$T$179,4,FALSE)),"-")</f>
        <v>60.885411506224791</v>
      </c>
      <c r="W61" s="28">
        <f>IFERROR(IF(VLOOKUP($B61,[1]R25_20!$O$4:$T$179,3,FALSE)=0,"-",VLOOKUP($B61,[1]R25_20!$O$4:$T$179,3,FALSE)),"-")</f>
        <v>5.1850121577755246</v>
      </c>
      <c r="X61" s="29">
        <f>IFERROR(IF(VLOOKUP($B61,[1]R25_20!$O$4:$T$179,6,FALSE)=0,"-",VLOOKUP($B61,[1]R25_20!$O$4:$T$179,6,FALSE)),"-")</f>
        <v>11.742578349584019</v>
      </c>
      <c r="Y61" s="27">
        <f>IFERROR(IF(VLOOKUP($B61,[1]R35_30!$O$4:$T$179,4,FALSE)=0,"-",VLOOKUP($B61,[1]R35_30!$O$4:$T$179,4,FALSE)),"-")</f>
        <v>55.292917941679939</v>
      </c>
      <c r="Z61" s="28">
        <f>IFERROR(IF(VLOOKUP($B61,[1]R35_30!$O$4:$T$179,3,FALSE)=0,"-",VLOOKUP($B61,[1]R35_30!$O$4:$T$179,3,FALSE)),"-")</f>
        <v>7.2916952880146928</v>
      </c>
      <c r="AA61" s="29">
        <f>IFERROR(IF(VLOOKUP($B61,[1]R35_30!$O$4:$T$179,6,FALSE)=0,"-",VLOOKUP($B61,[1]R35_30!$O$4:$T$179,6,FALSE)),"-")</f>
        <v>7.5829989813979903</v>
      </c>
      <c r="AB61" s="27">
        <f>IFERROR(IF(VLOOKUP($B61,[1]R40_35!$O$4:$T$179,4,FALSE)=0,"-",VLOOKUP($B61,[1]R40_35!$O$4:$T$179,4,FALSE)),"-")</f>
        <v>48.71183610200508</v>
      </c>
      <c r="AC61" s="28">
        <f>IFERROR(IF(VLOOKUP($B61,[1]R40_35!$O$4:$T$179,3,FALSE)=0,"-",VLOOKUP($B61,[1]R40_35!$O$4:$T$179,3,FALSE)),"-")</f>
        <v>9.3855440206082204</v>
      </c>
      <c r="AD61" s="29">
        <f>IFERROR(IF(VLOOKUP($B61,[1]R40_35!$O$4:$T$179,6,FALSE)=0,"-",VLOOKUP($B61,[1]R40_35!$O$4:$T$179,6,FALSE)),"-")</f>
        <v>5.1900919110332362</v>
      </c>
      <c r="AE61" s="28"/>
      <c r="AF61" s="28"/>
      <c r="AG61" s="29"/>
      <c r="AH61" s="27"/>
      <c r="AI61" s="28"/>
      <c r="AJ61" s="29"/>
      <c r="AK61" s="27"/>
      <c r="AL61" s="28"/>
      <c r="AM61" s="29"/>
    </row>
    <row r="62" spans="2:40" x14ac:dyDescent="0.25">
      <c r="B62" s="33">
        <v>45</v>
      </c>
      <c r="C62" s="34"/>
      <c r="D62" s="27">
        <f>IFERROR(IF(VLOOKUP($B62,[1]R25_20!$A$4:$F$179,4,FALSE)=0,"-",VLOOKUP($B62,[1]R25_20!$A$4:$F$179,4,FALSE)),"-")</f>
        <v>47.574274225462766</v>
      </c>
      <c r="E62" s="28">
        <f>IFERROR(IF(VLOOKUP($B62,[1]R25_20!$A$4:$F$179,3,FALSE)=0,"-",VLOOKUP($B62,[1]R25_20!$A$4:$F$179,3,FALSE)),"-")</f>
        <v>6.7361544677880127</v>
      </c>
      <c r="F62" s="29">
        <f>IFERROR(IF(VLOOKUP($B62,[1]R25_20!$A$4:$F$179,6,FALSE)=0,"-",VLOOKUP($B62,[1]R25_20!$A$4:$F$179,6,FALSE)),"-")</f>
        <v>7.062527210882827</v>
      </c>
      <c r="G62" s="27">
        <f>IFERROR(IF(VLOOKUP($B62,[1]R35_30!$A$4:$F$179,4,FALSE)=0,"-",VLOOKUP($B62,[1]R35_30!$A$4:$F$179,4,FALSE)),"-")</f>
        <v>43.065350164651818</v>
      </c>
      <c r="H62" s="28">
        <f>IFERROR(IF(VLOOKUP($B62,[1]R35_30!$A$4:$F$179,3,FALSE)=0,"-",VLOOKUP($B62,[1]R35_30!$A$4:$F$179,3,FALSE)),"-")</f>
        <v>8.535857001730415</v>
      </c>
      <c r="I62" s="29">
        <f>IFERROR(IF(VLOOKUP($B62,[1]R35_30!$A$4:$F$179,6,FALSE)=0,"-",VLOOKUP($B62,[1]R35_30!$A$4:$F$179,6,FALSE)),"-")</f>
        <v>5.0452286344442605</v>
      </c>
      <c r="J62" s="27">
        <f>IFERROR(IF(VLOOKUP($B62,[1]R40_35!$A$4:$F$179,4,FALSE)=0,"-",VLOOKUP($B62,[1]R40_35!$A$4:$F$179,4,FALSE)),"-")</f>
        <v>37.784219733227445</v>
      </c>
      <c r="K62" s="28">
        <f>IFERROR(IF(VLOOKUP($B62,[1]R40_35!$A$4:$F$179,3,FALSE)=0,"-",VLOOKUP($B62,[1]R40_35!$A$4:$F$179,3,FALSE)),"-")</f>
        <v>10.539999467908858</v>
      </c>
      <c r="L62" s="29">
        <f>IFERROR(IF(VLOOKUP($B62,[1]R40_35!$A$4:$F$179,6,FALSE)=0,"-",VLOOKUP($B62,[1]R40_35!$A$4:$F$179,6,FALSE)),"-")</f>
        <v>3.5848407628737626</v>
      </c>
      <c r="M62" s="27">
        <f>IFERROR(IF(VLOOKUP($B62,[1]R25_20!$H$4:$M$179,4,FALSE)=0,"-",VLOOKUP($B62,[1]R25_20!$H$4:$M$179,4,FALSE)),"-")</f>
        <v>56.378867937277796</v>
      </c>
      <c r="N62" s="28">
        <f>IFERROR(IF(VLOOKUP($B62,[1]R25_20!$H$4:$M$179,3,FALSE)=0,"-",VLOOKUP($B62,[1]R25_20!$H$4:$M$179,3,FALSE)),"-")</f>
        <v>6.549312357347806</v>
      </c>
      <c r="O62" s="29">
        <f>IFERROR(IF(VLOOKUP($B62,[1]R25_20!$H$4:$M$179,6,FALSE)=0,"-",VLOOKUP($B62,[1]R25_20!$H$4:$M$179,6,FALSE)),"-")</f>
        <v>8.6083644909721251</v>
      </c>
      <c r="P62" s="27">
        <f>IFERROR(IF(VLOOKUP($B62,[1]R35_30!$H$4:$M$179,4,FALSE)=0,"-",VLOOKUP($B62,[1]R35_30!$H$4:$M$179,4,FALSE)),"-")</f>
        <v>51.123887760339542</v>
      </c>
      <c r="Q62" s="28">
        <f>IFERROR(IF(VLOOKUP($B62,[1]R35_30!$H$4:$M$179,3,FALSE)=0,"-",VLOOKUP($B62,[1]R35_30!$H$4:$M$179,3,FALSE)),"-")</f>
        <v>8.511657529245003</v>
      </c>
      <c r="R62" s="29">
        <f>IFERROR(IF(VLOOKUP($B62,[1]R35_30!$H$4:$M$179,6,FALSE)=0,"-",VLOOKUP($B62,[1]R35_30!$H$4:$M$179,6,FALSE)),"-")</f>
        <v>6.0063374947457868</v>
      </c>
      <c r="S62" s="27">
        <f>IFERROR(IF(VLOOKUP($B62,[1]R40_35!$H$4:$M$179,4,FALSE)=0,"-",VLOOKUP($B62,[1]R40_35!$H$4:$M$179,4,FALSE)),"-")</f>
        <v>44.961394241431741</v>
      </c>
      <c r="T62" s="28">
        <f>IFERROR(IF(VLOOKUP($B62,[1]R40_35!$H$4:$M$179,3,FALSE)=0,"-",VLOOKUP($B62,[1]R40_35!$H$4:$M$179,3,FALSE)),"-")</f>
        <v>10.602182108089082</v>
      </c>
      <c r="U62" s="29">
        <f>IFERROR(IF(VLOOKUP($B62,[1]R40_35!$H$4:$M$179,6,FALSE)=0,"-",VLOOKUP($B62,[1]R40_35!$H$4:$M$179,6,FALSE)),"-")</f>
        <v>4.2407679648445029</v>
      </c>
      <c r="V62" s="27">
        <f>IFERROR(IF(VLOOKUP($B62,[1]R25_20!$O$4:$T$179,4,FALSE)=0,"-",VLOOKUP($B62,[1]R25_20!$O$4:$T$179,4,FALSE)),"-")</f>
        <v>68.562786175048444</v>
      </c>
      <c r="W62" s="28">
        <f>IFERROR(IF(VLOOKUP($B62,[1]R25_20!$O$4:$T$179,3,FALSE)=0,"-",VLOOKUP($B62,[1]R25_20!$O$4:$T$179,3,FALSE)),"-")</f>
        <v>6.1233638067449192</v>
      </c>
      <c r="X62" s="29">
        <f>IFERROR(IF(VLOOKUP($B62,[1]R25_20!$O$4:$T$179,6,FALSE)=0,"-",VLOOKUP($B62,[1]R25_20!$O$4:$T$179,6,FALSE)),"-")</f>
        <v>11.196915345700374</v>
      </c>
      <c r="Y62" s="27">
        <f>IFERROR(IF(VLOOKUP($B62,[1]R35_30!$O$4:$T$179,4,FALSE)=0,"-",VLOOKUP($B62,[1]R35_30!$O$4:$T$179,4,FALSE)),"-")</f>
        <v>62.28972059433454</v>
      </c>
      <c r="Z62" s="28">
        <f>IFERROR(IF(VLOOKUP($B62,[1]R35_30!$O$4:$T$179,3,FALSE)=0,"-",VLOOKUP($B62,[1]R35_30!$O$4:$T$179,3,FALSE)),"-")</f>
        <v>8.3490182971743678</v>
      </c>
      <c r="AA62" s="29">
        <f>IFERROR(IF(VLOOKUP($B62,[1]R35_30!$O$4:$T$179,6,FALSE)=0,"-",VLOOKUP($B62,[1]R35_30!$O$4:$T$179,6,FALSE)),"-")</f>
        <v>7.4607239291134144</v>
      </c>
      <c r="AB62" s="27">
        <f>IFERROR(IF(VLOOKUP($B62,[1]R40_35!$O$4:$T$179,4,FALSE)=0,"-",VLOOKUP($B62,[1]R40_35!$O$4:$T$179,4,FALSE)),"-")</f>
        <v>54.946773306023729</v>
      </c>
      <c r="AC62" s="28">
        <f>IFERROR(IF(VLOOKUP($B62,[1]R40_35!$O$4:$T$179,3,FALSE)=0,"-",VLOOKUP($B62,[1]R40_35!$O$4:$T$179,3,FALSE)),"-")</f>
        <v>10.611339564203707</v>
      </c>
      <c r="AD62" s="29">
        <f>IFERROR(IF(VLOOKUP($B62,[1]R40_35!$O$4:$T$179,6,FALSE)=0,"-",VLOOKUP($B62,[1]R40_35!$O$4:$T$179,6,FALSE)),"-")</f>
        <v>5.1781184621950249</v>
      </c>
      <c r="AE62" s="28"/>
      <c r="AF62" s="28"/>
      <c r="AG62" s="29"/>
      <c r="AH62" s="27"/>
      <c r="AI62" s="28"/>
      <c r="AJ62" s="29"/>
      <c r="AK62" s="27"/>
      <c r="AL62" s="28"/>
      <c r="AM62" s="29"/>
    </row>
    <row r="63" spans="2:40" x14ac:dyDescent="0.25">
      <c r="B63" s="33">
        <v>50</v>
      </c>
      <c r="C63" s="34"/>
      <c r="D63" s="27">
        <f>IFERROR(IF(VLOOKUP($B63,[1]R25_20!$A$4:$F$179,4,FALSE)=0,"-",VLOOKUP($B63,[1]R25_20!$A$4:$F$179,4,FALSE)),"-")</f>
        <v>52.880574955759386</v>
      </c>
      <c r="E63" s="28">
        <f>IFERROR(IF(VLOOKUP($B63,[1]R25_20!$A$4:$F$179,3,FALSE)=0,"-",VLOOKUP($B63,[1]R25_20!$A$4:$F$179,3,FALSE)),"-")</f>
        <v>7.6391039109639483</v>
      </c>
      <c r="F63" s="29">
        <f>IFERROR(IF(VLOOKUP($B63,[1]R25_20!$A$4:$F$179,6,FALSE)=0,"-",VLOOKUP($B63,[1]R25_20!$A$4:$F$179,6,FALSE)),"-")</f>
        <v>6.9223531414284158</v>
      </c>
      <c r="G63" s="27">
        <f>IFERROR(IF(VLOOKUP($B63,[1]R35_30!$A$4:$F$179,4,FALSE)=0,"-",VLOOKUP($B63,[1]R35_30!$A$4:$F$179,4,FALSE)),"-")</f>
        <v>47.890511539049143</v>
      </c>
      <c r="H63" s="28">
        <f>IFERROR(IF(VLOOKUP($B63,[1]R35_30!$A$4:$F$179,3,FALSE)=0,"-",VLOOKUP($B63,[1]R35_30!$A$4:$F$179,3,FALSE)),"-")</f>
        <v>9.5703474508285478</v>
      </c>
      <c r="I63" s="29">
        <f>IFERROR(IF(VLOOKUP($B63,[1]R35_30!$A$4:$F$179,6,FALSE)=0,"-",VLOOKUP($B63,[1]R35_30!$A$4:$F$179,6,FALSE)),"-")</f>
        <v>5.0040515023206442</v>
      </c>
      <c r="J63" s="27">
        <f>IFERROR(IF(VLOOKUP($B63,[1]R40_35!$A$4:$F$179,4,FALSE)=0,"-",VLOOKUP($B63,[1]R40_35!$A$4:$F$179,4,FALSE)),"-")</f>
        <v>42.089158824569097</v>
      </c>
      <c r="K63" s="28">
        <f>IFERROR(IF(VLOOKUP($B63,[1]R40_35!$A$4:$F$179,3,FALSE)=0,"-",VLOOKUP($B63,[1]R40_35!$A$4:$F$179,3,FALSE)),"-")</f>
        <v>11.753054388640161</v>
      </c>
      <c r="L63" s="29">
        <f>IFERROR(IF(VLOOKUP($B63,[1]R40_35!$A$4:$F$179,6,FALSE)=0,"-",VLOOKUP($B63,[1]R40_35!$A$4:$F$179,6,FALSE)),"-")</f>
        <v>3.5811251639616426</v>
      </c>
      <c r="M63" s="27">
        <f>IFERROR(IF(VLOOKUP($B63,[1]R25_20!$H$4:$M$179,4,FALSE)=0,"-",VLOOKUP($B63,[1]R25_20!$H$4:$M$179,4,FALSE)),"-")</f>
        <v>62.674362381462281</v>
      </c>
      <c r="N63" s="28">
        <f>IFERROR(IF(VLOOKUP($B63,[1]R25_20!$H$4:$M$179,3,FALSE)=0,"-",VLOOKUP($B63,[1]R25_20!$H$4:$M$179,3,FALSE)),"-")</f>
        <v>7.496157728353718</v>
      </c>
      <c r="O63" s="29">
        <f>IFERROR(IF(VLOOKUP($B63,[1]R25_20!$H$4:$M$179,6,FALSE)=0,"-",VLOOKUP($B63,[1]R25_20!$H$4:$M$179,6,FALSE)),"-")</f>
        <v>8.360864946104412</v>
      </c>
      <c r="P63" s="27">
        <f>IFERROR(IF(VLOOKUP($B63,[1]R35_30!$H$4:$M$179,4,FALSE)=0,"-",VLOOKUP($B63,[1]R35_30!$H$4:$M$179,4,FALSE)),"-")</f>
        <v>56.848366895613488</v>
      </c>
      <c r="Q63" s="28">
        <f>IFERROR(IF(VLOOKUP($B63,[1]R35_30!$H$4:$M$179,3,FALSE)=0,"-",VLOOKUP($B63,[1]R35_30!$H$4:$M$179,3,FALSE)),"-")</f>
        <v>9.5748443365611653</v>
      </c>
      <c r="R63" s="29">
        <f>IFERROR(IF(VLOOKUP($B63,[1]R35_30!$H$4:$M$179,6,FALSE)=0,"-",VLOOKUP($B63,[1]R35_30!$H$4:$M$179,6,FALSE)),"-")</f>
        <v>5.9372627791493429</v>
      </c>
      <c r="S63" s="27">
        <f>IFERROR(IF(VLOOKUP($B63,[1]R40_35!$H$4:$M$179,4,FALSE)=0,"-",VLOOKUP($B63,[1]R40_35!$H$4:$M$179,4,FALSE)),"-")</f>
        <v>50.064619341696968</v>
      </c>
      <c r="T63" s="28">
        <f>IFERROR(IF(VLOOKUP($B63,[1]R40_35!$H$4:$M$179,3,FALSE)=0,"-",VLOOKUP($B63,[1]R40_35!$H$4:$M$179,3,FALSE)),"-")</f>
        <v>11.834209694352298</v>
      </c>
      <c r="U63" s="29">
        <f>IFERROR(IF(VLOOKUP($B63,[1]R40_35!$H$4:$M$179,6,FALSE)=0,"-",VLOOKUP($B63,[1]R40_35!$H$4:$M$179,6,FALSE)),"-")</f>
        <v>4.2304995969092527</v>
      </c>
      <c r="V63" s="27">
        <f>IFERROR(IF(VLOOKUP($B63,[1]R25_20!$O$4:$T$179,4,FALSE)=0,"-",VLOOKUP($B63,[1]R25_20!$O$4:$T$179,4,FALSE)),"-")</f>
        <v>76.230687467431139</v>
      </c>
      <c r="W63" s="28">
        <f>IFERROR(IF(VLOOKUP($B63,[1]R25_20!$O$4:$T$179,3,FALSE)=0,"-",VLOOKUP($B63,[1]R25_20!$O$4:$T$179,3,FALSE)),"-")</f>
        <v>7.1358408372579785</v>
      </c>
      <c r="X63" s="29">
        <f>IFERROR(IF(VLOOKUP($B63,[1]R25_20!$O$4:$T$179,6,FALSE)=0,"-",VLOOKUP($B63,[1]R25_20!$O$4:$T$179,6,FALSE)),"-")</f>
        <v>10.682789765911256</v>
      </c>
      <c r="Y63" s="27">
        <f>IFERROR(IF(VLOOKUP($B63,[1]R35_30!$O$4:$T$179,4,FALSE)=0,"-",VLOOKUP($B63,[1]R35_30!$O$4:$T$179,4,FALSE)),"-")</f>
        <v>69.263702947853204</v>
      </c>
      <c r="Z63" s="28">
        <f>IFERROR(IF(VLOOKUP($B63,[1]R35_30!$O$4:$T$179,3,FALSE)=0,"-",VLOOKUP($B63,[1]R35_30!$O$4:$T$179,3,FALSE)),"-")</f>
        <v>9.4546709025262849</v>
      </c>
      <c r="AA63" s="29">
        <f>IFERROR(IF(VLOOKUP($B63,[1]R35_30!$O$4:$T$179,6,FALSE)=0,"-",VLOOKUP($B63,[1]R35_30!$O$4:$T$179,6,FALSE)),"-")</f>
        <v>7.3258713774316533</v>
      </c>
      <c r="AB63" s="27">
        <f>IFERROR(IF(VLOOKUP($B63,[1]R40_35!$O$4:$T$179,4,FALSE)=0,"-",VLOOKUP($B63,[1]R40_35!$O$4:$T$179,4,FALSE)),"-")</f>
        <v>61.163211035850097</v>
      </c>
      <c r="AC63" s="28">
        <f>IFERROR(IF(VLOOKUP($B63,[1]R40_35!$O$4:$T$179,3,FALSE)=0,"-",VLOOKUP($B63,[1]R40_35!$O$4:$T$179,3,FALSE)),"-")</f>
        <v>11.869238139342286</v>
      </c>
      <c r="AD63" s="29">
        <f>IFERROR(IF(VLOOKUP($B63,[1]R40_35!$O$4:$T$179,6,FALSE)=0,"-",VLOOKUP($B63,[1]R40_35!$O$4:$T$179,6,FALSE)),"-")</f>
        <v>5.1530865180904826</v>
      </c>
      <c r="AE63" s="28"/>
      <c r="AF63" s="28"/>
      <c r="AG63" s="29"/>
      <c r="AH63" s="27"/>
      <c r="AI63" s="28"/>
      <c r="AJ63" s="29"/>
      <c r="AK63" s="27"/>
      <c r="AL63" s="28"/>
      <c r="AM63" s="29"/>
    </row>
    <row r="64" spans="2:40" x14ac:dyDescent="0.25">
      <c r="B64" s="33">
        <v>55</v>
      </c>
      <c r="C64" s="34"/>
      <c r="D64" s="27">
        <f>IFERROR(IF(VLOOKUP($B64,[1]R25_20!$A$4:$F$179,4,FALSE)=0,"-",VLOOKUP($B64,[1]R25_20!$A$4:$F$179,4,FALSE)),"-")</f>
        <v>58.185603542026193</v>
      </c>
      <c r="E64" s="28">
        <f>IFERROR(IF(VLOOKUP($B64,[1]R25_20!$A$4:$F$179,3,FALSE)=0,"-",VLOOKUP($B64,[1]R25_20!$A$4:$F$179,3,FALSE)),"-")</f>
        <v>8.5784998439242006</v>
      </c>
      <c r="F64" s="29">
        <f>IFERROR(IF(VLOOKUP($B64,[1]R25_20!$A$4:$F$179,6,FALSE)=0,"-",VLOOKUP($B64,[1]R25_20!$A$4:$F$179,6,FALSE)),"-")</f>
        <v>6.7827247887912092</v>
      </c>
      <c r="G64" s="27">
        <f>IFERROR(IF(VLOOKUP($B64,[1]R35_30!$A$4:$F$179,4,FALSE)=0,"-",VLOOKUP($B64,[1]R35_30!$A$4:$F$179,4,FALSE)),"-")</f>
        <v>52.705303740621233</v>
      </c>
      <c r="H64" s="28">
        <f>IFERROR(IF(VLOOKUP($B64,[1]R35_30!$A$4:$F$179,3,FALSE)=0,"-",VLOOKUP($B64,[1]R35_30!$A$4:$F$179,3,FALSE)),"-")</f>
        <v>10.63191980323459</v>
      </c>
      <c r="I64" s="29">
        <f>IFERROR(IF(VLOOKUP($B64,[1]R35_30!$A$4:$F$179,6,FALSE)=0,"-",VLOOKUP($B64,[1]R35_30!$A$4:$F$179,6,FALSE)),"-")</f>
        <v>4.9572706261936341</v>
      </c>
      <c r="J64" s="27">
        <f>IFERROR(IF(VLOOKUP($B64,[1]R40_35!$A$4:$F$179,4,FALSE)=0,"-",VLOOKUP($B64,[1]R40_35!$A$4:$F$179,4,FALSE)),"-")</f>
        <v>46.387885602500667</v>
      </c>
      <c r="K64" s="28">
        <f>IFERROR(IF(VLOOKUP($B64,[1]R40_35!$A$4:$F$179,3,FALSE)=0,"-",VLOOKUP($B64,[1]R40_35!$A$4:$F$179,3,FALSE)),"-")</f>
        <v>12.989763232014935</v>
      </c>
      <c r="L64" s="29">
        <f>IFERROR(IF(VLOOKUP($B64,[1]R40_35!$A$4:$F$179,6,FALSE)=0,"-",VLOOKUP($B64,[1]R40_35!$A$4:$F$179,6,FALSE)),"-")</f>
        <v>3.5711109412811917</v>
      </c>
      <c r="M64" s="27">
        <f>IFERROR(IF(VLOOKUP($B64,[1]R25_20!$H$4:$M$179,4,FALSE)=0,"-",VLOOKUP($B64,[1]R25_20!$H$4:$M$179,4,FALSE)),"-")</f>
        <v>68.966777831316264</v>
      </c>
      <c r="N64" s="28">
        <f>IFERROR(IF(VLOOKUP($B64,[1]R25_20!$H$4:$M$179,3,FALSE)=0,"-",VLOOKUP($B64,[1]R25_20!$H$4:$M$179,3,FALSE)),"-")</f>
        <v>8.493405146071547</v>
      </c>
      <c r="O64" s="29">
        <f>IFERROR(IF(VLOOKUP($B64,[1]R25_20!$H$4:$M$179,6,FALSE)=0,"-",VLOOKUP($B64,[1]R25_20!$H$4:$M$179,6,FALSE)),"-")</f>
        <v>8.1200386235213866</v>
      </c>
      <c r="P64" s="27">
        <f>IFERROR(IF(VLOOKUP($B64,[1]R35_30!$H$4:$M$179,4,FALSE)=0,"-",VLOOKUP($B64,[1]R35_30!$H$4:$M$179,4,FALSE)),"-")</f>
        <v>62.558895828711556</v>
      </c>
      <c r="Q64" s="28">
        <f>IFERROR(IF(VLOOKUP($B64,[1]R35_30!$H$4:$M$179,3,FALSE)=0,"-",VLOOKUP($B64,[1]R35_30!$H$4:$M$179,3,FALSE)),"-")</f>
        <v>10.672558656507292</v>
      </c>
      <c r="R64" s="29">
        <f>IFERROR(IF(VLOOKUP($B64,[1]R35_30!$H$4:$M$179,6,FALSE)=0,"-",VLOOKUP($B64,[1]R35_30!$H$4:$M$179,6,FALSE)),"-")</f>
        <v>5.8616586558245833</v>
      </c>
      <c r="S64" s="27">
        <f>IFERROR(IF(VLOOKUP($B64,[1]R40_35!$H$4:$M$179,4,FALSE)=0,"-",VLOOKUP($B64,[1]R40_35!$H$4:$M$179,4,FALSE)),"-")</f>
        <v>55.158279528654155</v>
      </c>
      <c r="T64" s="28">
        <f>IFERROR(IF(VLOOKUP($B64,[1]R40_35!$H$4:$M$179,3,FALSE)=0,"-",VLOOKUP($B64,[1]R40_35!$H$4:$M$179,3,FALSE)),"-")</f>
        <v>13.092474998478316</v>
      </c>
      <c r="U64" s="29">
        <f>IFERROR(IF(VLOOKUP($B64,[1]R40_35!$H$4:$M$179,6,FALSE)=0,"-",VLOOKUP($B64,[1]R40_35!$H$4:$M$179,6,FALSE)),"-")</f>
        <v>4.212975738740381</v>
      </c>
      <c r="V64" s="27">
        <f>IFERROR(IF(VLOOKUP($B64,[1]R25_20!$O$4:$T$179,4,FALSE)=0,"-",VLOOKUP($B64,[1]R25_20!$O$4:$T$179,4,FALSE)),"-")</f>
        <v>83.889358550178585</v>
      </c>
      <c r="W64" s="28">
        <f>IFERROR(IF(VLOOKUP($B64,[1]R25_20!$O$4:$T$179,3,FALSE)=0,"-",VLOOKUP($B64,[1]R25_20!$O$4:$T$179,3,FALSE)),"-")</f>
        <v>8.2224159786337498</v>
      </c>
      <c r="X64" s="29">
        <f>IFERROR(IF(VLOOKUP($B64,[1]R25_20!$O$4:$T$179,6,FALSE)=0,"-",VLOOKUP($B64,[1]R25_20!$O$4:$T$179,6,FALSE)),"-")</f>
        <v>10.202519401617257</v>
      </c>
      <c r="Y64" s="27">
        <f>IFERROR(IF(VLOOKUP($B64,[1]R35_30!$O$4:$T$179,4,FALSE)=0,"-",VLOOKUP($B64,[1]R35_30!$O$4:$T$179,4,FALSE)),"-")</f>
        <v>76.215101697391034</v>
      </c>
      <c r="Z64" s="28">
        <f>IFERROR(IF(VLOOKUP($B64,[1]R35_30!$O$4:$T$179,3,FALSE)=0,"-",VLOOKUP($B64,[1]R35_30!$O$4:$T$179,3,FALSE)),"-")</f>
        <v>10.608598353077792</v>
      </c>
      <c r="AA64" s="29">
        <f>IFERROR(IF(VLOOKUP($B64,[1]R35_30!$O$4:$T$179,6,FALSE)=0,"-",VLOOKUP($B64,[1]R35_30!$O$4:$T$179,6,FALSE)),"-")</f>
        <v>7.1842762974695269</v>
      </c>
      <c r="AB64" s="27">
        <f>IFERROR(IF(VLOOKUP($B64,[1]R40_35!$O$4:$T$179,4,FALSE)=0,"-",VLOOKUP($B64,[1]R40_35!$O$4:$T$179,4,FALSE)),"-")</f>
        <v>67.361371394266286</v>
      </c>
      <c r="AC64" s="28">
        <f>IFERROR(IF(VLOOKUP($B64,[1]R40_35!$O$4:$T$179,3,FALSE)=0,"-",VLOOKUP($B64,[1]R40_35!$O$4:$T$179,3,FALSE)),"-")</f>
        <v>13.159150793535506</v>
      </c>
      <c r="AD64" s="29">
        <f>IFERROR(IF(VLOOKUP($B64,[1]R40_35!$O$4:$T$179,6,FALSE)=0,"-",VLOOKUP($B64,[1]R40_35!$O$4:$T$179,6,FALSE)),"-")</f>
        <v>5.1189755669763946</v>
      </c>
      <c r="AE64" s="28"/>
      <c r="AF64" s="28"/>
      <c r="AG64" s="29"/>
      <c r="AH64" s="27"/>
      <c r="AI64" s="28"/>
      <c r="AJ64" s="29"/>
      <c r="AK64" s="27"/>
      <c r="AL64" s="28"/>
      <c r="AM64" s="29"/>
    </row>
    <row r="65" spans="2:39" x14ac:dyDescent="0.25">
      <c r="B65" s="33">
        <v>60</v>
      </c>
      <c r="C65" s="34"/>
      <c r="D65" s="27">
        <f>IFERROR(IF(VLOOKUP($B65,[1]R25_20!$A$4:$F$179,4,FALSE)=0,"-",VLOOKUP($B65,[1]R25_20!$A$4:$F$179,4,FALSE)),"-")</f>
        <v>63.489134971970529</v>
      </c>
      <c r="E65" s="28">
        <f>IFERROR(IF(VLOOKUP($B65,[1]R25_20!$A$4:$F$179,3,FALSE)=0,"-",VLOOKUP($B65,[1]R25_20!$A$4:$F$179,3,FALSE)),"-")</f>
        <v>9.554380364607697</v>
      </c>
      <c r="F65" s="29">
        <f>IFERROR(IF(VLOOKUP($B65,[1]R25_20!$A$4:$F$179,6,FALSE)=0,"-",VLOOKUP($B65,[1]R25_20!$A$4:$F$179,6,FALSE)),"-")</f>
        <v>6.6450290389477695</v>
      </c>
      <c r="G65" s="27">
        <f>IFERROR(IF(VLOOKUP($B65,[1]R35_30!$A$4:$F$179,4,FALSE)=0,"-",VLOOKUP($B65,[1]R35_30!$A$4:$F$179,4,FALSE)),"-")</f>
        <v>57.509490955513485</v>
      </c>
      <c r="H65" s="28">
        <f>IFERROR(IF(VLOOKUP($B65,[1]R35_30!$A$4:$F$179,3,FALSE)=0,"-",VLOOKUP($B65,[1]R35_30!$A$4:$F$179,3,FALSE)),"-")</f>
        <v>11.7206332924859</v>
      </c>
      <c r="I65" s="29">
        <f>IFERROR(IF(VLOOKUP($B65,[1]R35_30!$A$4:$F$179,6,FALSE)=0,"-",VLOOKUP($B65,[1]R35_30!$A$4:$F$179,6,FALSE)),"-")</f>
        <v>4.90668801935667</v>
      </c>
      <c r="J65" s="27">
        <f>IFERROR(IF(VLOOKUP($B65,[1]R40_35!$A$4:$F$179,4,FALSE)=0,"-",VLOOKUP($B65,[1]R40_35!$A$4:$F$179,4,FALSE)),"-")</f>
        <v>50.680161753911513</v>
      </c>
      <c r="K65" s="28">
        <f>IFERROR(IF(VLOOKUP($B65,[1]R40_35!$A$4:$F$179,3,FALSE)=0,"-",VLOOKUP($B65,[1]R40_35!$A$4:$F$179,3,FALSE)),"-")</f>
        <v>14.25021342039147</v>
      </c>
      <c r="L65" s="29">
        <f>IFERROR(IF(VLOOKUP($B65,[1]R40_35!$A$4:$F$179,6,FALSE)=0,"-",VLOOKUP($B65,[1]R40_35!$A$4:$F$179,6,FALSE)),"-")</f>
        <v>3.556449314744317</v>
      </c>
      <c r="M65" s="27">
        <f>IFERROR(IF(VLOOKUP($B65,[1]R25_20!$H$4:$M$179,4,FALSE)=0,"-",VLOOKUP($B65,[1]R25_20!$H$4:$M$179,4,FALSE)),"-")</f>
        <v>75.255838418946368</v>
      </c>
      <c r="N65" s="28">
        <f>IFERROR(IF(VLOOKUP($B65,[1]R25_20!$H$4:$M$179,3,FALSE)=0,"-",VLOOKUP($B65,[1]R25_20!$H$4:$M$179,3,FALSE)),"-")</f>
        <v>9.5410858372459302</v>
      </c>
      <c r="O65" s="29">
        <f>IFERROR(IF(VLOOKUP($B65,[1]R25_20!$H$4:$M$179,6,FALSE)=0,"-",VLOOKUP($B65,[1]R25_20!$H$4:$M$179,6,FALSE)),"-")</f>
        <v>7.8875549075522464</v>
      </c>
      <c r="P65" s="27">
        <f>IFERROR(IF(VLOOKUP($B65,[1]R35_30!$H$4:$M$179,4,FALSE)=0,"-",VLOOKUP($B65,[1]R35_30!$H$4:$M$179,4,FALSE)),"-")</f>
        <v>68.255188901120789</v>
      </c>
      <c r="Q65" s="28">
        <f>IFERROR(IF(VLOOKUP($B65,[1]R35_30!$H$4:$M$179,3,FALSE)=0,"-",VLOOKUP($B65,[1]R35_30!$H$4:$M$179,3,FALSE)),"-")</f>
        <v>11.804853881634953</v>
      </c>
      <c r="R65" s="29">
        <f>IFERROR(IF(VLOOKUP($B65,[1]R35_30!$H$4:$M$179,6,FALSE)=0,"-",VLOOKUP($B65,[1]R35_30!$H$4:$M$179,6,FALSE)),"-")</f>
        <v>5.7819596570616385</v>
      </c>
      <c r="S65" s="27">
        <f>IFERROR(IF(VLOOKUP($B65,[1]R40_35!$H$4:$M$179,4,FALSE)=0,"-",VLOOKUP($B65,[1]R40_35!$H$4:$M$179,4,FALSE)),"-")</f>
        <v>60.242088614972872</v>
      </c>
      <c r="T65" s="28">
        <f>IFERROR(IF(VLOOKUP($B65,[1]R40_35!$H$4:$M$179,3,FALSE)=0,"-",VLOOKUP($B65,[1]R40_35!$H$4:$M$179,3,FALSE)),"-")</f>
        <v>14.377060813631669</v>
      </c>
      <c r="U65" s="29">
        <f>IFERROR(IF(VLOOKUP($B65,[1]R40_35!$H$4:$M$179,6,FALSE)=0,"-",VLOOKUP($B65,[1]R40_35!$H$4:$M$179,6,FALSE)),"-")</f>
        <v>4.1901532862582096</v>
      </c>
      <c r="V65" s="27">
        <f>IFERROR(IF(VLOOKUP($B65,[1]R25_20!$O$4:$T$179,4,FALSE)=0,"-",VLOOKUP($B65,[1]R25_20!$O$4:$T$179,4,FALSE)),"-")</f>
        <v>91.538466825559851</v>
      </c>
      <c r="W65" s="28">
        <f>IFERROR(IF(VLOOKUP($B65,[1]R25_20!$O$4:$T$179,3,FALSE)=0,"-",VLOOKUP($B65,[1]R25_20!$O$4:$T$179,3,FALSE)),"-")</f>
        <v>9.3831122598771728</v>
      </c>
      <c r="X65" s="29">
        <f>IFERROR(IF(VLOOKUP($B65,[1]R25_20!$O$4:$T$179,6,FALSE)=0,"-",VLOOKUP($B65,[1]R25_20!$O$4:$T$179,6,FALSE)),"-")</f>
        <v>9.7556614788660863</v>
      </c>
      <c r="Y65" s="27">
        <f>IFERROR(IF(VLOOKUP($B65,[1]R35_30!$O$4:$T$179,4,FALSE)=0,"-",VLOOKUP($B65,[1]R35_30!$O$4:$T$179,4,FALSE)),"-")</f>
        <v>83.14357563142724</v>
      </c>
      <c r="Z65" s="28">
        <f>IFERROR(IF(VLOOKUP($B65,[1]R35_30!$O$4:$T$179,3,FALSE)=0,"-",VLOOKUP($B65,[1]R35_30!$O$4:$T$179,3,FALSE)),"-")</f>
        <v>11.810847412522323</v>
      </c>
      <c r="AA65" s="29">
        <f>IFERROR(IF(VLOOKUP($B65,[1]R35_30!$O$4:$T$179,6,FALSE)=0,"-",VLOOKUP($B65,[1]R35_30!$O$4:$T$179,6,FALSE)),"-")</f>
        <v>7.0395944276847713</v>
      </c>
      <c r="AB65" s="27">
        <f>IFERROR(IF(VLOOKUP($B65,[1]R40_35!$O$4:$T$179,4,FALSE)=0,"-",VLOOKUP($B65,[1]R40_35!$O$4:$T$179,4,FALSE)),"-")</f>
        <v>73.540914969159417</v>
      </c>
      <c r="AC65" s="28">
        <f>IFERROR(IF(VLOOKUP($B65,[1]R40_35!$O$4:$T$179,3,FALSE)=0,"-",VLOOKUP($B65,[1]R40_35!$O$4:$T$179,3,FALSE)),"-")</f>
        <v>14.481155477871555</v>
      </c>
      <c r="AD65" s="29">
        <f>IFERROR(IF(VLOOKUP($B65,[1]R40_35!$O$4:$T$179,6,FALSE)=0,"-",VLOOKUP($B65,[1]R40_35!$O$4:$T$179,6,FALSE)),"-")</f>
        <v>5.0783872241090311</v>
      </c>
      <c r="AE65" s="28"/>
      <c r="AF65" s="28"/>
      <c r="AG65" s="29"/>
      <c r="AH65" s="27"/>
      <c r="AI65" s="28"/>
      <c r="AJ65" s="29"/>
      <c r="AK65" s="27"/>
      <c r="AL65" s="28"/>
      <c r="AM65" s="29"/>
    </row>
    <row r="66" spans="2:39" x14ac:dyDescent="0.25">
      <c r="B66" s="33">
        <v>65</v>
      </c>
      <c r="C66" s="34"/>
      <c r="D66" s="27">
        <f>IFERROR(IF(VLOOKUP($B66,[1]R25_20!$A$4:$F$179,4,FALSE)=0,"-",VLOOKUP($B66,[1]R25_20!$A$4:$F$179,4,FALSE)),"-")</f>
        <v>68.791369545433966</v>
      </c>
      <c r="E66" s="28">
        <f>IFERROR(IF(VLOOKUP($B66,[1]R25_20!$A$4:$F$179,3,FALSE)=0,"-",VLOOKUP($B66,[1]R25_20!$A$4:$F$179,3,FALSE)),"-")</f>
        <v>10.566721404412373</v>
      </c>
      <c r="F66" s="29">
        <f>IFERROR(IF(VLOOKUP($B66,[1]R25_20!$A$4:$F$179,6,FALSE)=0,"-",VLOOKUP($B66,[1]R25_20!$A$4:$F$179,6,FALSE)),"-")</f>
        <v>6.5101905229287658</v>
      </c>
      <c r="G66" s="27">
        <f>IFERROR(IF(VLOOKUP($B66,[1]R35_30!$A$4:$F$179,4,FALSE)=0,"-",VLOOKUP($B66,[1]R35_30!$A$4:$F$179,4,FALSE)),"-")</f>
        <v>62.303285816016512</v>
      </c>
      <c r="H66" s="28">
        <f>IFERROR(IF(VLOOKUP($B66,[1]R35_30!$A$4:$F$179,3,FALSE)=0,"-",VLOOKUP($B66,[1]R35_30!$A$4:$F$179,3,FALSE)),"-")</f>
        <v>12.836450222378549</v>
      </c>
      <c r="I66" s="29">
        <f>IFERROR(IF(VLOOKUP($B66,[1]R35_30!$A$4:$F$179,6,FALSE)=0,"-",VLOOKUP($B66,[1]R35_30!$A$4:$F$179,6,FALSE)),"-")</f>
        <v>4.8536226711181785</v>
      </c>
      <c r="J66" s="27">
        <f>IFERROR(IF(VLOOKUP($B66,[1]R40_35!$A$4:$F$179,4,FALSE)=0,"-",VLOOKUP($B66,[1]R40_35!$A$4:$F$179,4,FALSE)),"-")</f>
        <v>54.966206886921896</v>
      </c>
      <c r="K66" s="28">
        <f>IFERROR(IF(VLOOKUP($B66,[1]R40_35!$A$4:$F$179,3,FALSE)=0,"-",VLOOKUP($B66,[1]R40_35!$A$4:$F$179,3,FALSE)),"-")</f>
        <v>15.534349361269063</v>
      </c>
      <c r="L66" s="29">
        <f>IFERROR(IF(VLOOKUP($B66,[1]R40_35!$A$4:$F$179,6,FALSE)=0,"-",VLOOKUP($B66,[1]R40_35!$A$4:$F$179,6,FALSE)),"-")</f>
        <v>3.5383655670810463</v>
      </c>
      <c r="M66" s="27">
        <f>IFERROR(IF(VLOOKUP($B66,[1]R25_20!$H$4:$M$179,4,FALSE)=0,"-",VLOOKUP($B66,[1]R25_20!$H$4:$M$179,4,FALSE)),"-")</f>
        <v>81.541788947691757</v>
      </c>
      <c r="N66" s="28">
        <f>IFERROR(IF(VLOOKUP($B66,[1]R25_20!$H$4:$M$179,3,FALSE)=0,"-",VLOOKUP($B66,[1]R25_20!$H$4:$M$179,3,FALSE)),"-")</f>
        <v>10.639178080454803</v>
      </c>
      <c r="O66" s="29">
        <f>IFERROR(IF(VLOOKUP($B66,[1]R25_20!$H$4:$M$179,6,FALSE)=0,"-",VLOOKUP($B66,[1]R25_20!$H$4:$M$179,6,FALSE)),"-")</f>
        <v>7.6642940207469499</v>
      </c>
      <c r="P66" s="27">
        <f>IFERROR(IF(VLOOKUP($B66,[1]R35_30!$H$4:$M$179,4,FALSE)=0,"-",VLOOKUP($B66,[1]R35_30!$H$4:$M$179,4,FALSE)),"-")</f>
        <v>73.93750265707817</v>
      </c>
      <c r="Q66" s="28">
        <f>IFERROR(IF(VLOOKUP($B66,[1]R35_30!$H$4:$M$179,3,FALSE)=0,"-",VLOOKUP($B66,[1]R35_30!$H$4:$M$179,3,FALSE)),"-")</f>
        <v>12.971693589539319</v>
      </c>
      <c r="R66" s="29">
        <f>IFERROR(IF(VLOOKUP($B66,[1]R35_30!$H$4:$M$179,6,FALSE)=0,"-",VLOOKUP($B66,[1]R35_30!$H$4:$M$179,6,FALSE)),"-")</f>
        <v>5.6999112834967924</v>
      </c>
      <c r="S66" s="27">
        <f>IFERROR(IF(VLOOKUP($B66,[1]R40_35!$H$4:$M$179,4,FALSE)=0,"-",VLOOKUP($B66,[1]R40_35!$H$4:$M$179,4,FALSE)),"-")</f>
        <v>65.31630853513046</v>
      </c>
      <c r="T66" s="28">
        <f>IFERROR(IF(VLOOKUP($B66,[1]R40_35!$H$4:$M$179,3,FALSE)=0,"-",VLOOKUP($B66,[1]R40_35!$H$4:$M$179,3,FALSE)),"-")</f>
        <v>15.687911958959628</v>
      </c>
      <c r="U66" s="29">
        <f>IFERROR(IF(VLOOKUP($B66,[1]R40_35!$H$4:$M$179,6,FALSE)=0,"-",VLOOKUP($B66,[1]R40_35!$H$4:$M$179,6,FALSE)),"-")</f>
        <v>4.1634800543247072</v>
      </c>
      <c r="V66" s="27">
        <f>IFERROR(IF(VLOOKUP($B66,[1]R25_20!$O$4:$T$179,4,FALSE)=0,"-",VLOOKUP($B66,[1]R25_20!$O$4:$T$179,4,FALSE)),"-")</f>
        <v>99.178301696315003</v>
      </c>
      <c r="W66" s="28">
        <f>IFERROR(IF(VLOOKUP($B66,[1]R25_20!$O$4:$T$179,3,FALSE)=0,"-",VLOOKUP($B66,[1]R25_20!$O$4:$T$179,3,FALSE)),"-")</f>
        <v>10.617911124833661</v>
      </c>
      <c r="X66" s="29">
        <f>IFERROR(IF(VLOOKUP($B66,[1]R25_20!$O$4:$T$179,6,FALSE)=0,"-",VLOOKUP($B66,[1]R25_20!$O$4:$T$179,6,FALSE)),"-")</f>
        <v>9.3406603738048073</v>
      </c>
      <c r="Y66" s="27">
        <f>IFERROR(IF(VLOOKUP($B66,[1]R35_30!$O$4:$T$179,4,FALSE)=0,"-",VLOOKUP($B66,[1]R35_30!$O$4:$T$179,4,FALSE)),"-")</f>
        <v>90.049425213068687</v>
      </c>
      <c r="Z66" s="28">
        <f>IFERROR(IF(VLOOKUP($B66,[1]R35_30!$O$4:$T$179,3,FALSE)=0,"-",VLOOKUP($B66,[1]R35_30!$O$4:$T$179,3,FALSE)),"-")</f>
        <v>13.061383342445737</v>
      </c>
      <c r="AA66" s="29">
        <f>IFERROR(IF(VLOOKUP($B66,[1]R35_30!$O$4:$T$179,6,FALSE)=0,"-",VLOOKUP($B66,[1]R35_30!$O$4:$T$179,6,FALSE)),"-")</f>
        <v>6.8943252680161349</v>
      </c>
      <c r="AB66" s="27">
        <f>IFERROR(IF(VLOOKUP($B66,[1]R40_35!$O$4:$T$179,4,FALSE)=0,"-",VLOOKUP($B66,[1]R40_35!$O$4:$T$179,4,FALSE)),"-")</f>
        <v>79.702145740499958</v>
      </c>
      <c r="AC66" s="28">
        <f>IFERROR(IF(VLOOKUP($B66,[1]R40_35!$O$4:$T$179,3,FALSE)=0,"-",VLOOKUP($B66,[1]R40_35!$O$4:$T$179,3,FALSE)),"-")</f>
        <v>15.835197467687369</v>
      </c>
      <c r="AD66" s="29">
        <f>IFERROR(IF(VLOOKUP($B66,[1]R40_35!$O$4:$T$179,6,FALSE)=0,"-",VLOOKUP($B66,[1]R40_35!$O$4:$T$179,6,FALSE)),"-")</f>
        <v>5.0332271449810948</v>
      </c>
      <c r="AE66" s="28"/>
      <c r="AF66" s="28"/>
      <c r="AG66" s="29"/>
      <c r="AH66" s="27"/>
      <c r="AI66" s="28"/>
      <c r="AJ66" s="29"/>
      <c r="AK66" s="27"/>
      <c r="AL66" s="28"/>
      <c r="AM66" s="29"/>
    </row>
    <row r="67" spans="2:39" x14ac:dyDescent="0.25">
      <c r="B67" s="33">
        <v>70</v>
      </c>
      <c r="C67" s="34"/>
      <c r="D67" s="27">
        <f>IFERROR(IF(VLOOKUP($B67,[1]R25_20!$A$4:$F$179,4,FALSE)=0,"-",VLOOKUP($B67,[1]R25_20!$A$4:$F$179,4,FALSE)),"-")</f>
        <v>74.092155858827553</v>
      </c>
      <c r="E67" s="28">
        <f>IFERROR(IF(VLOOKUP($B67,[1]R25_20!$A$4:$F$179,3,FALSE)=0,"-",VLOOKUP($B67,[1]R25_20!$A$4:$F$179,3,FALSE)),"-")</f>
        <v>11.615543661904059</v>
      </c>
      <c r="F67" s="29">
        <f>IFERROR(IF(VLOOKUP($B67,[1]R25_20!$A$4:$F$179,6,FALSE)=0,"-",VLOOKUP($B67,[1]R25_20!$A$4:$F$179,6,FALSE)),"-")</f>
        <v>6.378707533236728</v>
      </c>
      <c r="G67" s="27">
        <f>IFERROR(IF(VLOOKUP($B67,[1]R35_30!$A$4:$F$179,4,FALSE)=0,"-",VLOOKUP($B67,[1]R35_30!$A$4:$F$179,4,FALSE)),"-")</f>
        <v>67.086527576390978</v>
      </c>
      <c r="H67" s="28">
        <f>IFERROR(IF(VLOOKUP($B67,[1]R35_30!$A$4:$F$179,3,FALSE)=0,"-",VLOOKUP($B67,[1]R35_30!$A$4:$F$179,3,FALSE)),"-")</f>
        <v>13.979401817985858</v>
      </c>
      <c r="I67" s="29">
        <f>IFERROR(IF(VLOOKUP($B67,[1]R35_30!$A$4:$F$179,6,FALSE)=0,"-",VLOOKUP($B67,[1]R35_30!$A$4:$F$179,6,FALSE)),"-")</f>
        <v>4.7989555239822668</v>
      </c>
      <c r="J67" s="27">
        <f>IFERROR(IF(VLOOKUP($B67,[1]R40_35!$A$4:$F$179,4,FALSE)=0,"-",VLOOKUP($B67,[1]R40_35!$A$4:$F$179,4,FALSE)),"-")</f>
        <v>59.245848494157777</v>
      </c>
      <c r="K67" s="28">
        <f>IFERROR(IF(VLOOKUP($B67,[1]R40_35!$A$4:$F$179,3,FALSE)=0,"-",VLOOKUP($B67,[1]R40_35!$A$4:$F$179,3,FALSE)),"-")</f>
        <v>16.842215419548829</v>
      </c>
      <c r="L67" s="29">
        <f>IFERROR(IF(VLOOKUP($B67,[1]R40_35!$A$4:$F$179,6,FALSE)=0,"-",VLOOKUP($B67,[1]R40_35!$A$4:$F$179,6,FALSE)),"-")</f>
        <v>3.5176992467030717</v>
      </c>
      <c r="M67" s="27">
        <f>IFERROR(IF(VLOOKUP($B67,[1]R25_20!$H$4:$M$179,4,FALSE)=0,"-",VLOOKUP($B67,[1]R25_20!$H$4:$M$179,4,FALSE)),"-")</f>
        <v>87.824440010319222</v>
      </c>
      <c r="N67" s="28">
        <f>IFERROR(IF(VLOOKUP($B67,[1]R25_20!$H$4:$M$179,3,FALSE)=0,"-",VLOOKUP($B67,[1]R25_20!$H$4:$M$179,3,FALSE)),"-")</f>
        <v>11.78770221407086</v>
      </c>
      <c r="O67" s="29">
        <f>IFERROR(IF(VLOOKUP($B67,[1]R25_20!$H$4:$M$179,6,FALSE)=0,"-",VLOOKUP($B67,[1]R25_20!$H$4:$M$179,6,FALSE)),"-")</f>
        <v>7.4505139691672975</v>
      </c>
      <c r="P67" s="27">
        <f>IFERROR(IF(VLOOKUP($B67,[1]R35_30!$H$4:$M$179,4,FALSE)=0,"-",VLOOKUP($B67,[1]R35_30!$H$4:$M$179,4,FALSE)),"-")</f>
        <v>79.605641810820444</v>
      </c>
      <c r="Q67" s="28">
        <f>IFERROR(IF(VLOOKUP($B67,[1]R35_30!$H$4:$M$179,3,FALSE)=0,"-",VLOOKUP($B67,[1]R35_30!$H$4:$M$179,3,FALSE)),"-")</f>
        <v>14.173109437953473</v>
      </c>
      <c r="R67" s="29">
        <f>IFERROR(IF(VLOOKUP($B67,[1]R35_30!$H$4:$M$179,6,FALSE)=0,"-",VLOOKUP($B67,[1]R35_30!$H$4:$M$179,6,FALSE)),"-")</f>
        <v>5.6166674052236134</v>
      </c>
      <c r="S67" s="27">
        <f>IFERROR(IF(VLOOKUP($B67,[1]R40_35!$H$4:$M$179,4,FALSE)=0,"-",VLOOKUP($B67,[1]R40_35!$H$4:$M$179,4,FALSE)),"-")</f>
        <v>70.38073673845426</v>
      </c>
      <c r="T67" s="28">
        <f>IFERROR(IF(VLOOKUP($B67,[1]R40_35!$H$4:$M$179,3,FALSE)=0,"-",VLOOKUP($B67,[1]R40_35!$H$4:$M$179,3,FALSE)),"-")</f>
        <v>17.0250736283569</v>
      </c>
      <c r="U67" s="29">
        <f>IFERROR(IF(VLOOKUP($B67,[1]R40_35!$H$4:$M$179,6,FALSE)=0,"-",VLOOKUP($B67,[1]R40_35!$H$4:$M$179,6,FALSE)),"-")</f>
        <v>4.13394610060472</v>
      </c>
      <c r="V67" s="27">
        <f>IFERROR(IF(VLOOKUP($B67,[1]R25_20!$O$4:$T$179,4,FALSE)=0,"-",VLOOKUP($B67,[1]R25_20!$O$4:$T$179,4,FALSE)),"-")</f>
        <v>106.80863424408018</v>
      </c>
      <c r="W67" s="28">
        <f>IFERROR(IF(VLOOKUP($B67,[1]R25_20!$O$4:$T$179,3,FALSE)=0,"-",VLOOKUP($B67,[1]R25_20!$O$4:$T$179,3,FALSE)),"-")</f>
        <v>11.926832605236937</v>
      </c>
      <c r="X67" s="29">
        <f>IFERROR(IF(VLOOKUP($B67,[1]R25_20!$O$4:$T$179,6,FALSE)=0,"-",VLOOKUP($B67,[1]R25_20!$O$4:$T$179,6,FALSE)),"-")</f>
        <v>8.9553226560069028</v>
      </c>
      <c r="Y67" s="27">
        <f>IFERROR(IF(VLOOKUP($B67,[1]R35_30!$O$4:$T$179,4,FALSE)=0,"-",VLOOKUP($B67,[1]R35_30!$O$4:$T$179,4,FALSE)),"-")</f>
        <v>96.932420447803281</v>
      </c>
      <c r="Z67" s="28">
        <f>IFERROR(IF(VLOOKUP($B67,[1]R35_30!$O$4:$T$179,3,FALSE)=0,"-",VLOOKUP($B67,[1]R35_30!$O$4:$T$179,3,FALSE)),"-")</f>
        <v>14.360238506511124</v>
      </c>
      <c r="AA67" s="29">
        <f>IFERROR(IF(VLOOKUP($B67,[1]R35_30!$O$4:$T$179,6,FALSE)=0,"-",VLOOKUP($B67,[1]R35_30!$O$4:$T$179,6,FALSE)),"-")</f>
        <v>6.7500564425759944</v>
      </c>
      <c r="AB67" s="27">
        <f>IFERROR(IF(VLOOKUP($B67,[1]R40_35!$O$4:$T$179,4,FALSE)=0,"-",VLOOKUP($B67,[1]R40_35!$O$4:$T$179,4,FALSE)),"-")</f>
        <v>85.844832490973999</v>
      </c>
      <c r="AC67" s="28">
        <f>IFERROR(IF(VLOOKUP($B67,[1]R40_35!$O$4:$T$179,3,FALSE)=0,"-",VLOOKUP($B67,[1]R40_35!$O$4:$T$179,3,FALSE)),"-")</f>
        <v>17.221323199553698</v>
      </c>
      <c r="AD67" s="29">
        <f>IFERROR(IF(VLOOKUP($B67,[1]R40_35!$O$4:$T$179,6,FALSE)=0,"-",VLOOKUP($B67,[1]R40_35!$O$4:$T$179,6,FALSE)),"-")</f>
        <v>4.9847988738286224</v>
      </c>
      <c r="AE67" s="28"/>
      <c r="AF67" s="28"/>
      <c r="AG67" s="29"/>
      <c r="AH67" s="27"/>
      <c r="AI67" s="28"/>
      <c r="AJ67" s="29"/>
      <c r="AK67" s="27"/>
      <c r="AL67" s="28"/>
      <c r="AM67" s="29"/>
    </row>
    <row r="68" spans="2:39" x14ac:dyDescent="0.25">
      <c r="B68" s="33">
        <v>75</v>
      </c>
      <c r="C68" s="34"/>
      <c r="D68" s="27">
        <f>IFERROR(IF(VLOOKUP($B68,[1]R25_20!$A$4:$F$179,4,FALSE)=0,"-",VLOOKUP($B68,[1]R25_20!$A$4:$F$179,4,FALSE)),"-")</f>
        <v>79.391664746420162</v>
      </c>
      <c r="E68" s="28">
        <f>IFERROR(IF(VLOOKUP($B68,[1]R25_20!$A$4:$F$179,3,FALSE)=0,"-",VLOOKUP($B68,[1]R25_20!$A$4:$F$179,3,FALSE)),"-")</f>
        <v>12.700817520139895</v>
      </c>
      <c r="F68" s="29">
        <f>IFERROR(IF(VLOOKUP($B68,[1]R25_20!$A$4:$F$179,6,FALSE)=0,"-",VLOOKUP($B68,[1]R25_20!$A$4:$F$179,6,FALSE)),"-")</f>
        <v>6.2509098032884491</v>
      </c>
      <c r="G68" s="27">
        <f>IFERROR(IF(VLOOKUP($B68,[1]R35_30!$A$4:$F$179,4,FALSE)=0,"-",VLOOKUP($B68,[1]R35_30!$A$4:$F$179,4,FALSE)),"-")</f>
        <v>71.859400620417034</v>
      </c>
      <c r="H68" s="28">
        <f>IFERROR(IF(VLOOKUP($B68,[1]R35_30!$A$4:$F$179,3,FALSE)=0,"-",VLOOKUP($B68,[1]R35_30!$A$4:$F$179,3,FALSE)),"-")</f>
        <v>15.149449545567538</v>
      </c>
      <c r="I68" s="29">
        <f>IFERROR(IF(VLOOKUP($B68,[1]R35_30!$A$4:$F$179,6,FALSE)=0,"-",VLOOKUP($B68,[1]R35_30!$A$4:$F$179,6,FALSE)),"-")</f>
        <v>4.7433671041494589</v>
      </c>
      <c r="J68" s="27">
        <f>IFERROR(IF(VLOOKUP($B68,[1]R40_35!$A$4:$F$179,4,FALSE)=0,"-",VLOOKUP($B68,[1]R40_35!$A$4:$F$179,4,FALSE)),"-")</f>
        <v>63.519288246878546</v>
      </c>
      <c r="K68" s="28">
        <f>IFERROR(IF(VLOOKUP($B68,[1]R40_35!$A$4:$F$179,3,FALSE)=0,"-",VLOOKUP($B68,[1]R40_35!$A$4:$F$179,3,FALSE)),"-")</f>
        <v>18.17376333979632</v>
      </c>
      <c r="L68" s="29">
        <f>IFERROR(IF(VLOOKUP($B68,[1]R40_35!$A$4:$F$179,6,FALSE)=0,"-",VLOOKUP($B68,[1]R40_35!$A$4:$F$179,6,FALSE)),"-")</f>
        <v>3.4951092439828386</v>
      </c>
      <c r="M68" s="27">
        <f>IFERROR(IF(VLOOKUP($B68,[1]R25_20!$H$4:$M$179,4,FALSE)=0,"-",VLOOKUP($B68,[1]R25_20!$H$4:$M$179,4,FALSE)),"-")</f>
        <v>94.103996813297428</v>
      </c>
      <c r="N68" s="28">
        <f>IFERROR(IF(VLOOKUP($B68,[1]R25_20!$H$4:$M$179,3,FALSE)=0,"-",VLOOKUP($B68,[1]R25_20!$H$4:$M$179,3,FALSE)),"-")</f>
        <v>12.986628222014938</v>
      </c>
      <c r="O68" s="29">
        <f>IFERROR(IF(VLOOKUP($B68,[1]R25_20!$H$4:$M$179,6,FALSE)=0,"-",VLOOKUP($B68,[1]R25_20!$H$4:$M$179,6,FALSE)),"-")</f>
        <v>7.246222437766586</v>
      </c>
      <c r="P68" s="27">
        <f>IFERROR(IF(VLOOKUP($B68,[1]R35_30!$H$4:$M$179,4,FALSE)=0,"-",VLOOKUP($B68,[1]R35_30!$H$4:$M$179,4,FALSE)),"-")</f>
        <v>85.259821567213507</v>
      </c>
      <c r="Q68" s="28">
        <f>IFERROR(IF(VLOOKUP($B68,[1]R35_30!$H$4:$M$179,3,FALSE)=0,"-",VLOOKUP($B68,[1]R35_30!$H$4:$M$179,3,FALSE)),"-")</f>
        <v>15.409062556952865</v>
      </c>
      <c r="R68" s="29">
        <f>IFERROR(IF(VLOOKUP($B68,[1]R35_30!$H$4:$M$179,6,FALSE)=0,"-",VLOOKUP($B68,[1]R35_30!$H$4:$M$179,6,FALSE)),"-")</f>
        <v>5.5330959461088458</v>
      </c>
      <c r="S68" s="27">
        <f>IFERROR(IF(VLOOKUP($B68,[1]R40_35!$H$4:$M$179,4,FALSE)=0,"-",VLOOKUP($B68,[1]R40_35!$H$4:$M$179,4,FALSE)),"-")</f>
        <v>75.435602126830517</v>
      </c>
      <c r="T68" s="28">
        <f>IFERROR(IF(VLOOKUP($B68,[1]R40_35!$H$4:$M$179,3,FALSE)=0,"-",VLOOKUP($B68,[1]R40_35!$H$4:$M$179,3,FALSE)),"-")</f>
        <v>18.388497484004787</v>
      </c>
      <c r="U68" s="29">
        <f>IFERROR(IF(VLOOKUP($B68,[1]R40_35!$H$4:$M$179,6,FALSE)=0,"-",VLOOKUP($B68,[1]R40_35!$H$4:$M$179,6,FALSE)),"-")</f>
        <v>4.1023254995383978</v>
      </c>
      <c r="V68" s="27">
        <f>IFERROR(IF(VLOOKUP($B68,[1]R25_20!$O$4:$T$179,4,FALSE)=0,"-",VLOOKUP($B68,[1]R25_20!$O$4:$T$179,4,FALSE)),"-")</f>
        <v>114.42970320287047</v>
      </c>
      <c r="W68" s="28">
        <f>IFERROR(IF(VLOOKUP($B68,[1]R25_20!$O$4:$T$179,3,FALSE)=0,"-",VLOOKUP($B68,[1]R25_20!$O$4:$T$179,3,FALSE)),"-")</f>
        <v>13.309845001906538</v>
      </c>
      <c r="X68" s="29">
        <f>IFERROR(IF(VLOOKUP($B68,[1]R25_20!$O$4:$T$179,6,FALSE)=0,"-",VLOOKUP($B68,[1]R25_20!$O$4:$T$179,6,FALSE)),"-")</f>
        <v>8.5973730863491831</v>
      </c>
      <c r="Y68" s="27">
        <f>IFERROR(IF(VLOOKUP($B68,[1]R35_30!$O$4:$T$179,4,FALSE)=0,"-",VLOOKUP($B68,[1]R35_30!$O$4:$T$179,4,FALSE)),"-")</f>
        <v>103.79280448881708</v>
      </c>
      <c r="Z68" s="28">
        <f>IFERROR(IF(VLOOKUP($B68,[1]R35_30!$O$4:$T$179,3,FALSE)=0,"-",VLOOKUP($B68,[1]R35_30!$O$4:$T$179,3,FALSE)),"-")</f>
        <v>15.707372427846526</v>
      </c>
      <c r="AA68" s="29">
        <f>IFERROR(IF(VLOOKUP($B68,[1]R35_30!$O$4:$T$179,6,FALSE)=0,"-",VLOOKUP($B68,[1]R35_30!$O$4:$T$179,6,FALSE)),"-")</f>
        <v>6.6079037067211779</v>
      </c>
      <c r="AB68" s="27">
        <f>IFERROR(IF(VLOOKUP($B68,[1]R40_35!$O$4:$T$179,4,FALSE)=0,"-",VLOOKUP($B68,[1]R40_35!$O$4:$T$179,4,FALSE)),"-")</f>
        <v>91.96922644434818</v>
      </c>
      <c r="AC68" s="28">
        <f>IFERROR(IF(VLOOKUP($B68,[1]R40_35!$O$4:$T$179,3,FALSE)=0,"-",VLOOKUP($B68,[1]R40_35!$O$4:$T$179,3,FALSE)),"-")</f>
        <v>18.639483033875926</v>
      </c>
      <c r="AD68" s="29">
        <f>IFERROR(IF(VLOOKUP($B68,[1]R40_35!$O$4:$T$179,6,FALSE)=0,"-",VLOOKUP($B68,[1]R40_35!$O$4:$T$179,6,FALSE)),"-")</f>
        <v>4.9341082194823054</v>
      </c>
      <c r="AE68" s="28"/>
      <c r="AF68" s="28"/>
      <c r="AG68" s="29"/>
      <c r="AH68" s="27"/>
      <c r="AI68" s="28"/>
      <c r="AJ68" s="29"/>
      <c r="AK68" s="27"/>
      <c r="AL68" s="28"/>
      <c r="AM68" s="29"/>
    </row>
    <row r="69" spans="2:39" x14ac:dyDescent="0.25">
      <c r="B69" s="33">
        <v>80</v>
      </c>
      <c r="C69" s="34"/>
      <c r="D69" s="27">
        <f>IFERROR(IF(VLOOKUP($B69,[1]R25_20!$A$4:$F$179,4,FALSE)=0,"-",VLOOKUP($B69,[1]R25_20!$A$4:$F$179,4,FALSE)),"-")</f>
        <v>84.689700793602611</v>
      </c>
      <c r="E69" s="28">
        <f>IFERROR(IF(VLOOKUP($B69,[1]R25_20!$A$4:$F$179,3,FALSE)=0,"-",VLOOKUP($B69,[1]R25_20!$A$4:$F$179,3,FALSE)),"-")</f>
        <v>13.822566847929364</v>
      </c>
      <c r="F69" s="29">
        <f>IFERROR(IF(VLOOKUP($B69,[1]R25_20!$A$4:$F$179,6,FALSE)=0,"-",VLOOKUP($B69,[1]R25_20!$A$4:$F$179,6,FALSE)),"-")</f>
        <v>6.1269156246684542</v>
      </c>
      <c r="G69" s="27">
        <f>IFERROR(IF(VLOOKUP($B69,[1]R35_30!$A$4:$F$179,4,FALSE)=0,"-",VLOOKUP($B69,[1]R35_30!$A$4:$F$179,4,FALSE)),"-")</f>
        <v>76.6217063694736</v>
      </c>
      <c r="H69" s="28">
        <f>IFERROR(IF(VLOOKUP($B69,[1]R35_30!$A$4:$F$179,3,FALSE)=0,"-",VLOOKUP($B69,[1]R35_30!$A$4:$F$179,3,FALSE)),"-")</f>
        <v>16.34661921204988</v>
      </c>
      <c r="I69" s="29">
        <f>IFERROR(IF(VLOOKUP($B69,[1]R35_30!$A$4:$F$179,6,FALSE)=0,"-",VLOOKUP($B69,[1]R35_30!$A$4:$F$179,6,FALSE)),"-")</f>
        <v>4.6873121209670101</v>
      </c>
      <c r="J69" s="27">
        <f>IFERROR(IF(VLOOKUP($B69,[1]R40_35!$A$4:$F$179,4,FALSE)=0,"-",VLOOKUP($B69,[1]R40_35!$A$4:$F$179,4,FALSE)),"-")</f>
        <v>67.786327279628878</v>
      </c>
      <c r="K69" s="28">
        <f>IFERROR(IF(VLOOKUP($B69,[1]R40_35!$A$4:$F$179,3,FALSE)=0,"-",VLOOKUP($B69,[1]R40_35!$A$4:$F$179,3,FALSE)),"-")</f>
        <v>19.52901875582204</v>
      </c>
      <c r="L69" s="29">
        <f>IFERROR(IF(VLOOKUP($B69,[1]R40_35!$A$4:$F$179,6,FALSE)=0,"-",VLOOKUP($B69,[1]R40_35!$A$4:$F$179,6,FALSE)),"-")</f>
        <v>3.4710564891756399</v>
      </c>
      <c r="M69" s="27">
        <f>IFERROR(IF(VLOOKUP($B69,[1]R25_20!$H$4:$M$179,4,FALSE)=0,"-",VLOOKUP($B69,[1]R25_20!$H$4:$M$179,4,FALSE)),"-")</f>
        <v>100.38022727427463</v>
      </c>
      <c r="N69" s="28">
        <f>IFERROR(IF(VLOOKUP($B69,[1]R25_20!$H$4:$M$179,3,FALSE)=0,"-",VLOOKUP($B69,[1]R25_20!$H$4:$M$179,3,FALSE)),"-")</f>
        <v>14.235980833057729</v>
      </c>
      <c r="O69" s="29">
        <f>IFERROR(IF(VLOOKUP($B69,[1]R25_20!$H$4:$M$179,6,FALSE)=0,"-",VLOOKUP($B69,[1]R25_20!$H$4:$M$179,6,FALSE)),"-")</f>
        <v>7.0511634183420071</v>
      </c>
      <c r="P69" s="27">
        <f>IFERROR(IF(VLOOKUP($B69,[1]R35_30!$H$4:$M$179,4,FALSE)=0,"-",VLOOKUP($B69,[1]R35_30!$H$4:$M$179,4,FALSE)),"-")</f>
        <v>90.899808041495902</v>
      </c>
      <c r="Q69" s="28">
        <f>IFERROR(IF(VLOOKUP($B69,[1]R35_30!$H$4:$M$179,3,FALSE)=0,"-",VLOOKUP($B69,[1]R35_30!$H$4:$M$179,3,FALSE)),"-")</f>
        <v>16.679578965051427</v>
      </c>
      <c r="R69" s="29">
        <f>IFERROR(IF(VLOOKUP($B69,[1]R35_30!$H$4:$M$179,6,FALSE)=0,"-",VLOOKUP($B69,[1]R35_30!$H$4:$M$179,6,FALSE)),"-")</f>
        <v>5.4497663419416922</v>
      </c>
      <c r="S69" s="27">
        <f>IFERROR(IF(VLOOKUP($B69,[1]R40_35!$H$4:$M$179,4,FALSE)=0,"-",VLOOKUP($B69,[1]R40_35!$H$4:$M$179,4,FALSE)),"-")</f>
        <v>80.480670919987972</v>
      </c>
      <c r="T69" s="28">
        <f>IFERROR(IF(VLOOKUP($B69,[1]R40_35!$H$4:$M$179,3,FALSE)=0,"-",VLOOKUP($B69,[1]R40_35!$H$4:$M$179,3,FALSE)),"-")</f>
        <v>19.778208756974745</v>
      </c>
      <c r="U69" s="29">
        <f>IFERROR(IF(VLOOKUP($B69,[1]R40_35!$H$4:$M$179,6,FALSE)=0,"-",VLOOKUP($B69,[1]R40_35!$H$4:$M$179,6,FALSE)),"-")</f>
        <v>4.0691587346911096</v>
      </c>
      <c r="V69" s="27">
        <f>IFERROR(IF(VLOOKUP($B69,[1]R25_20!$O$4:$T$179,4,FALSE)=0,"-",VLOOKUP($B69,[1]R25_20!$O$4:$T$179,4,FALSE)),"-")</f>
        <v>122.04124256925311</v>
      </c>
      <c r="W69" s="28">
        <f>IFERROR(IF(VLOOKUP($B69,[1]R25_20!$O$4:$T$179,3,FALSE)=0,"-",VLOOKUP($B69,[1]R25_20!$O$4:$T$179,3,FALSE)),"-")</f>
        <v>14.766975618297387</v>
      </c>
      <c r="X69" s="29">
        <f>IFERROR(IF(VLOOKUP($B69,[1]R25_20!$O$4:$T$179,6,FALSE)=0,"-",VLOOKUP($B69,[1]R25_20!$O$4:$T$179,6,FALSE)),"-")</f>
        <v>8.2644710551316205</v>
      </c>
      <c r="Y69" s="27">
        <f>IFERROR(IF(VLOOKUP($B69,[1]R35_30!$O$4:$T$179,4,FALSE)=0,"-",VLOOKUP($B69,[1]R35_30!$O$4:$T$179,4,FALSE)),"-")</f>
        <v>110.63031249838626</v>
      </c>
      <c r="Z69" s="28">
        <f>IFERROR(IF(VLOOKUP($B69,[1]R35_30!$O$4:$T$179,3,FALSE)=0,"-",VLOOKUP($B69,[1]R35_30!$O$4:$T$179,3,FALSE)),"-")</f>
        <v>17.102812988250374</v>
      </c>
      <c r="AA69" s="29">
        <f>IFERROR(IF(VLOOKUP($B69,[1]R35_30!$O$4:$T$179,6,FALSE)=0,"-",VLOOKUP($B69,[1]R35_30!$O$4:$T$179,6,FALSE)),"-")</f>
        <v>6.4685448279408329</v>
      </c>
      <c r="AB69" s="27">
        <f>IFERROR(IF(VLOOKUP($B69,[1]R40_35!$O$4:$T$179,4,FALSE)=0,"-",VLOOKUP($B69,[1]R40_35!$O$4:$T$179,4,FALSE)),"-")</f>
        <v>98.075064671174005</v>
      </c>
      <c r="AC69" s="28">
        <f>IFERROR(IF(VLOOKUP($B69,[1]R40_35!$O$4:$T$179,3,FALSE)=0,"-",VLOOKUP($B69,[1]R40_35!$O$4:$T$179,3,FALSE)),"-")</f>
        <v>20.089703394466564</v>
      </c>
      <c r="AD69" s="29">
        <f>IFERROR(IF(VLOOKUP($B69,[1]R40_35!$O$4:$T$179,6,FALSE)=0,"-",VLOOKUP($B69,[1]R40_35!$O$4:$T$179,6,FALSE)),"-")</f>
        <v>4.8818572751147462</v>
      </c>
      <c r="AE69" s="28"/>
      <c r="AF69" s="28"/>
      <c r="AG69" s="29"/>
      <c r="AH69" s="27"/>
      <c r="AI69" s="28"/>
      <c r="AJ69" s="29"/>
      <c r="AK69" s="27"/>
      <c r="AL69" s="28"/>
      <c r="AM69" s="29"/>
    </row>
    <row r="70" spans="2:39" x14ac:dyDescent="0.25">
      <c r="B70" s="33">
        <v>85</v>
      </c>
      <c r="C70" s="34"/>
      <c r="D70" s="27">
        <f>IFERROR(IF(VLOOKUP($B70,[1]R25_20!$A$4:$F$179,4,FALSE)=0,"-",VLOOKUP($B70,[1]R25_20!$A$4:$F$179,4,FALSE)),"-")</f>
        <v>89.986419619232436</v>
      </c>
      <c r="E70" s="28">
        <f>IFERROR(IF(VLOOKUP($B70,[1]R25_20!$A$4:$F$179,3,FALSE)=0,"-",VLOOKUP($B70,[1]R25_20!$A$4:$F$179,3,FALSE)),"-")</f>
        <v>14.980805469601766</v>
      </c>
      <c r="F70" s="29">
        <f>IFERROR(IF(VLOOKUP($B70,[1]R25_20!$A$4:$F$179,6,FALSE)=0,"-",VLOOKUP($B70,[1]R25_20!$A$4:$F$179,6,FALSE)),"-")</f>
        <v>6.0067811308162282</v>
      </c>
      <c r="G70" s="27">
        <f>IFERROR(IF(VLOOKUP($B70,[1]R35_30!$A$4:$F$179,4,FALSE)=0,"-",VLOOKUP($B70,[1]R35_30!$A$4:$F$179,4,FALSE)),"-")</f>
        <v>81.373581135768603</v>
      </c>
      <c r="H70" s="28">
        <f>IFERROR(IF(VLOOKUP($B70,[1]R35_30!$A$4:$F$179,3,FALSE)=0,"-",VLOOKUP($B70,[1]R35_30!$A$4:$F$179,3,FALSE)),"-")</f>
        <v>17.570933323872204</v>
      </c>
      <c r="I70" s="29">
        <f>IFERROR(IF(VLOOKUP($B70,[1]R35_30!$A$4:$F$179,6,FALSE)=0,"-",VLOOKUP($B70,[1]R35_30!$A$4:$F$179,6,FALSE)),"-")</f>
        <v>4.6311473406602088</v>
      </c>
      <c r="J70" s="27">
        <f>IFERROR(IF(VLOOKUP($B70,[1]R40_35!$A$4:$F$179,4,FALSE)=0,"-",VLOOKUP($B70,[1]R40_35!$A$4:$F$179,4,FALSE)),"-")</f>
        <v>72.047074540613536</v>
      </c>
      <c r="K70" s="28">
        <f>IFERROR(IF(VLOOKUP($B70,[1]R40_35!$A$4:$F$179,3,FALSE)=0,"-",VLOOKUP($B70,[1]R40_35!$A$4:$F$179,3,FALSE)),"-")</f>
        <v>20.908014590622116</v>
      </c>
      <c r="L70" s="29">
        <f>IFERROR(IF(VLOOKUP($B70,[1]R40_35!$A$4:$F$179,6,FALSE)=0,"-",VLOOKUP($B70,[1]R40_35!$A$4:$F$179,6,FALSE)),"-")</f>
        <v>3.4459070337997972</v>
      </c>
      <c r="M70" s="27">
        <f>IFERROR(IF(VLOOKUP($B70,[1]R25_20!$H$4:$M$179,4,FALSE)=0,"-",VLOOKUP($B70,[1]R25_20!$H$4:$M$179,4,FALSE)),"-")</f>
        <v>106.65332422543997</v>
      </c>
      <c r="N70" s="28">
        <f>IFERROR(IF(VLOOKUP($B70,[1]R25_20!$H$4:$M$179,3,FALSE)=0,"-",VLOOKUP($B70,[1]R25_20!$H$4:$M$179,3,FALSE)),"-")</f>
        <v>15.535773718221341</v>
      </c>
      <c r="O70" s="29">
        <f>IFERROR(IF(VLOOKUP($B70,[1]R25_20!$H$4:$M$179,6,FALSE)=0,"-",VLOOKUP($B70,[1]R25_20!$H$4:$M$179,6,FALSE)),"-")</f>
        <v>6.8650152969433504</v>
      </c>
      <c r="P70" s="27">
        <f>IFERROR(IF(VLOOKUP($B70,[1]R35_30!$H$4:$M$179,4,FALSE)=0,"-",VLOOKUP($B70,[1]R35_30!$H$4:$M$179,4,FALSE)),"-")</f>
        <v>96.525771904059042</v>
      </c>
      <c r="Q70" s="28">
        <f>IFERROR(IF(VLOOKUP($B70,[1]R35_30!$H$4:$M$179,3,FALSE)=0,"-",VLOOKUP($B70,[1]R35_30!$H$4:$M$179,3,FALSE)),"-")</f>
        <v>17.984681017095188</v>
      </c>
      <c r="R70" s="29">
        <f>IFERROR(IF(VLOOKUP($B70,[1]R35_30!$H$4:$M$179,6,FALSE)=0,"-",VLOOKUP($B70,[1]R35_30!$H$4:$M$179,6,FALSE)),"-")</f>
        <v>5.3671105877444969</v>
      </c>
      <c r="S70" s="27">
        <f>IFERROR(IF(VLOOKUP($B70,[1]R40_35!$H$4:$M$179,4,FALSE)=0,"-",VLOOKUP($B70,[1]R40_35!$H$4:$M$179,4,FALSE)),"-")</f>
        <v>85.51608354882579</v>
      </c>
      <c r="T70" s="28">
        <f>IFERROR(IF(VLOOKUP($B70,[1]R40_35!$H$4:$M$179,3,FALSE)=0,"-",VLOOKUP($B70,[1]R40_35!$H$4:$M$179,3,FALSE)),"-")</f>
        <v>21.194240031156866</v>
      </c>
      <c r="U70" s="29">
        <f>IFERROR(IF(VLOOKUP($B70,[1]R40_35!$H$4:$M$179,6,FALSE)=0,"-",VLOOKUP($B70,[1]R40_35!$H$4:$M$179,6,FALSE)),"-")</f>
        <v>4.0348737875532112</v>
      </c>
      <c r="V70" s="27">
        <f>IFERROR(IF(VLOOKUP($B70,[1]R25_20!$O$4:$T$179,4,FALSE)=0,"-",VLOOKUP($B70,[1]R25_20!$O$4:$T$179,4,FALSE)),"-")</f>
        <v>129.64348115034855</v>
      </c>
      <c r="W70" s="28">
        <f>IFERROR(IF(VLOOKUP($B70,[1]R25_20!$O$4:$T$179,3,FALSE)=0,"-",VLOOKUP($B70,[1]R25_20!$O$4:$T$179,3,FALSE)),"-")</f>
        <v>16.298237369416501</v>
      </c>
      <c r="X70" s="29">
        <f>IFERROR(IF(VLOOKUP($B70,[1]R25_20!$O$4:$T$179,6,FALSE)=0,"-",VLOOKUP($B70,[1]R25_20!$O$4:$T$179,6,FALSE)),"-")</f>
        <v>7.9544479695469033</v>
      </c>
      <c r="Y70" s="27">
        <f>IFERROR(IF(VLOOKUP($B70,[1]R35_30!$O$4:$T$179,4,FALSE)=0,"-",VLOOKUP($B70,[1]R35_30!$O$4:$T$179,4,FALSE)),"-")</f>
        <v>117.44514699748855</v>
      </c>
      <c r="Z70" s="28">
        <f>IFERROR(IF(VLOOKUP($B70,[1]R35_30!$O$4:$T$179,3,FALSE)=0,"-",VLOOKUP($B70,[1]R35_30!$O$4:$T$179,3,FALSE)),"-")</f>
        <v>18.546581589887541</v>
      </c>
      <c r="AA70" s="29">
        <f>IFERROR(IF(VLOOKUP($B70,[1]R35_30!$O$4:$T$179,6,FALSE)=0,"-",VLOOKUP($B70,[1]R35_30!$O$4:$T$179,6,FALSE)),"-")</f>
        <v>6.3324417186143407</v>
      </c>
      <c r="AB70" s="27">
        <f>IFERROR(IF(VLOOKUP($B70,[1]R40_35!$O$4:$T$179,4,FALSE)=0,"-",VLOOKUP($B70,[1]R40_35!$O$4:$T$179,4,FALSE)),"-")</f>
        <v>104.16251530418282</v>
      </c>
      <c r="AC70" s="28">
        <f>IFERROR(IF(VLOOKUP($B70,[1]R40_35!$O$4:$T$179,3,FALSE)=0,"-",VLOOKUP($B70,[1]R40_35!$O$4:$T$179,3,FALSE)),"-")</f>
        <v>21.572015488796431</v>
      </c>
      <c r="AD70" s="29">
        <f>IFERROR(IF(VLOOKUP($B70,[1]R40_35!$O$4:$T$179,6,FALSE)=0,"-",VLOOKUP($B70,[1]R40_35!$O$4:$T$179,6,FALSE)),"-")</f>
        <v>4.828594498195141</v>
      </c>
      <c r="AE70" s="28"/>
      <c r="AF70" s="28"/>
      <c r="AG70" s="29"/>
      <c r="AH70" s="27"/>
      <c r="AI70" s="28"/>
      <c r="AJ70" s="29"/>
      <c r="AK70" s="27"/>
      <c r="AL70" s="28"/>
      <c r="AM70" s="29"/>
    </row>
    <row r="71" spans="2:39" x14ac:dyDescent="0.25">
      <c r="B71" s="33">
        <v>90</v>
      </c>
      <c r="C71" s="34"/>
      <c r="D71" s="27">
        <f>IFERROR(IF(VLOOKUP($B71,[1]R25_20!$A$4:$F$179,4,FALSE)=0,"-",VLOOKUP($B71,[1]R25_20!$A$4:$F$179,4,FALSE)),"-")</f>
        <v>95.28165537129837</v>
      </c>
      <c r="E71" s="28">
        <f>IFERROR(IF(VLOOKUP($B71,[1]R25_20!$A$4:$F$179,3,FALSE)=0,"-",VLOOKUP($B71,[1]R25_20!$A$4:$F$179,3,FALSE)),"-")</f>
        <v>16.175538155635586</v>
      </c>
      <c r="F71" s="29">
        <f>IFERROR(IF(VLOOKUP($B71,[1]R25_20!$A$4:$F$179,6,FALSE)=0,"-",VLOOKUP($B71,[1]R25_20!$A$4:$F$179,6,FALSE)),"-")</f>
        <v>5.8904782304322945</v>
      </c>
      <c r="G71" s="27">
        <f>IFERROR(IF(VLOOKUP($B71,[1]R35_30!$A$4:$F$179,4,FALSE)=0,"-",VLOOKUP($B71,[1]R35_30!$A$4:$F$179,4,FALSE)),"-")</f>
        <v>86.114895358786995</v>
      </c>
      <c r="H71" s="28">
        <f>IFERROR(IF(VLOOKUP($B71,[1]R35_30!$A$4:$F$179,3,FALSE)=0,"-",VLOOKUP($B71,[1]R35_30!$A$4:$F$179,3,FALSE)),"-")</f>
        <v>18.822384041825668</v>
      </c>
      <c r="I71" s="29">
        <f>IFERROR(IF(VLOOKUP($B71,[1]R35_30!$A$4:$F$179,6,FALSE)=0,"-",VLOOKUP($B71,[1]R35_30!$A$4:$F$179,6,FALSE)),"-")</f>
        <v>4.5751322025641938</v>
      </c>
      <c r="J71" s="27">
        <f>IFERROR(IF(VLOOKUP($B71,[1]R40_35!$A$4:$F$179,4,FALSE)=0,"-",VLOOKUP($B71,[1]R40_35!$A$4:$F$179,4,FALSE)),"-")</f>
        <v>76.301452796349452</v>
      </c>
      <c r="K71" s="28">
        <f>IFERROR(IF(VLOOKUP($B71,[1]R40_35!$A$4:$F$179,3,FALSE)=0,"-",VLOOKUP($B71,[1]R40_35!$A$4:$F$179,3,FALSE)),"-")</f>
        <v>22.310730953623413</v>
      </c>
      <c r="L71" s="29">
        <f>IFERROR(IF(VLOOKUP($B71,[1]R40_35!$A$4:$F$179,6,FALSE)=0,"-",VLOOKUP($B71,[1]R40_35!$A$4:$F$179,6,FALSE)),"-")</f>
        <v>3.4199441046980841</v>
      </c>
      <c r="M71" s="27">
        <f>IFERROR(IF(VLOOKUP($B71,[1]R25_20!$H$4:$M$179,4,FALSE)=0,"-",VLOOKUP($B71,[1]R25_20!$H$4:$M$179,4,FALSE)),"-")</f>
        <v>112.92313146789685</v>
      </c>
      <c r="N71" s="28">
        <f>IFERROR(IF(VLOOKUP($B71,[1]R25_20!$H$4:$M$179,3,FALSE)=0,"-",VLOOKUP($B71,[1]R25_20!$H$4:$M$179,3,FALSE)),"-")</f>
        <v>16.886010357674717</v>
      </c>
      <c r="O71" s="29">
        <f>IFERROR(IF(VLOOKUP($B71,[1]R25_20!$H$4:$M$179,6,FALSE)=0,"-",VLOOKUP($B71,[1]R25_20!$H$4:$M$179,6,FALSE)),"-")</f>
        <v>6.6873778397614876</v>
      </c>
      <c r="P71" s="27">
        <f>IFERROR(IF(VLOOKUP($B71,[1]R35_30!$H$4:$M$179,4,FALSE)=0,"-",VLOOKUP($B71,[1]R35_30!$H$4:$M$179,4,FALSE)),"-")</f>
        <v>102.13759579593041</v>
      </c>
      <c r="Q71" s="28">
        <f>IFERROR(IF(VLOOKUP($B71,[1]R35_30!$H$4:$M$179,3,FALSE)=0,"-",VLOOKUP($B71,[1]R35_30!$H$4:$M$179,3,FALSE)),"-")</f>
        <v>19.324360560457311</v>
      </c>
      <c r="R71" s="29">
        <f>IFERROR(IF(VLOOKUP($B71,[1]R35_30!$H$4:$M$179,6,FALSE)=0,"-",VLOOKUP($B71,[1]R35_30!$H$4:$M$179,6,FALSE)),"-")</f>
        <v>5.2854321091964414</v>
      </c>
      <c r="S71" s="27">
        <f>IFERROR(IF(VLOOKUP($B71,[1]R40_35!$H$4:$M$179,4,FALSE)=0,"-",VLOOKUP($B71,[1]R40_35!$H$4:$M$179,4,FALSE)),"-")</f>
        <v>90.541778538544321</v>
      </c>
      <c r="T71" s="28">
        <f>IFERROR(IF(VLOOKUP($B71,[1]R40_35!$H$4:$M$179,3,FALSE)=0,"-",VLOOKUP($B71,[1]R40_35!$H$4:$M$179,3,FALSE)),"-")</f>
        <v>22.636572468790643</v>
      </c>
      <c r="U71" s="29">
        <f>IFERROR(IF(VLOOKUP($B71,[1]R40_35!$H$4:$M$179,6,FALSE)=0,"-",VLOOKUP($B71,[1]R40_35!$H$4:$M$179,6,FALSE)),"-")</f>
        <v>3.9998007058434104</v>
      </c>
      <c r="V71" s="27">
        <f>IFERROR(IF(VLOOKUP($B71,[1]R25_20!$O$4:$T$179,4,FALSE)=0,"-",VLOOKUP($B71,[1]R25_20!$O$4:$T$179,4,FALSE)),"-")</f>
        <v>137.23627943106879</v>
      </c>
      <c r="W71" s="28">
        <f>IFERROR(IF(VLOOKUP($B71,[1]R25_20!$O$4:$T$179,3,FALSE)=0,"-",VLOOKUP($B71,[1]R25_20!$O$4:$T$179,3,FALSE)),"-")</f>
        <v>17.90363260489897</v>
      </c>
      <c r="X71" s="29">
        <f>IFERROR(IF(VLOOKUP($B71,[1]R25_20!$O$4:$T$179,6,FALSE)=0,"-",VLOOKUP($B71,[1]R25_20!$O$4:$T$179,6,FALSE)),"-")</f>
        <v>7.6652756711236822</v>
      </c>
      <c r="Y71" s="27">
        <f>IFERROR(IF(VLOOKUP($B71,[1]R35_30!$O$4:$T$179,4,FALSE)=0,"-",VLOOKUP($B71,[1]R35_30!$O$4:$T$179,4,FALSE)),"-")</f>
        <v>124.23720975250018</v>
      </c>
      <c r="Z71" s="28">
        <f>IFERROR(IF(VLOOKUP($B71,[1]R35_30!$O$4:$T$179,3,FALSE)=0,"-",VLOOKUP($B71,[1]R35_30!$O$4:$T$179,3,FALSE)),"-")</f>
        <v>20.03867025822154</v>
      </c>
      <c r="AA71" s="29">
        <f>IFERROR(IF(VLOOKUP($B71,[1]R35_30!$O$4:$T$179,6,FALSE)=0,"-",VLOOKUP($B71,[1]R35_30!$O$4:$T$179,6,FALSE)),"-")</f>
        <v>6.1998729532229158</v>
      </c>
      <c r="AB71" s="27">
        <f>IFERROR(IF(VLOOKUP($B71,[1]R40_35!$O$4:$T$179,4,FALSE)=0,"-",VLOOKUP($B71,[1]R40_35!$O$4:$T$179,4,FALSE)),"-")</f>
        <v>110.23153964591975</v>
      </c>
      <c r="AC71" s="28">
        <f>IFERROR(IF(VLOOKUP($B71,[1]R40_35!$O$4:$T$179,3,FALSE)=0,"-",VLOOKUP($B71,[1]R40_35!$O$4:$T$179,3,FALSE)),"-")</f>
        <v>23.086402433026571</v>
      </c>
      <c r="AD71" s="29">
        <f>IFERROR(IF(VLOOKUP($B71,[1]R40_35!$O$4:$T$179,6,FALSE)=0,"-",VLOOKUP($B71,[1]R40_35!$O$4:$T$179,6,FALSE)),"-")</f>
        <v>4.7747387218818691</v>
      </c>
      <c r="AE71" s="28"/>
      <c r="AF71" s="28"/>
      <c r="AG71" s="29"/>
      <c r="AH71" s="27"/>
      <c r="AI71" s="28"/>
      <c r="AJ71" s="29"/>
      <c r="AK71" s="27"/>
      <c r="AL71" s="28"/>
      <c r="AM71" s="29"/>
    </row>
    <row r="72" spans="2:39" x14ac:dyDescent="0.25">
      <c r="B72" s="33">
        <v>95</v>
      </c>
      <c r="C72" s="34"/>
      <c r="D72" s="27">
        <f>IFERROR(IF(VLOOKUP($B72,[1]R25_20!$A$4:$F$179,4,FALSE)=0,"-",VLOOKUP($B72,[1]R25_20!$A$4:$F$179,4,FALSE)),"-")</f>
        <v>100.57589506731867</v>
      </c>
      <c r="E72" s="28">
        <f>IFERROR(IF(VLOOKUP($B72,[1]R25_20!$A$4:$F$179,3,FALSE)=0,"-",VLOOKUP($B72,[1]R25_20!$A$4:$F$179,3,FALSE)),"-")</f>
        <v>17.406656796347967</v>
      </c>
      <c r="F72" s="29">
        <f>IFERROR(IF(VLOOKUP($B72,[1]R25_20!$A$4:$F$179,6,FALSE)=0,"-",VLOOKUP($B72,[1]R25_20!$A$4:$F$179,6,FALSE)),"-")</f>
        <v>5.7780133338654762</v>
      </c>
      <c r="G72" s="27">
        <f>IFERROR(IF(VLOOKUP($B72,[1]R35_30!$A$4:$F$179,4,FALSE)=0,"-",VLOOKUP($B72,[1]R35_30!$A$4:$F$179,4,FALSE)),"-")</f>
        <v>90.846101112826204</v>
      </c>
      <c r="H72" s="28">
        <f>IFERROR(IF(VLOOKUP($B72,[1]R35_30!$A$4:$F$179,3,FALSE)=0,"-",VLOOKUP($B72,[1]R35_30!$A$4:$F$179,3,FALSE)),"-")</f>
        <v>20.100866601496058</v>
      </c>
      <c r="I72" s="29">
        <f>IFERROR(IF(VLOOKUP($B72,[1]R35_30!$A$4:$F$179,6,FALSE)=0,"-",VLOOKUP($B72,[1]R35_30!$A$4:$F$179,6,FALSE)),"-")</f>
        <v>4.5195116665300761</v>
      </c>
      <c r="J72" s="27">
        <f>IFERROR(IF(VLOOKUP($B72,[1]R40_35!$A$4:$F$179,4,FALSE)=0,"-",VLOOKUP($B72,[1]R40_35!$A$4:$F$179,4,FALSE)),"-")</f>
        <v>80.549847762388495</v>
      </c>
      <c r="K72" s="28">
        <f>IFERROR(IF(VLOOKUP($B72,[1]R40_35!$A$4:$F$179,3,FALSE)=0,"-",VLOOKUP($B72,[1]R40_35!$A$4:$F$179,3,FALSE)),"-")</f>
        <v>23.737062956740345</v>
      </c>
      <c r="L72" s="29">
        <f>IFERROR(IF(VLOOKUP($B72,[1]R40_35!$A$4:$F$179,6,FALSE)=0,"-",VLOOKUP($B72,[1]R40_35!$A$4:$F$179,6,FALSE)),"-")</f>
        <v>3.3934209935402166</v>
      </c>
      <c r="M72" s="27">
        <f>IFERROR(IF(VLOOKUP($B72,[1]R25_20!$H$4:$M$179,4,FALSE)=0,"-",VLOOKUP($B72,[1]R25_20!$H$4:$M$179,4,FALSE)),"-")</f>
        <v>119.19004549636988</v>
      </c>
      <c r="N72" s="28">
        <f>IFERROR(IF(VLOOKUP($B72,[1]R25_20!$H$4:$M$179,3,FALSE)=0,"-",VLOOKUP($B72,[1]R25_20!$H$4:$M$179,3,FALSE)),"-")</f>
        <v>18.286581469565945</v>
      </c>
      <c r="O72" s="29">
        <f>IFERROR(IF(VLOOKUP($B72,[1]R25_20!$H$4:$M$179,6,FALSE)=0,"-",VLOOKUP($B72,[1]R25_20!$H$4:$M$179,6,FALSE)),"-")</f>
        <v>6.5178965075968902</v>
      </c>
      <c r="P72" s="27">
        <f>IFERROR(IF(VLOOKUP($B72,[1]R35_30!$H$4:$M$179,4,FALSE)=0,"-",VLOOKUP($B72,[1]R35_30!$H$4:$M$179,4,FALSE)),"-")</f>
        <v>107.73564845937429</v>
      </c>
      <c r="Q72" s="28">
        <f>IFERROR(IF(VLOOKUP($B72,[1]R35_30!$H$4:$M$179,3,FALSE)=0,"-",VLOOKUP($B72,[1]R35_30!$H$4:$M$179,3,FALSE)),"-")</f>
        <v>20.698510775280393</v>
      </c>
      <c r="R72" s="29">
        <f>IFERROR(IF(VLOOKUP($B72,[1]R35_30!$H$4:$M$179,6,FALSE)=0,"-",VLOOKUP($B72,[1]R35_30!$H$4:$M$179,6,FALSE)),"-")</f>
        <v>5.2049951626490794</v>
      </c>
      <c r="S72" s="27">
        <f>IFERROR(IF(VLOOKUP($B72,[1]R40_35!$H$4:$M$179,4,FALSE)=0,"-",VLOOKUP($B72,[1]R40_35!$H$4:$M$179,4,FALSE)),"-")</f>
        <v>95.558065475052899</v>
      </c>
      <c r="T72" s="28">
        <f>IFERROR(IF(VLOOKUP($B72,[1]R40_35!$H$4:$M$179,3,FALSE)=0,"-",VLOOKUP($B72,[1]R40_35!$H$4:$M$179,3,FALSE)),"-")</f>
        <v>24.105097712451013</v>
      </c>
      <c r="U72" s="29">
        <f>IFERROR(IF(VLOOKUP($B72,[1]R40_35!$H$4:$M$179,6,FALSE)=0,"-",VLOOKUP($B72,[1]R40_35!$H$4:$M$179,6,FALSE)),"-")</f>
        <v>3.9642264310629312</v>
      </c>
      <c r="V72" s="27">
        <f>IFERROR(IF(VLOOKUP($B72,[1]R25_20!$O$4:$T$179,4,FALSE)=0,"-",VLOOKUP($B72,[1]R25_20!$O$4:$T$179,4,FALSE)),"-")</f>
        <v>144.81992416372654</v>
      </c>
      <c r="W72" s="28">
        <f>IFERROR(IF(VLOOKUP($B72,[1]R25_20!$O$4:$T$179,3,FALSE)=0,"-",VLOOKUP($B72,[1]R25_20!$O$4:$T$179,3,FALSE)),"-")</f>
        <v>19.583049452055118</v>
      </c>
      <c r="X72" s="29">
        <f>IFERROR(IF(VLOOKUP($B72,[1]R25_20!$O$4:$T$179,6,FALSE)=0,"-",VLOOKUP($B72,[1]R25_20!$O$4:$T$179,6,FALSE)),"-")</f>
        <v>7.3951671581224856</v>
      </c>
      <c r="Y72" s="27">
        <f>IFERROR(IF(VLOOKUP($B72,[1]R35_30!$O$4:$T$179,4,FALSE)=0,"-",VLOOKUP($B72,[1]R35_30!$O$4:$T$179,4,FALSE)),"-")</f>
        <v>131.00677034311951</v>
      </c>
      <c r="Z72" s="28">
        <f>IFERROR(IF(VLOOKUP($B72,[1]R35_30!$O$4:$T$179,3,FALSE)=0,"-",VLOOKUP($B72,[1]R35_30!$O$4:$T$179,3,FALSE)),"-")</f>
        <v>21.578968843030573</v>
      </c>
      <c r="AA72" s="29">
        <f>IFERROR(IF(VLOOKUP($B72,[1]R35_30!$O$4:$T$179,6,FALSE)=0,"-",VLOOKUP($B72,[1]R35_30!$O$4:$T$179,6,FALSE)),"-")</f>
        <v>6.0710394132401362</v>
      </c>
      <c r="AB72" s="27">
        <f>IFERROR(IF(VLOOKUP($B72,[1]R40_35!$O$4:$T$179,4,FALSE)=0,"-",VLOOKUP($B72,[1]R40_35!$O$4:$T$179,4,FALSE)),"-")</f>
        <v>116.28235871353004</v>
      </c>
      <c r="AC72" s="28">
        <f>IFERROR(IF(VLOOKUP($B72,[1]R40_35!$O$4:$T$179,3,FALSE)=0,"-",VLOOKUP($B72,[1]R40_35!$O$4:$T$179,3,FALSE)),"-")</f>
        <v>24.632751163094159</v>
      </c>
      <c r="AD72" s="29">
        <f>IFERROR(IF(VLOOKUP($B72,[1]R40_35!$O$4:$T$179,6,FALSE)=0,"-",VLOOKUP($B72,[1]R40_35!$O$4:$T$179,6,FALSE)),"-")</f>
        <v>4.7206403354469497</v>
      </c>
      <c r="AE72" s="28"/>
      <c r="AF72" s="28"/>
      <c r="AG72" s="29"/>
      <c r="AH72" s="27"/>
      <c r="AI72" s="28"/>
      <c r="AJ72" s="29"/>
      <c r="AK72" s="27"/>
      <c r="AL72" s="28"/>
      <c r="AM72" s="29"/>
    </row>
    <row r="73" spans="2:39" x14ac:dyDescent="0.25">
      <c r="B73" s="35">
        <v>100</v>
      </c>
      <c r="C73" s="36"/>
      <c r="D73" s="30">
        <f>IFERROR(IF(VLOOKUP($B73,[1]R25_20!$A$4:$F$179,4,FALSE)=0,"-",VLOOKUP($B73,[1]R25_20!$A$4:$F$179,4,FALSE)),"-")</f>
        <v>105.86843988226821</v>
      </c>
      <c r="E73" s="31">
        <f>IFERROR(IF(VLOOKUP($B73,[1]R25_20!$A$4:$F$179,3,FALSE)=0,"-",VLOOKUP($B73,[1]R25_20!$A$4:$F$179,3,FALSE)),"-")</f>
        <v>18.674301899578072</v>
      </c>
      <c r="F73" s="32">
        <f>IFERROR(IF(VLOOKUP($B73,[1]R25_20!$A$4:$F$179,6,FALSE)=0,"-",VLOOKUP($B73,[1]R25_20!$A$4:$F$179,6,FALSE)),"-")</f>
        <v>5.6692046884312282</v>
      </c>
      <c r="G73" s="30">
        <f>IFERROR(IF(VLOOKUP($B73,[1]R35_30!$A$4:$F$179,4,FALSE)=0,"-",VLOOKUP($B73,[1]R35_30!$A$4:$F$179,4,FALSE)),"-")</f>
        <v>95.56649766208433</v>
      </c>
      <c r="H73" s="31">
        <f>IFERROR(IF(VLOOKUP($B73,[1]R35_30!$A$4:$F$179,3,FALSE)=0,"-",VLOOKUP($B73,[1]R35_30!$A$4:$F$179,3,FALSE)),"-")</f>
        <v>21.406531692703087</v>
      </c>
      <c r="I73" s="32">
        <f>IFERROR(IF(VLOOKUP($B73,[1]R35_30!$A$4:$F$179,6,FALSE)=0,"-",VLOOKUP($B73,[1]R35_30!$A$4:$F$179,6,FALSE)),"-")</f>
        <v>4.4643615805665702</v>
      </c>
      <c r="J73" s="30">
        <f>IFERROR(IF(VLOOKUP($B73,[1]R40_35!$A$4:$F$179,4,FALSE)=0,"-",VLOOKUP($B73,[1]R40_35!$A$4:$F$179,4,FALSE)),"-")</f>
        <v>84.79159389606582</v>
      </c>
      <c r="K73" s="31">
        <f>IFERROR(IF(VLOOKUP($B73,[1]R40_35!$A$4:$F$179,3,FALSE)=0,"-",VLOOKUP($B73,[1]R40_35!$A$4:$F$179,3,FALSE)),"-")</f>
        <v>25.187177998032951</v>
      </c>
      <c r="L73" s="32">
        <f>IFERROR(IF(VLOOKUP($B73,[1]R40_35!$A$4:$F$179,6,FALSE)=0,"-",VLOOKUP($B73,[1]R40_35!$A$4:$F$179,6,FALSE)),"-")</f>
        <v>3.3664586760250717</v>
      </c>
      <c r="M73" s="30">
        <f>IFERROR(IF(VLOOKUP($B73,[1]R25_20!$H$4:$M$179,4,FALSE)=0,"-",VLOOKUP($B73,[1]R25_20!$H$4:$M$179,4,FALSE)),"-")</f>
        <v>125.45348961760018</v>
      </c>
      <c r="N73" s="31">
        <f>IFERROR(IF(VLOOKUP($B73,[1]R25_20!$H$4:$M$179,3,FALSE)=0,"-",VLOOKUP($B73,[1]R25_20!$H$4:$M$179,3,FALSE)),"-")</f>
        <v>19.737632838504815</v>
      </c>
      <c r="O73" s="32">
        <f>IFERROR(IF(VLOOKUP($B73,[1]R25_20!$H$4:$M$179,6,FALSE)=0,"-",VLOOKUP($B73,[1]R25_20!$H$4:$M$179,6,FALSE)),"-")</f>
        <v>6.3560554927773021</v>
      </c>
      <c r="P73" s="30">
        <f>IFERROR(IF(VLOOKUP($B73,[1]R35_30!$H$4:$M$179,4,FALSE)=0,"-",VLOOKUP($B73,[1]R35_30!$H$4:$M$179,4,FALSE)),"-")</f>
        <v>113.31933593253035</v>
      </c>
      <c r="Q73" s="31">
        <f>IFERROR(IF(VLOOKUP($B73,[1]R35_30!$H$4:$M$179,3,FALSE)=0,"-",VLOOKUP($B73,[1]R35_30!$H$4:$M$179,3,FALSE)),"-")</f>
        <v>22.107287880333537</v>
      </c>
      <c r="R73" s="32">
        <f>IFERROR(IF(VLOOKUP($B73,[1]R35_30!$H$4:$M$179,6,FALSE)=0,"-",VLOOKUP($B73,[1]R35_30!$H$4:$M$179,6,FALSE)),"-")</f>
        <v>5.1258814082453918</v>
      </c>
      <c r="S73" s="30">
        <f>IFERROR(IF(VLOOKUP($B73,[1]R40_35!$H$4:$M$179,4,FALSE)=0,"-",VLOOKUP($B73,[1]R40_35!$H$4:$M$179,4,FALSE)),"-")</f>
        <v>100.56436920831904</v>
      </c>
      <c r="T73" s="31">
        <f>IFERROR(IF(VLOOKUP($B73,[1]R40_35!$H$4:$M$179,3,FALSE)=0,"-",VLOOKUP($B73,[1]R40_35!$H$4:$M$179,3,FALSE)),"-")</f>
        <v>25.599989443460107</v>
      </c>
      <c r="U73" s="32">
        <f>IFERROR(IF(VLOOKUP($B73,[1]R40_35!$H$4:$M$179,6,FALSE)=0,"-",VLOOKUP($B73,[1]R40_35!$H$4:$M$179,6,FALSE)),"-")</f>
        <v>3.9282972920916448</v>
      </c>
      <c r="V73" s="30">
        <f>IFERROR(IF(VLOOKUP($B73,[1]R25_20!$O$4:$T$179,4,FALSE)=0,"-",VLOOKUP($B73,[1]R25_20!$O$4:$T$179,4,FALSE)),"-")</f>
        <v>152.39398397582988</v>
      </c>
      <c r="W73" s="31">
        <f>IFERROR(IF(VLOOKUP($B73,[1]R25_20!$O$4:$T$179,3,FALSE)=0,"-",VLOOKUP($B73,[1]R25_20!$O$4:$T$179,3,FALSE)),"-")</f>
        <v>21.336640246764819</v>
      </c>
      <c r="X73" s="32">
        <f>IFERROR(IF(VLOOKUP($B73,[1]R25_20!$O$4:$T$179,6,FALSE)=0,"-",VLOOKUP($B73,[1]R25_20!$O$4:$T$179,6,FALSE)),"-")</f>
        <v>7.1423608503188181</v>
      </c>
      <c r="Y73" s="30">
        <f>IFERROR(IF(VLOOKUP($B73,[1]R35_30!$O$4:$T$179,4,FALSE)=0,"-",VLOOKUP($B73,[1]R35_30!$O$4:$T$179,4,FALSE)),"-")</f>
        <v>137.75335973182655</v>
      </c>
      <c r="Z73" s="31">
        <f>IFERROR(IF(VLOOKUP($B73,[1]R35_30!$O$4:$T$179,3,FALSE)=0,"-",VLOOKUP($B73,[1]R35_30!$O$4:$T$179,3,FALSE)),"-")</f>
        <v>23.167639631860457</v>
      </c>
      <c r="AA73" s="32">
        <f>IFERROR(IF(VLOOKUP($B73,[1]R35_30!$O$4:$T$179,6,FALSE)=0,"-",VLOOKUP($B73,[1]R35_30!$O$4:$T$179,6,FALSE)),"-")</f>
        <v>5.9459384693806374</v>
      </c>
      <c r="AB73" s="30">
        <f>IFERROR(IF(VLOOKUP($B73,[1]R40_35!$O$4:$T$179,4,FALSE)=0,"-",VLOOKUP($B73,[1]R40_35!$O$4:$T$179,4,FALSE)),"-")</f>
        <v>122.31450065671348</v>
      </c>
      <c r="AC73" s="31">
        <f>IFERROR(IF(VLOOKUP($B73,[1]R40_35!$O$4:$T$179,3,FALSE)=0,"-",VLOOKUP($B73,[1]R40_35!$O$4:$T$179,3,FALSE)),"-")</f>
        <v>26.211241549165553</v>
      </c>
      <c r="AD73" s="32">
        <f>IFERROR(IF(VLOOKUP($B73,[1]R40_35!$O$4:$T$179,6,FALSE)=0,"-",VLOOKUP($B73,[1]R40_35!$O$4:$T$179,6,FALSE)),"-")</f>
        <v>4.6664901556564162</v>
      </c>
      <c r="AE73" s="31"/>
      <c r="AF73" s="31"/>
      <c r="AG73" s="32"/>
      <c r="AH73" s="30"/>
      <c r="AI73" s="31"/>
      <c r="AJ73" s="32"/>
      <c r="AK73" s="30"/>
      <c r="AL73" s="31"/>
      <c r="AM73" s="32"/>
    </row>
    <row r="76" spans="2:39" ht="2.25" customHeight="1" x14ac:dyDescent="0.25"/>
  </sheetData>
  <mergeCells count="118">
    <mergeCell ref="B2:AM3"/>
    <mergeCell ref="B5:H5"/>
    <mergeCell ref="I5:O5"/>
    <mergeCell ref="Q5:U5"/>
    <mergeCell ref="V5:W5"/>
    <mergeCell ref="X5:Y5"/>
    <mergeCell ref="Z5:AA5"/>
    <mergeCell ref="AB5:AD5"/>
    <mergeCell ref="AF5:AM5"/>
    <mergeCell ref="AB7:AD7"/>
    <mergeCell ref="AF7:AK7"/>
    <mergeCell ref="AL7:AM7"/>
    <mergeCell ref="B9:H9"/>
    <mergeCell ref="I9:O9"/>
    <mergeCell ref="Q9:U9"/>
    <mergeCell ref="V9:W9"/>
    <mergeCell ref="X9:Y9"/>
    <mergeCell ref="Z9:AA9"/>
    <mergeCell ref="AB9:AD9"/>
    <mergeCell ref="B7:H7"/>
    <mergeCell ref="I7:O7"/>
    <mergeCell ref="Q7:U7"/>
    <mergeCell ref="V7:W7"/>
    <mergeCell ref="X7:Y7"/>
    <mergeCell ref="Z7:AA7"/>
    <mergeCell ref="AH15:AJ15"/>
    <mergeCell ref="AK15:AM15"/>
    <mergeCell ref="B17:C17"/>
    <mergeCell ref="B11:AM12"/>
    <mergeCell ref="B14:C16"/>
    <mergeCell ref="D14:AM14"/>
    <mergeCell ref="D15:F15"/>
    <mergeCell ref="G15:I15"/>
    <mergeCell ref="J15:L15"/>
    <mergeCell ref="M15:O15"/>
    <mergeCell ref="P15:R15"/>
    <mergeCell ref="S15:U15"/>
    <mergeCell ref="V15:X15"/>
    <mergeCell ref="B18:C18"/>
    <mergeCell ref="B19:C19"/>
    <mergeCell ref="B20:C20"/>
    <mergeCell ref="B21:C21"/>
    <mergeCell ref="B22:C22"/>
    <mergeCell ref="B23:C23"/>
    <mergeCell ref="Y15:AA15"/>
    <mergeCell ref="AB15:AD15"/>
    <mergeCell ref="AE15:AG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M41"/>
    <mergeCell ref="B43:H43"/>
    <mergeCell ref="I43:O43"/>
    <mergeCell ref="Q43:U43"/>
    <mergeCell ref="V43:W43"/>
    <mergeCell ref="X43:Y43"/>
    <mergeCell ref="Z43:AA43"/>
    <mergeCell ref="AB43:AD43"/>
    <mergeCell ref="AF43:AM43"/>
    <mergeCell ref="AB45:AD45"/>
    <mergeCell ref="AF45:AK45"/>
    <mergeCell ref="AL45:AM45"/>
    <mergeCell ref="B47:H47"/>
    <mergeCell ref="I47:O47"/>
    <mergeCell ref="Q47:U47"/>
    <mergeCell ref="V47:W47"/>
    <mergeCell ref="X47:Y47"/>
    <mergeCell ref="Z47:AA47"/>
    <mergeCell ref="AB47:AD47"/>
    <mergeCell ref="B45:H45"/>
    <mergeCell ref="I45:O45"/>
    <mergeCell ref="Q45:U45"/>
    <mergeCell ref="V45:W45"/>
    <mergeCell ref="X45:Y45"/>
    <mergeCell ref="Z45:AA45"/>
    <mergeCell ref="AH53:AJ53"/>
    <mergeCell ref="AK53:AM53"/>
    <mergeCell ref="B55:C55"/>
    <mergeCell ref="B49:AM50"/>
    <mergeCell ref="B52:C54"/>
    <mergeCell ref="D52:AM52"/>
    <mergeCell ref="D53:F53"/>
    <mergeCell ref="G53:I53"/>
    <mergeCell ref="J53:L53"/>
    <mergeCell ref="M53:O53"/>
    <mergeCell ref="P53:R53"/>
    <mergeCell ref="S53:U53"/>
    <mergeCell ref="V53:X53"/>
    <mergeCell ref="B56:C56"/>
    <mergeCell ref="B57:C57"/>
    <mergeCell ref="B58:C58"/>
    <mergeCell ref="B59:C59"/>
    <mergeCell ref="B60:C60"/>
    <mergeCell ref="B61:C61"/>
    <mergeCell ref="Y53:AA53"/>
    <mergeCell ref="AB53:AD53"/>
    <mergeCell ref="AE53:AG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fitToHeight="0" orientation="landscape" verticalDpi="1200" r:id="rId1"/>
  <headerFooter>
    <oddHeader>&amp;C&amp;G</oddHead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2E54-7809-49AA-AE24-8E5299EA6516}">
  <sheetPr>
    <pageSetUpPr fitToPage="1"/>
  </sheetPr>
  <dimension ref="B1:AN76"/>
  <sheetViews>
    <sheetView view="pageLayout" topLeftCell="A37" zoomScaleNormal="100" workbookViewId="0">
      <selection activeCell="X45" sqref="X45:Y45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39" width="3.7109375" style="1" customWidth="1"/>
    <col min="40" max="40" width="1" style="1" customWidth="1"/>
    <col min="41" max="42" width="3.7109375" style="1" customWidth="1"/>
    <col min="43" max="82" width="2.85546875" style="1" customWidth="1"/>
    <col min="83" max="16384" width="6.140625" style="1"/>
  </cols>
  <sheetData>
    <row r="1" spans="2:40" ht="5.85" customHeight="1" x14ac:dyDescent="0.25"/>
    <row r="2" spans="2:40" x14ac:dyDescent="0.25">
      <c r="B2" s="56" t="str">
        <f>VLOOKUP([3]Lenguage!$B$3,[3]Lenguage!$E$3:$V$10,2,FALSE)</f>
        <v>Ficha de datos técnicos - EN14511 / EN12102 / EN14825 / EN16144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2:40" x14ac:dyDescent="0.2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2:40" ht="8.4499999999999993" customHeight="1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40" x14ac:dyDescent="0.25">
      <c r="B5" s="54" t="str">
        <f>VLOOKUP([3]Lenguage!$B$3,[3]Lenguage!$E$3:$V$10,3,FALSE)</f>
        <v>Modelo de bomba de calor:</v>
      </c>
      <c r="C5" s="54"/>
      <c r="D5" s="54"/>
      <c r="E5" s="54"/>
      <c r="F5" s="54"/>
      <c r="G5" s="54"/>
      <c r="H5" s="54"/>
      <c r="I5" s="57" t="s">
        <v>59</v>
      </c>
      <c r="J5" s="57"/>
      <c r="K5" s="57"/>
      <c r="L5" s="57"/>
      <c r="M5" s="57"/>
      <c r="N5" s="57"/>
      <c r="O5" s="57"/>
      <c r="P5" s="3"/>
      <c r="Q5" s="58" t="str">
        <f>VLOOKUP([3]Lenguage!$B$3,[3]Lenguage!$E$3:$V$10,7,FALSE)</f>
        <v>Prestac. Estacionales</v>
      </c>
      <c r="R5" s="58"/>
      <c r="S5" s="58"/>
      <c r="T5" s="58"/>
      <c r="U5" s="58"/>
      <c r="V5" s="59" t="s">
        <v>1</v>
      </c>
      <c r="W5" s="59"/>
      <c r="X5" s="59" t="s">
        <v>2</v>
      </c>
      <c r="Y5" s="59"/>
      <c r="Z5" s="60" t="s">
        <v>3</v>
      </c>
      <c r="AA5" s="60"/>
      <c r="AB5" s="59" t="str">
        <f>VLOOKUP([3]Lenguage!$B$3,[3]Lenguage!$E$3:$V$10,10,FALSE)</f>
        <v>Etiq. energ.</v>
      </c>
      <c r="AC5" s="59"/>
      <c r="AD5" s="59"/>
      <c r="AE5" s="4"/>
      <c r="AF5" s="58" t="str">
        <f>VLOOKUP([3]Lenguage!$B$3,[3]Lenguage!$E$3:$V$10,11,FALSE)</f>
        <v>Potencia acústica máxima</v>
      </c>
      <c r="AG5" s="58"/>
      <c r="AH5" s="58"/>
      <c r="AI5" s="58"/>
      <c r="AJ5" s="58"/>
      <c r="AK5" s="58"/>
      <c r="AL5" s="58"/>
      <c r="AM5" s="58"/>
    </row>
    <row r="6" spans="2:40" ht="2.85" customHeight="1" x14ac:dyDescent="0.25"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7"/>
      <c r="S6" s="7"/>
      <c r="T6" s="4"/>
      <c r="U6" s="7"/>
      <c r="V6" s="7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40" x14ac:dyDescent="0.25">
      <c r="B7" s="54" t="str">
        <f>VLOOKUP([3]Lenguage!$B$3,[3]Lenguage!$E$3:$V$10,4,FALSE)</f>
        <v>Tipo de bomba de calor:</v>
      </c>
      <c r="C7" s="54"/>
      <c r="D7" s="54"/>
      <c r="E7" s="54"/>
      <c r="F7" s="54"/>
      <c r="G7" s="54"/>
      <c r="H7" s="54"/>
      <c r="I7" s="55" t="str">
        <f>VLOOKUP([3]Lenguage!$B$3,[3]Lenguage!$E$3:$V$10,6,FALSE)</f>
        <v>agua glicolada - agua</v>
      </c>
      <c r="J7" s="55"/>
      <c r="K7" s="55"/>
      <c r="L7" s="55"/>
      <c r="M7" s="55"/>
      <c r="N7" s="55"/>
      <c r="O7" s="55"/>
      <c r="P7" s="8"/>
      <c r="Q7" s="49" t="str">
        <f>VLOOKUP([3]Lenguage!$B$3,[3]Lenguage!$E$3:$V$10,8,FALSE)</f>
        <v>Clima medio W35</v>
      </c>
      <c r="R7" s="49"/>
      <c r="S7" s="49"/>
      <c r="T7" s="49"/>
      <c r="U7" s="49"/>
      <c r="V7" s="48" t="s">
        <v>60</v>
      </c>
      <c r="W7" s="48"/>
      <c r="X7" s="48">
        <v>5.0999999999999996</v>
      </c>
      <c r="Y7" s="48"/>
      <c r="Z7" s="53">
        <v>1.96</v>
      </c>
      <c r="AA7" s="53"/>
      <c r="AB7" s="48" t="s">
        <v>5</v>
      </c>
      <c r="AC7" s="48"/>
      <c r="AD7" s="48"/>
      <c r="AE7" s="4"/>
      <c r="AF7" s="49" t="str">
        <f>VLOOKUP([3]Lenguage!$B$3,[3]Lenguage!$E$3:$V$10,12,FALSE)</f>
        <v>Interno / Esterno [dB(A)]</v>
      </c>
      <c r="AG7" s="49"/>
      <c r="AH7" s="49"/>
      <c r="AI7" s="49"/>
      <c r="AJ7" s="49"/>
      <c r="AK7" s="49"/>
      <c r="AL7" s="50" t="s">
        <v>40</v>
      </c>
      <c r="AM7" s="50"/>
    </row>
    <row r="8" spans="2:40" ht="2.85" customHeight="1" x14ac:dyDescent="0.25"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7"/>
      <c r="S8" s="7"/>
      <c r="T8" s="4"/>
      <c r="U8" s="7"/>
      <c r="V8" s="7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40" x14ac:dyDescent="0.25">
      <c r="B9" s="51" t="str">
        <f>VLOOKUP([3]Lenguage!$B$3,[3]Lenguage!$E$3:$V$10,5,FALSE)</f>
        <v>Tecnología:</v>
      </c>
      <c r="C9" s="51"/>
      <c r="D9" s="51"/>
      <c r="E9" s="51"/>
      <c r="F9" s="51"/>
      <c r="G9" s="51"/>
      <c r="H9" s="51"/>
      <c r="I9" s="52" t="s">
        <v>7</v>
      </c>
      <c r="J9" s="52"/>
      <c r="K9" s="52"/>
      <c r="L9" s="52"/>
      <c r="M9" s="52"/>
      <c r="N9" s="52"/>
      <c r="O9" s="52"/>
      <c r="P9" s="8"/>
      <c r="Q9" s="49" t="str">
        <f>VLOOKUP([3]Lenguage!$B$3,[3]Lenguage!$E$3:$V$10,9,FALSE)</f>
        <v>Clima medio W55</v>
      </c>
      <c r="R9" s="49"/>
      <c r="S9" s="49"/>
      <c r="T9" s="49"/>
      <c r="U9" s="49"/>
      <c r="V9" s="48" t="s">
        <v>60</v>
      </c>
      <c r="W9" s="48"/>
      <c r="X9" s="48">
        <v>3.9</v>
      </c>
      <c r="Y9" s="48"/>
      <c r="Z9" s="53">
        <v>1.48</v>
      </c>
      <c r="AA9" s="53"/>
      <c r="AB9" s="48" t="s">
        <v>9</v>
      </c>
      <c r="AC9" s="48"/>
      <c r="AD9" s="48"/>
      <c r="AE9" s="4"/>
      <c r="AF9" s="4"/>
      <c r="AG9" s="4"/>
    </row>
    <row r="10" spans="2:40" ht="8.4499999999999993" customHeight="1" x14ac:dyDescent="0.25"/>
    <row r="11" spans="2:40" x14ac:dyDescent="0.25">
      <c r="B11" s="40" t="str">
        <f>VLOOKUP([3]Lenguage!$B$3,[3]Lenguage!$E$3:$V$10,13,FALSE)</f>
        <v>Prestaciones en aplicación de calefacción EN14511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</row>
    <row r="12" spans="2:40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</row>
    <row r="13" spans="2:40" ht="2.85" customHeight="1" x14ac:dyDescent="0.25"/>
    <row r="14" spans="2:40" ht="15" customHeight="1" x14ac:dyDescent="0.25">
      <c r="B14" s="61" t="str">
        <f>VLOOKUP([3]Lenguage!$B$3,[3]Lenguage!$E$3:$V$10,14,FALSE)</f>
        <v>Velocidad (%)</v>
      </c>
      <c r="C14" s="62"/>
      <c r="D14" s="45" t="str">
        <f>VLOOKUP([3]Lenguage!$B$3,[3]Lenguage!$E$3:$V$10,15,FALSE)</f>
        <v>Condiciones di funcionamiento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7"/>
    </row>
    <row r="15" spans="2:40" ht="15" customHeight="1" x14ac:dyDescent="0.25">
      <c r="B15" s="63"/>
      <c r="C15" s="64"/>
      <c r="D15" s="37" t="s">
        <v>10</v>
      </c>
      <c r="E15" s="37"/>
      <c r="F15" s="37"/>
      <c r="G15" s="37" t="s">
        <v>11</v>
      </c>
      <c r="H15" s="37"/>
      <c r="I15" s="37"/>
      <c r="J15" s="37" t="s">
        <v>12</v>
      </c>
      <c r="K15" s="37"/>
      <c r="L15" s="37"/>
      <c r="M15" s="37" t="s">
        <v>13</v>
      </c>
      <c r="N15" s="37"/>
      <c r="O15" s="37"/>
      <c r="P15" s="37" t="s">
        <v>14</v>
      </c>
      <c r="Q15" s="37"/>
      <c r="R15" s="37"/>
      <c r="S15" s="37" t="s">
        <v>15</v>
      </c>
      <c r="T15" s="37"/>
      <c r="U15" s="37"/>
      <c r="V15" s="37" t="s">
        <v>16</v>
      </c>
      <c r="W15" s="37"/>
      <c r="X15" s="37"/>
      <c r="Y15" s="37" t="s">
        <v>17</v>
      </c>
      <c r="Z15" s="37"/>
      <c r="AA15" s="37"/>
      <c r="AB15" s="37" t="s">
        <v>18</v>
      </c>
      <c r="AC15" s="37"/>
      <c r="AD15" s="37"/>
      <c r="AE15" s="37" t="s">
        <v>19</v>
      </c>
      <c r="AF15" s="37"/>
      <c r="AG15" s="37"/>
      <c r="AH15" s="37" t="s">
        <v>20</v>
      </c>
      <c r="AI15" s="37"/>
      <c r="AJ15" s="37"/>
      <c r="AK15" s="37" t="s">
        <v>21</v>
      </c>
      <c r="AL15" s="37"/>
      <c r="AM15" s="37"/>
      <c r="AN15" s="9"/>
    </row>
    <row r="16" spans="2:40" ht="15" customHeight="1" x14ac:dyDescent="0.25">
      <c r="B16" s="63"/>
      <c r="C16" s="64"/>
      <c r="D16" s="10" t="s">
        <v>22</v>
      </c>
      <c r="E16" s="11" t="s">
        <v>23</v>
      </c>
      <c r="F16" s="11" t="s">
        <v>24</v>
      </c>
      <c r="G16" s="12" t="s">
        <v>22</v>
      </c>
      <c r="H16" s="13" t="s">
        <v>23</v>
      </c>
      <c r="I16" s="13" t="s">
        <v>24</v>
      </c>
      <c r="J16" s="12" t="s">
        <v>22</v>
      </c>
      <c r="K16" s="13" t="s">
        <v>23</v>
      </c>
      <c r="L16" s="13" t="s">
        <v>24</v>
      </c>
      <c r="M16" s="12" t="s">
        <v>22</v>
      </c>
      <c r="N16" s="13" t="s">
        <v>23</v>
      </c>
      <c r="O16" s="13" t="s">
        <v>24</v>
      </c>
      <c r="P16" s="12" t="s">
        <v>22</v>
      </c>
      <c r="Q16" s="13" t="s">
        <v>23</v>
      </c>
      <c r="R16" s="14" t="s">
        <v>24</v>
      </c>
      <c r="S16" s="12" t="s">
        <v>22</v>
      </c>
      <c r="T16" s="13" t="s">
        <v>23</v>
      </c>
      <c r="U16" s="13" t="s">
        <v>24</v>
      </c>
      <c r="V16" s="12" t="s">
        <v>22</v>
      </c>
      <c r="W16" s="13" t="s">
        <v>23</v>
      </c>
      <c r="X16" s="13" t="s">
        <v>24</v>
      </c>
      <c r="Y16" s="12" t="s">
        <v>22</v>
      </c>
      <c r="Z16" s="13" t="s">
        <v>23</v>
      </c>
      <c r="AA16" s="13" t="s">
        <v>24</v>
      </c>
      <c r="AB16" s="12" t="s">
        <v>22</v>
      </c>
      <c r="AC16" s="13" t="s">
        <v>23</v>
      </c>
      <c r="AD16" s="13" t="s">
        <v>24</v>
      </c>
      <c r="AE16" s="12" t="s">
        <v>22</v>
      </c>
      <c r="AF16" s="13" t="s">
        <v>23</v>
      </c>
      <c r="AG16" s="13" t="s">
        <v>24</v>
      </c>
      <c r="AH16" s="12" t="s">
        <v>22</v>
      </c>
      <c r="AI16" s="13" t="s">
        <v>23</v>
      </c>
      <c r="AJ16" s="13" t="s">
        <v>24</v>
      </c>
      <c r="AK16" s="12" t="s">
        <v>22</v>
      </c>
      <c r="AL16" s="13" t="s">
        <v>23</v>
      </c>
      <c r="AM16" s="14" t="s">
        <v>24</v>
      </c>
    </row>
    <row r="17" spans="2:39" ht="15" customHeight="1" x14ac:dyDescent="0.25">
      <c r="B17" s="38">
        <v>10</v>
      </c>
      <c r="C17" s="39"/>
      <c r="D17" s="24" t="str">
        <f>IFERROR(IF(VLOOKUP($B17,'[3]0_-3'!$H$4:$M$179,5,FALSE)=0,"-",VLOOKUP($B17,'[3]0_-3'!$H$4:$M$179,5,FALSE)),"-")</f>
        <v>-</v>
      </c>
      <c r="E17" s="25" t="str">
        <f>IFERROR(IF(VLOOKUP($B17,'[3]0_-3'!$H$4:$M$179,3,FALSE)=0,"-",VLOOKUP($B17,'[3]0_-3'!$H$4:$M$179,3,FALSE)),"-")</f>
        <v>-</v>
      </c>
      <c r="F17" s="25" t="str">
        <f>IFERROR(IF(VLOOKUP($B17,'[3]0_-3'!$H$4:$M$179,6,FALSE)=0,"-",VLOOKUP($B17,'[3]0_-3'!$H$4:$M$179,6,FALSE)),"-")</f>
        <v>-</v>
      </c>
      <c r="G17" s="24" t="str">
        <f>IFERROR(IF(VLOOKUP($B17,'[3]5_2'!$H$4:$M$179,5,FALSE)=0,"-",VLOOKUP($B17,'[3]5_2'!$H$4:$M$179,5,FALSE)),"-")</f>
        <v>-</v>
      </c>
      <c r="H17" s="25" t="str">
        <f>IFERROR(IF(VLOOKUP($B17,'[3]5_2'!$H$4:$M$179,3,FALSE)=0,"-",VLOOKUP($B17,'[3]5_2'!$H$4:$M$179,3,FALSE)),"-")</f>
        <v>-</v>
      </c>
      <c r="I17" s="26" t="str">
        <f>IFERROR(IF(VLOOKUP($B17,'[3]5_2'!$H$4:$M$179,6,FALSE)=0,"-",VLOOKUP($B17,'[3]5_2'!$H$4:$M$179,6,FALSE)),"-")</f>
        <v>-</v>
      </c>
      <c r="J17" s="24" t="str">
        <f>IFERROR(IF(VLOOKUP($B17,'[3]10_7'!$H$4:$M$179,5,FALSE)=0,"-",VLOOKUP($B17,'[3]10_7'!$H$4:$M$179,5,FALSE)),"-")</f>
        <v>-</v>
      </c>
      <c r="K17" s="25" t="str">
        <f>IFERROR(IF(VLOOKUP($B17,'[3]10_7'!$H$4:$M$179,3,FALSE)=0,"-",VLOOKUP($B17,'[3]10_7'!$H$4:$M$179,3,FALSE)),"-")</f>
        <v>-</v>
      </c>
      <c r="L17" s="26" t="str">
        <f>IFERROR(IF(VLOOKUP($B17,'[3]10_7'!$H$4:$M$179,6,FALSE)=0,"-",VLOOKUP($B17,'[3]10_7'!$H$4:$M$179,6,FALSE)),"-")</f>
        <v>-</v>
      </c>
      <c r="M17" s="24" t="str">
        <f>IFERROR(IF(VLOOKUP($B17,'[3]15_12'!$H$4:$M$179,5,FALSE)=0,"-",VLOOKUP($B17,'[3]15_12'!$H$4:$M$179,5,FALSE)),"-")</f>
        <v>-</v>
      </c>
      <c r="N17" s="25" t="str">
        <f>IFERROR(IF(VLOOKUP($B17,'[3]15_12'!$H$4:$M$179,3,FALSE)=0,"-",VLOOKUP($B17,'[3]15_12'!$H$4:$M$179,3,FALSE)),"-")</f>
        <v>-</v>
      </c>
      <c r="O17" s="26" t="str">
        <f>IFERROR(IF(VLOOKUP($B17,'[3]15_12'!$H$4:$M$179,6,FALSE)=0,"-",VLOOKUP($B17,'[3]15_12'!$H$4:$M$179,6,FALSE)),"-")</f>
        <v>-</v>
      </c>
      <c r="P17" s="24" t="str">
        <f>IFERROR(IF(VLOOKUP($B17,'[3]0_-3'!$V$4:$AA$179,5,FALSE)=0,"-",VLOOKUP($B17,'[3]0_-3'!$V$4:$AA$179,5,FALSE)),"-")</f>
        <v>-</v>
      </c>
      <c r="Q17" s="25" t="str">
        <f>IFERROR(IF(VLOOKUP($B17,'[3]0_-3'!$V$4:$AA$179,3,FALSE)=0,"-",VLOOKUP($B17,'[3]0_-3'!$V$4:$AA$179,3,FALSE)),"-")</f>
        <v>-</v>
      </c>
      <c r="R17" s="26" t="str">
        <f>IFERROR(IF(VLOOKUP($B17,'[3]0_-3'!$V$4:$AA$179,6,FALSE)=0,"-",VLOOKUP($B17,'[3]0_-3'!$V$4:$AA$179,6,FALSE)),"-")</f>
        <v>-</v>
      </c>
      <c r="S17" s="24" t="str">
        <f>IFERROR(IF(VLOOKUP($B17,'[3]5_2'!$V$4:$AA$179,5,FALSE)=0,"-",VLOOKUP($B17,'[3]5_2'!$V$4:$AA$179,5,FALSE)),"-")</f>
        <v>-</v>
      </c>
      <c r="T17" s="25" t="str">
        <f>IFERROR(IF(VLOOKUP($B17,'[3]5_2'!$V$4:$AA$179,3,FALSE)=0,"-",VLOOKUP($B17,'[3]5_2'!$V$4:$AA$179,3,FALSE)),"-")</f>
        <v>-</v>
      </c>
      <c r="U17" s="26" t="str">
        <f>IFERROR(IF(VLOOKUP($B17,'[3]5_2'!$V$4:$AA$179,6,FALSE)=0,"-",VLOOKUP($B17,'[3]5_2'!$V$4:$AA$179,6,FALSE)),"-")</f>
        <v>-</v>
      </c>
      <c r="V17" s="24" t="str">
        <f>IFERROR(IF(VLOOKUP($B17,'[3]10_7'!$V$4:$AA$179,5,FALSE)=0,"-",VLOOKUP($B17,'[3]10_7'!$V$4:$AA$179,5,FALSE)),"-")</f>
        <v>-</v>
      </c>
      <c r="W17" s="25" t="str">
        <f>IFERROR(IF(VLOOKUP($B17,'[3]10_7'!$V$4:$AA$179,3,FALSE)=0,"-",VLOOKUP($B17,'[3]10_7'!$V$4:$AA$179,3,FALSE)),"-")</f>
        <v>-</v>
      </c>
      <c r="X17" s="26" t="str">
        <f>IFERROR(IF(VLOOKUP($B17,'[3]10_7'!$V$4:$AA$179,6,FALSE)=0,"-",VLOOKUP($B17,'[3]10_7'!$V$4:$AA$179,6,FALSE)),"-")</f>
        <v>-</v>
      </c>
      <c r="Y17" s="24" t="str">
        <f>IFERROR(IF(VLOOKUP($B17,'[3]15_12'!$V$4:$AA$179,5,FALSE)=0,"-",VLOOKUP($B17,'[3]15_12'!$V$4:$AA$179,5,FALSE)),"-")</f>
        <v>-</v>
      </c>
      <c r="Z17" s="25" t="str">
        <f>IFERROR(IF(VLOOKUP($B17,'[3]15_12'!$V$4:$AA$179,3,FALSE)=0,"-",VLOOKUP($B17,'[3]15_12'!$V$4:$AA$179,3,FALSE)),"-")</f>
        <v>-</v>
      </c>
      <c r="AA17" s="26" t="str">
        <f>IFERROR(IF(VLOOKUP($B17,'[3]15_12'!$V$4:$AA$179,6,FALSE)=0,"-",VLOOKUP($B17,'[3]15_12'!$V$4:$AA$179,6,FALSE)),"-")</f>
        <v>-</v>
      </c>
      <c r="AB17" s="24" t="str">
        <f>IFERROR(IF(VLOOKUP($B17,'[3]0_-3'!$AJ$4:$AO$179,5,FALSE)=0,"-",VLOOKUP($B17,'[3]0_-3'!$AJ$4:$AO$179,5,FALSE)),"-")</f>
        <v>-</v>
      </c>
      <c r="AC17" s="25" t="str">
        <f>IFERROR(IF(VLOOKUP($B17,'[3]0_-3'!$AJ$4:$AO$179,3,FALSE)=0,"-",VLOOKUP($B17,'[3]0_-3'!$AJ$4:$AO$179,3,FALSE)),"-")</f>
        <v>-</v>
      </c>
      <c r="AD17" s="26" t="str">
        <f>IFERROR(IF(VLOOKUP($B17,'[3]0_-3'!$AJ$4:$AO$179,6,FALSE)=0,"-",VLOOKUP($B17,'[3]0_-3'!$AJ$4:$AO$179,6,FALSE)),"-")</f>
        <v>-</v>
      </c>
      <c r="AE17" s="24" t="str">
        <f>IFERROR(IF(VLOOKUP($B17,'[3]5_2'!$AJ$4:$AO$179,5,FALSE)=0,"-",VLOOKUP($B17,'[3]5_2'!$AJ$4:$AO$179,5,FALSE)),"-")</f>
        <v>-</v>
      </c>
      <c r="AF17" s="25" t="str">
        <f>IFERROR(IF(VLOOKUP($B17,'[3]5_2'!$AJ$4:$AO$179,3,FALSE)=0,"-",VLOOKUP($B17,'[3]5_2'!$AJ$4:$AO$179,3,FALSE)),"-")</f>
        <v>-</v>
      </c>
      <c r="AG17" s="26" t="str">
        <f>IFERROR(IF(VLOOKUP($B17,'[3]5_2'!$AJ$4:$AO$179,6,FALSE)=0,"-",VLOOKUP($B17,'[3]5_2'!$AJ$4:$AO$179,6,FALSE)),"-")</f>
        <v>-</v>
      </c>
      <c r="AH17" s="24" t="str">
        <f>IFERROR(IF(VLOOKUP($B17,'[3]10_7'!$AJ$4:$AO$179,5,FALSE)=0,"-",VLOOKUP($B17,'[3]10_7'!$AJ$4:$AO$179,5,FALSE)),"-")</f>
        <v>-</v>
      </c>
      <c r="AI17" s="25" t="str">
        <f>IFERROR(IF(VLOOKUP($B17,'[3]10_7'!$AJ$4:$AO$179,3,FALSE)=0,"-",VLOOKUP($B17,'[3]10_7'!$AJ$4:$AO$179,3,FALSE)),"-")</f>
        <v>-</v>
      </c>
      <c r="AJ17" s="26" t="str">
        <f>IFERROR(IF(VLOOKUP($B17,'[3]10_7'!$AJ$4:$AO$179,6,FALSE)=0,"-",VLOOKUP($B17,'[3]10_7'!$AJ$4:$AO$179,6,FALSE)),"-")</f>
        <v>-</v>
      </c>
      <c r="AK17" s="24" t="str">
        <f>IFERROR(IF(VLOOKUP($B17,'[3]15_12'!$AJ$4:$AO$179,5,FALSE)=0,"-",VLOOKUP($B17,'[3]15_12'!$AJ$4:$AO$179,5,FALSE)),"-")</f>
        <v>-</v>
      </c>
      <c r="AL17" s="25" t="str">
        <f>IFERROR(IF(VLOOKUP($B17,'[3]15_12'!$AJ$4:$AO$179,3,FALSE)=0,"-",VLOOKUP($B17,'[3]15_12'!$AJ$4:$AO$179,3,FALSE)),"-")</f>
        <v>-</v>
      </c>
      <c r="AM17" s="26" t="str">
        <f>IFERROR(IF(VLOOKUP($B17,'[3]15_12'!$AJ$4:$AO$179,6,FALSE)=0,"-",VLOOKUP($B17,'[3]15_12'!$AJ$4:$AO$179,6,FALSE)),"-")</f>
        <v>-</v>
      </c>
    </row>
    <row r="18" spans="2:39" ht="15" customHeight="1" x14ac:dyDescent="0.25">
      <c r="B18" s="33">
        <v>15</v>
      </c>
      <c r="C18" s="34"/>
      <c r="D18" s="27" t="str">
        <f>IFERROR(IF(VLOOKUP($B18,'[3]0_-3'!$H$4:$M$179,5,FALSE)=0,"-",VLOOKUP($B18,'[3]0_-3'!$H$4:$M$179,5,FALSE)),"-")</f>
        <v>-</v>
      </c>
      <c r="E18" s="28" t="str">
        <f>IFERROR(IF(VLOOKUP($B18,'[3]0_-3'!$H$4:$M$179,3,FALSE)=0,"-",VLOOKUP($B18,'[3]0_-3'!$H$4:$M$179,3,FALSE)),"-")</f>
        <v>-</v>
      </c>
      <c r="F18" s="28" t="str">
        <f>IFERROR(IF(VLOOKUP($B18,'[3]0_-3'!$H$4:$M$179,6,FALSE)=0,"-",VLOOKUP($B18,'[3]0_-3'!$H$4:$M$179,6,FALSE)),"-")</f>
        <v>-</v>
      </c>
      <c r="G18" s="27" t="str">
        <f>IFERROR(IF(VLOOKUP($B18,'[3]5_2'!$H$4:$M$179,5,FALSE)=0,"-",VLOOKUP($B18,'[3]5_2'!$H$4:$M$179,5,FALSE)),"-")</f>
        <v>-</v>
      </c>
      <c r="H18" s="28" t="str">
        <f>IFERROR(IF(VLOOKUP($B18,'[3]5_2'!$H$4:$M$179,3,FALSE)=0,"-",VLOOKUP($B18,'[3]5_2'!$H$4:$M$179,3,FALSE)),"-")</f>
        <v>-</v>
      </c>
      <c r="I18" s="29" t="str">
        <f>IFERROR(IF(VLOOKUP($B18,'[3]5_2'!$H$4:$M$179,6,FALSE)=0,"-",VLOOKUP($B18,'[3]5_2'!$H$4:$M$179,6,FALSE)),"-")</f>
        <v>-</v>
      </c>
      <c r="J18" s="27" t="str">
        <f>IFERROR(IF(VLOOKUP($B18,'[3]10_7'!$H$4:$M$179,5,FALSE)=0,"-",VLOOKUP($B18,'[3]10_7'!$H$4:$M$179,5,FALSE)),"-")</f>
        <v>-</v>
      </c>
      <c r="K18" s="28" t="str">
        <f>IFERROR(IF(VLOOKUP($B18,'[3]10_7'!$H$4:$M$179,3,FALSE)=0,"-",VLOOKUP($B18,'[3]10_7'!$H$4:$M$179,3,FALSE)),"-")</f>
        <v>-</v>
      </c>
      <c r="L18" s="29" t="str">
        <f>IFERROR(IF(VLOOKUP($B18,'[3]10_7'!$H$4:$M$179,6,FALSE)=0,"-",VLOOKUP($B18,'[3]10_7'!$H$4:$M$179,6,FALSE)),"-")</f>
        <v>-</v>
      </c>
      <c r="M18" s="27" t="str">
        <f>IFERROR(IF(VLOOKUP($B18,'[3]15_12'!$H$4:$M$179,5,FALSE)=0,"-",VLOOKUP($B18,'[3]15_12'!$H$4:$M$179,5,FALSE)),"-")</f>
        <v>-</v>
      </c>
      <c r="N18" s="28" t="str">
        <f>IFERROR(IF(VLOOKUP($B18,'[3]15_12'!$H$4:$M$179,3,FALSE)=0,"-",VLOOKUP($B18,'[3]15_12'!$H$4:$M$179,3,FALSE)),"-")</f>
        <v>-</v>
      </c>
      <c r="O18" s="29" t="str">
        <f>IFERROR(IF(VLOOKUP($B18,'[3]15_12'!$H$4:$M$179,6,FALSE)=0,"-",VLOOKUP($B18,'[3]15_12'!$H$4:$M$179,6,FALSE)),"-")</f>
        <v>-</v>
      </c>
      <c r="P18" s="27" t="str">
        <f>IFERROR(IF(VLOOKUP($B18,'[3]0_-3'!$V$4:$AA$179,5,FALSE)=0,"-",VLOOKUP($B18,'[3]0_-3'!$V$4:$AA$179,5,FALSE)),"-")</f>
        <v>-</v>
      </c>
      <c r="Q18" s="28" t="str">
        <f>IFERROR(IF(VLOOKUP($B18,'[3]0_-3'!$V$4:$AA$179,3,FALSE)=0,"-",VLOOKUP($B18,'[3]0_-3'!$V$4:$AA$179,3,FALSE)),"-")</f>
        <v>-</v>
      </c>
      <c r="R18" s="29" t="str">
        <f>IFERROR(IF(VLOOKUP($B18,'[3]0_-3'!$V$4:$AA$179,6,FALSE)=0,"-",VLOOKUP($B18,'[3]0_-3'!$V$4:$AA$179,6,FALSE)),"-")</f>
        <v>-</v>
      </c>
      <c r="S18" s="27" t="str">
        <f>IFERROR(IF(VLOOKUP($B18,'[3]5_2'!$V$4:$AA$179,5,FALSE)=0,"-",VLOOKUP($B18,'[3]5_2'!$V$4:$AA$179,5,FALSE)),"-")</f>
        <v>-</v>
      </c>
      <c r="T18" s="28" t="str">
        <f>IFERROR(IF(VLOOKUP($B18,'[3]5_2'!$V$4:$AA$179,3,FALSE)=0,"-",VLOOKUP($B18,'[3]5_2'!$V$4:$AA$179,3,FALSE)),"-")</f>
        <v>-</v>
      </c>
      <c r="U18" s="29" t="str">
        <f>IFERROR(IF(VLOOKUP($B18,'[3]5_2'!$V$4:$AA$179,6,FALSE)=0,"-",VLOOKUP($B18,'[3]5_2'!$V$4:$AA$179,6,FALSE)),"-")</f>
        <v>-</v>
      </c>
      <c r="V18" s="27" t="str">
        <f>IFERROR(IF(VLOOKUP($B18,'[3]10_7'!$V$4:$AA$179,5,FALSE)=0,"-",VLOOKUP($B18,'[3]10_7'!$V$4:$AA$179,5,FALSE)),"-")</f>
        <v>-</v>
      </c>
      <c r="W18" s="28" t="str">
        <f>IFERROR(IF(VLOOKUP($B18,'[3]10_7'!$V$4:$AA$179,3,FALSE)=0,"-",VLOOKUP($B18,'[3]10_7'!$V$4:$AA$179,3,FALSE)),"-")</f>
        <v>-</v>
      </c>
      <c r="X18" s="29" t="str">
        <f>IFERROR(IF(VLOOKUP($B18,'[3]10_7'!$V$4:$AA$179,6,FALSE)=0,"-",VLOOKUP($B18,'[3]10_7'!$V$4:$AA$179,6,FALSE)),"-")</f>
        <v>-</v>
      </c>
      <c r="Y18" s="27" t="str">
        <f>IFERROR(IF(VLOOKUP($B18,'[3]15_12'!$V$4:$AA$179,5,FALSE)=0,"-",VLOOKUP($B18,'[3]15_12'!$V$4:$AA$179,5,FALSE)),"-")</f>
        <v>-</v>
      </c>
      <c r="Z18" s="28" t="str">
        <f>IFERROR(IF(VLOOKUP($B18,'[3]15_12'!$V$4:$AA$179,3,FALSE)=0,"-",VLOOKUP($B18,'[3]15_12'!$V$4:$AA$179,3,FALSE)),"-")</f>
        <v>-</v>
      </c>
      <c r="AA18" s="29" t="str">
        <f>IFERROR(IF(VLOOKUP($B18,'[3]15_12'!$V$4:$AA$179,6,FALSE)=0,"-",VLOOKUP($B18,'[3]15_12'!$V$4:$AA$179,6,FALSE)),"-")</f>
        <v>-</v>
      </c>
      <c r="AB18" s="27" t="str">
        <f>IFERROR(IF(VLOOKUP($B18,'[3]0_-3'!$AJ$4:$AO$179,5,FALSE)=0,"-",VLOOKUP($B18,'[3]0_-3'!$AJ$4:$AO$179,5,FALSE)),"-")</f>
        <v>-</v>
      </c>
      <c r="AC18" s="28" t="str">
        <f>IFERROR(IF(VLOOKUP($B18,'[3]0_-3'!$AJ$4:$AO$179,3,FALSE)=0,"-",VLOOKUP($B18,'[3]0_-3'!$AJ$4:$AO$179,3,FALSE)),"-")</f>
        <v>-</v>
      </c>
      <c r="AD18" s="29" t="str">
        <f>IFERROR(IF(VLOOKUP($B18,'[3]0_-3'!$AJ$4:$AO$179,6,FALSE)=0,"-",VLOOKUP($B18,'[3]0_-3'!$AJ$4:$AO$179,6,FALSE)),"-")</f>
        <v>-</v>
      </c>
      <c r="AE18" s="27" t="str">
        <f>IFERROR(IF(VLOOKUP($B18,'[3]5_2'!$AJ$4:$AO$179,5,FALSE)=0,"-",VLOOKUP($B18,'[3]5_2'!$AJ$4:$AO$179,5,FALSE)),"-")</f>
        <v>-</v>
      </c>
      <c r="AF18" s="28" t="str">
        <f>IFERROR(IF(VLOOKUP($B18,'[3]5_2'!$AJ$4:$AO$179,3,FALSE)=0,"-",VLOOKUP($B18,'[3]5_2'!$AJ$4:$AO$179,3,FALSE)),"-")</f>
        <v>-</v>
      </c>
      <c r="AG18" s="29" t="str">
        <f>IFERROR(IF(VLOOKUP($B18,'[3]5_2'!$AJ$4:$AO$179,6,FALSE)=0,"-",VLOOKUP($B18,'[3]5_2'!$AJ$4:$AO$179,6,FALSE)),"-")</f>
        <v>-</v>
      </c>
      <c r="AH18" s="27" t="str">
        <f>IFERROR(IF(VLOOKUP($B18,'[3]10_7'!$AJ$4:$AO$179,5,FALSE)=0,"-",VLOOKUP($B18,'[3]10_7'!$AJ$4:$AO$179,5,FALSE)),"-")</f>
        <v>-</v>
      </c>
      <c r="AI18" s="28" t="str">
        <f>IFERROR(IF(VLOOKUP($B18,'[3]10_7'!$AJ$4:$AO$179,3,FALSE)=0,"-",VLOOKUP($B18,'[3]10_7'!$AJ$4:$AO$179,3,FALSE)),"-")</f>
        <v>-</v>
      </c>
      <c r="AJ18" s="29" t="str">
        <f>IFERROR(IF(VLOOKUP($B18,'[3]10_7'!$AJ$4:$AO$179,6,FALSE)=0,"-",VLOOKUP($B18,'[3]10_7'!$AJ$4:$AO$179,6,FALSE)),"-")</f>
        <v>-</v>
      </c>
      <c r="AK18" s="27" t="str">
        <f>IFERROR(IF(VLOOKUP($B18,'[3]15_12'!$AJ$4:$AO$179,5,FALSE)=0,"-",VLOOKUP($B18,'[3]15_12'!$AJ$4:$AO$179,5,FALSE)),"-")</f>
        <v>-</v>
      </c>
      <c r="AL18" s="28" t="str">
        <f>IFERROR(IF(VLOOKUP($B18,'[3]15_12'!$AJ$4:$AO$179,3,FALSE)=0,"-",VLOOKUP($B18,'[3]15_12'!$AJ$4:$AO$179,3,FALSE)),"-")</f>
        <v>-</v>
      </c>
      <c r="AM18" s="29" t="str">
        <f>IFERROR(IF(VLOOKUP($B18,'[3]15_12'!$AJ$4:$AO$179,6,FALSE)=0,"-",VLOOKUP($B18,'[3]15_12'!$AJ$4:$AO$179,6,FALSE)),"-")</f>
        <v>-</v>
      </c>
    </row>
    <row r="19" spans="2:39" ht="15" customHeight="1" x14ac:dyDescent="0.25">
      <c r="B19" s="33">
        <v>20</v>
      </c>
      <c r="C19" s="34"/>
      <c r="D19" s="27" t="str">
        <f>IFERROR(IF(VLOOKUP($B19,'[3]0_-3'!$H$4:$M$179,5,FALSE)=0,"-",VLOOKUP($B19,'[3]0_-3'!$H$4:$M$179,5,FALSE)),"-")</f>
        <v>-</v>
      </c>
      <c r="E19" s="28" t="str">
        <f>IFERROR(IF(VLOOKUP($B19,'[3]0_-3'!$H$4:$M$179,3,FALSE)=0,"-",VLOOKUP($B19,'[3]0_-3'!$H$4:$M$179,3,FALSE)),"-")</f>
        <v>-</v>
      </c>
      <c r="F19" s="28" t="str">
        <f>IFERROR(IF(VLOOKUP($B19,'[3]0_-3'!$H$4:$M$179,6,FALSE)=0,"-",VLOOKUP($B19,'[3]0_-3'!$H$4:$M$179,6,FALSE)),"-")</f>
        <v>-</v>
      </c>
      <c r="G19" s="27" t="str">
        <f>IFERROR(IF(VLOOKUP($B19,'[3]5_2'!$H$4:$M$179,5,FALSE)=0,"-",VLOOKUP($B19,'[3]5_2'!$H$4:$M$179,5,FALSE)),"-")</f>
        <v>-</v>
      </c>
      <c r="H19" s="28" t="str">
        <f>IFERROR(IF(VLOOKUP($B19,'[3]5_2'!$H$4:$M$179,3,FALSE)=0,"-",VLOOKUP($B19,'[3]5_2'!$H$4:$M$179,3,FALSE)),"-")</f>
        <v>-</v>
      </c>
      <c r="I19" s="29" t="str">
        <f>IFERROR(IF(VLOOKUP($B19,'[3]5_2'!$H$4:$M$179,6,FALSE)=0,"-",VLOOKUP($B19,'[3]5_2'!$H$4:$M$179,6,FALSE)),"-")</f>
        <v>-</v>
      </c>
      <c r="J19" s="27" t="str">
        <f>IFERROR(IF(VLOOKUP($B19,'[3]10_7'!$H$4:$M$179,5,FALSE)=0,"-",VLOOKUP($B19,'[3]10_7'!$H$4:$M$179,5,FALSE)),"-")</f>
        <v>-</v>
      </c>
      <c r="K19" s="28" t="str">
        <f>IFERROR(IF(VLOOKUP($B19,'[3]10_7'!$H$4:$M$179,3,FALSE)=0,"-",VLOOKUP($B19,'[3]10_7'!$H$4:$M$179,3,FALSE)),"-")</f>
        <v>-</v>
      </c>
      <c r="L19" s="29" t="str">
        <f>IFERROR(IF(VLOOKUP($B19,'[3]10_7'!$H$4:$M$179,6,FALSE)=0,"-",VLOOKUP($B19,'[3]10_7'!$H$4:$M$179,6,FALSE)),"-")</f>
        <v>-</v>
      </c>
      <c r="M19" s="27" t="str">
        <f>IFERROR(IF(VLOOKUP($B19,'[3]15_12'!$H$4:$M$179,5,FALSE)=0,"-",VLOOKUP($B19,'[3]15_12'!$H$4:$M$179,5,FALSE)),"-")</f>
        <v>-</v>
      </c>
      <c r="N19" s="28" t="str">
        <f>IFERROR(IF(VLOOKUP($B19,'[3]15_12'!$H$4:$M$179,3,FALSE)=0,"-",VLOOKUP($B19,'[3]15_12'!$H$4:$M$179,3,FALSE)),"-")</f>
        <v>-</v>
      </c>
      <c r="O19" s="29" t="str">
        <f>IFERROR(IF(VLOOKUP($B19,'[3]15_12'!$H$4:$M$179,6,FALSE)=0,"-",VLOOKUP($B19,'[3]15_12'!$H$4:$M$179,6,FALSE)),"-")</f>
        <v>-</v>
      </c>
      <c r="P19" s="27" t="str">
        <f>IFERROR(IF(VLOOKUP($B19,'[3]0_-3'!$V$4:$AA$179,5,FALSE)=0,"-",VLOOKUP($B19,'[3]0_-3'!$V$4:$AA$179,5,FALSE)),"-")</f>
        <v>-</v>
      </c>
      <c r="Q19" s="28" t="str">
        <f>IFERROR(IF(VLOOKUP($B19,'[3]0_-3'!$V$4:$AA$179,3,FALSE)=0,"-",VLOOKUP($B19,'[3]0_-3'!$V$4:$AA$179,3,FALSE)),"-")</f>
        <v>-</v>
      </c>
      <c r="R19" s="29" t="str">
        <f>IFERROR(IF(VLOOKUP($B19,'[3]0_-3'!$V$4:$AA$179,6,FALSE)=0,"-",VLOOKUP($B19,'[3]0_-3'!$V$4:$AA$179,6,FALSE)),"-")</f>
        <v>-</v>
      </c>
      <c r="S19" s="27" t="str">
        <f>IFERROR(IF(VLOOKUP($B19,'[3]5_2'!$V$4:$AA$179,5,FALSE)=0,"-",VLOOKUP($B19,'[3]5_2'!$V$4:$AA$179,5,FALSE)),"-")</f>
        <v>-</v>
      </c>
      <c r="T19" s="28" t="str">
        <f>IFERROR(IF(VLOOKUP($B19,'[3]5_2'!$V$4:$AA$179,3,FALSE)=0,"-",VLOOKUP($B19,'[3]5_2'!$V$4:$AA$179,3,FALSE)),"-")</f>
        <v>-</v>
      </c>
      <c r="U19" s="29" t="str">
        <f>IFERROR(IF(VLOOKUP($B19,'[3]5_2'!$V$4:$AA$179,6,FALSE)=0,"-",VLOOKUP($B19,'[3]5_2'!$V$4:$AA$179,6,FALSE)),"-")</f>
        <v>-</v>
      </c>
      <c r="V19" s="27" t="str">
        <f>IFERROR(IF(VLOOKUP($B19,'[3]10_7'!$V$4:$AA$179,5,FALSE)=0,"-",VLOOKUP($B19,'[3]10_7'!$V$4:$AA$179,5,FALSE)),"-")</f>
        <v>-</v>
      </c>
      <c r="W19" s="28" t="str">
        <f>IFERROR(IF(VLOOKUP($B19,'[3]10_7'!$V$4:$AA$179,3,FALSE)=0,"-",VLOOKUP($B19,'[3]10_7'!$V$4:$AA$179,3,FALSE)),"-")</f>
        <v>-</v>
      </c>
      <c r="X19" s="29" t="str">
        <f>IFERROR(IF(VLOOKUP($B19,'[3]10_7'!$V$4:$AA$179,6,FALSE)=0,"-",VLOOKUP($B19,'[3]10_7'!$V$4:$AA$179,6,FALSE)),"-")</f>
        <v>-</v>
      </c>
      <c r="Y19" s="27" t="str">
        <f>IFERROR(IF(VLOOKUP($B19,'[3]15_12'!$V$4:$AA$179,5,FALSE)=0,"-",VLOOKUP($B19,'[3]15_12'!$V$4:$AA$179,5,FALSE)),"-")</f>
        <v>-</v>
      </c>
      <c r="Z19" s="28" t="str">
        <f>IFERROR(IF(VLOOKUP($B19,'[3]15_12'!$V$4:$AA$179,3,FALSE)=0,"-",VLOOKUP($B19,'[3]15_12'!$V$4:$AA$179,3,FALSE)),"-")</f>
        <v>-</v>
      </c>
      <c r="AA19" s="29" t="str">
        <f>IFERROR(IF(VLOOKUP($B19,'[3]15_12'!$V$4:$AA$179,6,FALSE)=0,"-",VLOOKUP($B19,'[3]15_12'!$V$4:$AA$179,6,FALSE)),"-")</f>
        <v>-</v>
      </c>
      <c r="AB19" s="27" t="str">
        <f>IFERROR(IF(VLOOKUP($B19,'[3]0_-3'!$AJ$4:$AO$179,5,FALSE)=0,"-",VLOOKUP($B19,'[3]0_-3'!$AJ$4:$AO$179,5,FALSE)),"-")</f>
        <v>-</v>
      </c>
      <c r="AC19" s="28" t="str">
        <f>IFERROR(IF(VLOOKUP($B19,'[3]0_-3'!$AJ$4:$AO$179,3,FALSE)=0,"-",VLOOKUP($B19,'[3]0_-3'!$AJ$4:$AO$179,3,FALSE)),"-")</f>
        <v>-</v>
      </c>
      <c r="AD19" s="29" t="str">
        <f>IFERROR(IF(VLOOKUP($B19,'[3]0_-3'!$AJ$4:$AO$179,6,FALSE)=0,"-",VLOOKUP($B19,'[3]0_-3'!$AJ$4:$AO$179,6,FALSE)),"-")</f>
        <v>-</v>
      </c>
      <c r="AE19" s="27" t="str">
        <f>IFERROR(IF(VLOOKUP($B19,'[3]5_2'!$AJ$4:$AO$179,5,FALSE)=0,"-",VLOOKUP($B19,'[3]5_2'!$AJ$4:$AO$179,5,FALSE)),"-")</f>
        <v>-</v>
      </c>
      <c r="AF19" s="28" t="str">
        <f>IFERROR(IF(VLOOKUP($B19,'[3]5_2'!$AJ$4:$AO$179,3,FALSE)=0,"-",VLOOKUP($B19,'[3]5_2'!$AJ$4:$AO$179,3,FALSE)),"-")</f>
        <v>-</v>
      </c>
      <c r="AG19" s="29" t="str">
        <f>IFERROR(IF(VLOOKUP($B19,'[3]5_2'!$AJ$4:$AO$179,6,FALSE)=0,"-",VLOOKUP($B19,'[3]5_2'!$AJ$4:$AO$179,6,FALSE)),"-")</f>
        <v>-</v>
      </c>
      <c r="AH19" s="27" t="str">
        <f>IFERROR(IF(VLOOKUP($B19,'[3]10_7'!$AJ$4:$AO$179,5,FALSE)=0,"-",VLOOKUP($B19,'[3]10_7'!$AJ$4:$AO$179,5,FALSE)),"-")</f>
        <v>-</v>
      </c>
      <c r="AI19" s="28" t="str">
        <f>IFERROR(IF(VLOOKUP($B19,'[3]10_7'!$AJ$4:$AO$179,3,FALSE)=0,"-",VLOOKUP($B19,'[3]10_7'!$AJ$4:$AO$179,3,FALSE)),"-")</f>
        <v>-</v>
      </c>
      <c r="AJ19" s="29" t="str">
        <f>IFERROR(IF(VLOOKUP($B19,'[3]10_7'!$AJ$4:$AO$179,6,FALSE)=0,"-",VLOOKUP($B19,'[3]10_7'!$AJ$4:$AO$179,6,FALSE)),"-")</f>
        <v>-</v>
      </c>
      <c r="AK19" s="27" t="str">
        <f>IFERROR(IF(VLOOKUP($B19,'[3]15_12'!$AJ$4:$AO$179,5,FALSE)=0,"-",VLOOKUP($B19,'[3]15_12'!$AJ$4:$AO$179,5,FALSE)),"-")</f>
        <v>-</v>
      </c>
      <c r="AL19" s="28" t="str">
        <f>IFERROR(IF(VLOOKUP($B19,'[3]15_12'!$AJ$4:$AO$179,3,FALSE)=0,"-",VLOOKUP($B19,'[3]15_12'!$AJ$4:$AO$179,3,FALSE)),"-")</f>
        <v>-</v>
      </c>
      <c r="AM19" s="29" t="str">
        <f>IFERROR(IF(VLOOKUP($B19,'[3]15_12'!$AJ$4:$AO$179,6,FALSE)=0,"-",VLOOKUP($B19,'[3]15_12'!$AJ$4:$AO$179,6,FALSE)),"-")</f>
        <v>-</v>
      </c>
    </row>
    <row r="20" spans="2:39" ht="15" customHeight="1" x14ac:dyDescent="0.25">
      <c r="B20" s="33">
        <v>25</v>
      </c>
      <c r="C20" s="34"/>
      <c r="D20" s="27">
        <f>IFERROR(IF(VLOOKUP($B20,'[3]0_-3'!$H$4:$M$179,5,FALSE)=0,"-",VLOOKUP($B20,'[3]0_-3'!$H$4:$M$179,5,FALSE)),"-")</f>
        <v>14.318705274051959</v>
      </c>
      <c r="E20" s="28">
        <f>IFERROR(IF(VLOOKUP($B20,'[3]0_-3'!$H$4:$M$179,3,FALSE)=0,"-",VLOOKUP($B20,'[3]0_-3'!$H$4:$M$179,3,FALSE)),"-")</f>
        <v>3.2261564036468249</v>
      </c>
      <c r="F20" s="28">
        <f>IFERROR(IF(VLOOKUP($B20,'[3]0_-3'!$H$4:$M$179,6,FALSE)=0,"-",VLOOKUP($B20,'[3]0_-3'!$H$4:$M$179,6,FALSE)),"-")</f>
        <v>4.4383171435415205</v>
      </c>
      <c r="G20" s="27">
        <f>IFERROR(IF(VLOOKUP($B20,'[3]5_2'!$H$4:$M$179,5,FALSE)=0,"-",VLOOKUP($B20,'[3]5_2'!$H$4:$M$179,5,FALSE)),"-")</f>
        <v>16.681719064438141</v>
      </c>
      <c r="H20" s="28">
        <f>IFERROR(IF(VLOOKUP($B20,'[3]5_2'!$H$4:$M$179,3,FALSE)=0,"-",VLOOKUP($B20,'[3]5_2'!$H$4:$M$179,3,FALSE)),"-")</f>
        <v>3.2627308573763862</v>
      </c>
      <c r="I20" s="29">
        <f>IFERROR(IF(VLOOKUP($B20,'[3]5_2'!$H$4:$M$179,6,FALSE)=0,"-",VLOOKUP($B20,'[3]5_2'!$H$4:$M$179,6,FALSE)),"-")</f>
        <v>5.1128088076048588</v>
      </c>
      <c r="J20" s="27">
        <f>IFERROR(IF(VLOOKUP($B20,'[3]10_7'!$H$4:$M$179,5,FALSE)=0,"-",VLOOKUP($B20,'[3]10_7'!$H$4:$M$179,5,FALSE)),"-")</f>
        <v>19.323481315788705</v>
      </c>
      <c r="K20" s="28">
        <f>IFERROR(IF(VLOOKUP($B20,'[3]10_7'!$H$4:$M$179,3,FALSE)=0,"-",VLOOKUP($B20,'[3]10_7'!$H$4:$M$179,3,FALSE)),"-")</f>
        <v>3.2695999487243239</v>
      </c>
      <c r="L20" s="29">
        <f>IFERROR(IF(VLOOKUP($B20,'[3]10_7'!$H$4:$M$179,6,FALSE)=0,"-",VLOOKUP($B20,'[3]10_7'!$H$4:$M$179,6,FALSE)),"-")</f>
        <v>5.9100445372003403</v>
      </c>
      <c r="M20" s="27">
        <f>IFERROR(IF(VLOOKUP($B20,'[3]15_12'!$H$4:$M$179,5,FALSE)=0,"-",VLOOKUP($B20,'[3]15_12'!$H$4:$M$179,5,FALSE)),"-")</f>
        <v>22.220282177619289</v>
      </c>
      <c r="N20" s="28">
        <f>IFERROR(IF(VLOOKUP($B20,'[3]15_12'!$H$4:$M$179,3,FALSE)=0,"-",VLOOKUP($B20,'[3]15_12'!$H$4:$M$179,3,FALSE)),"-")</f>
        <v>3.1966068101611875</v>
      </c>
      <c r="O20" s="29">
        <f>IFERROR(IF(VLOOKUP($B20,'[3]15_12'!$H$4:$M$179,6,FALSE)=0,"-",VLOOKUP($B20,'[3]15_12'!$H$4:$M$179,6,FALSE)),"-")</f>
        <v>6.9512090467262819</v>
      </c>
      <c r="P20" s="27">
        <f>IFERROR(IF(VLOOKUP($B20,'[3]0_-3'!$V$4:$AA$179,5,FALSE)=0,"-",VLOOKUP($B20,'[3]0_-3'!$V$4:$AA$179,5,FALSE)),"-")</f>
        <v>13.88984459304997</v>
      </c>
      <c r="Q20" s="28">
        <f>IFERROR(IF(VLOOKUP($B20,'[3]0_-3'!$V$4:$AA$179,3,FALSE)=0,"-",VLOOKUP($B20,'[3]0_-3'!$V$4:$AA$179,3,FALSE)),"-")</f>
        <v>4.1927270138852029</v>
      </c>
      <c r="R20" s="29">
        <f>IFERROR(IF(VLOOKUP($B20,'[3]0_-3'!$V$4:$AA$179,6,FALSE)=0,"-",VLOOKUP($B20,'[3]0_-3'!$V$4:$AA$179,6,FALSE)),"-")</f>
        <v>3.312842583609779</v>
      </c>
      <c r="S20" s="27">
        <f>IFERROR(IF(VLOOKUP($B20,'[3]5_2'!$V$4:$AA$179,5,FALSE)=0,"-",VLOOKUP($B20,'[3]5_2'!$V$4:$AA$179,5,FALSE)),"-")</f>
        <v>15.975968061467494</v>
      </c>
      <c r="T20" s="28">
        <f>IFERROR(IF(VLOOKUP($B20,'[3]5_2'!$V$4:$AA$179,3,FALSE)=0,"-",VLOOKUP($B20,'[3]5_2'!$V$4:$AA$179,3,FALSE)),"-")</f>
        <v>4.1848096584017451</v>
      </c>
      <c r="U20" s="29">
        <f>IFERROR(IF(VLOOKUP($B20,'[3]5_2'!$V$4:$AA$179,6,FALSE)=0,"-",VLOOKUP($B20,'[3]5_2'!$V$4:$AA$179,6,FALSE)),"-")</f>
        <v>3.8176092500152103</v>
      </c>
      <c r="V20" s="27">
        <f>IFERROR(IF(VLOOKUP($B20,'[3]10_7'!$V$4:$AA$179,5,FALSE)=0,"-",VLOOKUP($B20,'[3]10_7'!$V$4:$AA$179,5,FALSE)),"-")</f>
        <v>18.359833319236287</v>
      </c>
      <c r="W20" s="28">
        <f>IFERROR(IF(VLOOKUP($B20,'[3]10_7'!$V$4:$AA$179,3,FALSE)=0,"-",VLOOKUP($B20,'[3]10_7'!$V$4:$AA$179,3,FALSE)),"-")</f>
        <v>4.2099854443876632</v>
      </c>
      <c r="X20" s="29">
        <f>IFERROR(IF(VLOOKUP($B20,'[3]10_7'!$V$4:$AA$179,6,FALSE)=0,"-",VLOOKUP($B20,'[3]10_7'!$V$4:$AA$179,6,FALSE)),"-")</f>
        <v>4.3610206167605172</v>
      </c>
      <c r="Y20" s="27">
        <f>IFERROR(IF(VLOOKUP($B20,'[3]15_12'!$V$4:$AA$179,5,FALSE)=0,"-",VLOOKUP($B20,'[3]15_12'!$V$4:$AA$179,5,FALSE)),"-")</f>
        <v>21.017730515872</v>
      </c>
      <c r="Z20" s="28">
        <f>IFERROR(IF(VLOOKUP($B20,'[3]15_12'!$V$4:$AA$179,3,FALSE)=0,"-",VLOOKUP($B20,'[3]15_12'!$V$4:$AA$179,3,FALSE)),"-")</f>
        <v>4.2180975043135094</v>
      </c>
      <c r="AA20" s="29">
        <f>IFERROR(IF(VLOOKUP($B20,'[3]15_12'!$V$4:$AA$179,6,FALSE)=0,"-",VLOOKUP($B20,'[3]15_12'!$V$4:$AA$179,6,FALSE)),"-")</f>
        <v>4.9827512271536767</v>
      </c>
      <c r="AB20" s="27">
        <f>IFERROR(IF(VLOOKUP($B20,'[3]0_-3'!$AJ$4:$AO$179,5,FALSE)=0,"-",VLOOKUP($B20,'[3]0_-3'!$AJ$4:$AO$179,5,FALSE)),"-")</f>
        <v>13.507926011836762</v>
      </c>
      <c r="AC20" s="28">
        <f>IFERROR(IF(VLOOKUP($B20,'[3]0_-3'!$AJ$4:$AO$179,3,FALSE)=0,"-",VLOOKUP($B20,'[3]0_-3'!$AJ$4:$AO$179,3,FALSE)),"-")</f>
        <v>5.5353290741191197</v>
      </c>
      <c r="AD20" s="29">
        <f>IFERROR(IF(VLOOKUP($B20,'[3]0_-3'!$AJ$4:$AO$179,6,FALSE)=0,"-",VLOOKUP($B20,'[3]0_-3'!$AJ$4:$AO$179,6,FALSE)),"-")</f>
        <v>2.4403112860975451</v>
      </c>
      <c r="AE20" s="27">
        <f>IFERROR(IF(VLOOKUP($B20,'[3]5_2'!$AJ$4:$AO$179,5,FALSE)=0,"-",VLOOKUP($B20,'[3]5_2'!$AJ$4:$AO$179,5,FALSE)),"-")</f>
        <v>15.227364880361772</v>
      </c>
      <c r="AF20" s="28">
        <f>IFERROR(IF(VLOOKUP($B20,'[3]5_2'!$AJ$4:$AO$179,3,FALSE)=0,"-",VLOOKUP($B20,'[3]5_2'!$AJ$4:$AO$179,3,FALSE)),"-")</f>
        <v>5.4271513021768625</v>
      </c>
      <c r="AG20" s="29">
        <f>IFERROR(IF(VLOOKUP($B20,'[3]5_2'!$AJ$4:$AO$179,6,FALSE)=0,"-",VLOOKUP($B20,'[3]5_2'!$AJ$4:$AO$179,6,FALSE)),"-")</f>
        <v>2.8057748959853002</v>
      </c>
      <c r="AH20" s="27">
        <f>IFERROR(IF(VLOOKUP($B20,'[3]10_7'!$AJ$4:$AO$179,5,FALSE)=0,"-",VLOOKUP($B20,'[3]10_7'!$AJ$4:$AO$179,5,FALSE)),"-")</f>
        <v>17.263538866624948</v>
      </c>
      <c r="AI20" s="28">
        <f>IFERROR(IF(VLOOKUP($B20,'[3]10_7'!$AJ$4:$AO$179,3,FALSE)=0,"-",VLOOKUP($B20,'[3]10_7'!$AJ$4:$AO$179,3,FALSE)),"-")</f>
        <v>5.4148651755549837</v>
      </c>
      <c r="AJ20" s="29">
        <f>IFERROR(IF(VLOOKUP($B20,'[3]10_7'!$AJ$4:$AO$179,6,FALSE)=0,"-",VLOOKUP($B20,'[3]10_7'!$AJ$4:$AO$179,6,FALSE)),"-")</f>
        <v>3.1881752004758943</v>
      </c>
      <c r="AK20" s="27">
        <f>IFERROR(IF(VLOOKUP($B20,'[3]15_12'!$AJ$4:$AO$179,5,FALSE)=0,"-",VLOOKUP($B20,'[3]15_12'!$AJ$4:$AO$179,5,FALSE)),"-")</f>
        <v>19.592738120141931</v>
      </c>
      <c r="AL20" s="28">
        <f>IFERROR(IF(VLOOKUP($B20,'[3]15_12'!$AJ$4:$AO$179,3,FALSE)=0,"-",VLOOKUP($B20,'[3]15_12'!$AJ$4:$AO$179,3,FALSE)),"-")</f>
        <v>5.4483138267240321</v>
      </c>
      <c r="AM20" s="29">
        <f>IFERROR(IF(VLOOKUP($B20,'[3]15_12'!$AJ$4:$AO$179,6,FALSE)=0,"-",VLOOKUP($B20,'[3]15_12'!$AJ$4:$AO$179,6,FALSE)),"-")</f>
        <v>3.5961104193446713</v>
      </c>
    </row>
    <row r="21" spans="2:39" ht="15" customHeight="1" x14ac:dyDescent="0.25">
      <c r="B21" s="33">
        <v>30</v>
      </c>
      <c r="C21" s="34"/>
      <c r="D21" s="27">
        <f>IFERROR(IF(VLOOKUP($B21,'[3]0_-3'!$H$4:$M$179,5,FALSE)=0,"-",VLOOKUP($B21,'[3]0_-3'!$H$4:$M$179,5,FALSE)),"-")</f>
        <v>17.271326548924939</v>
      </c>
      <c r="E21" s="28">
        <f>IFERROR(IF(VLOOKUP($B21,'[3]0_-3'!$H$4:$M$179,3,FALSE)=0,"-",VLOOKUP($B21,'[3]0_-3'!$H$4:$M$179,3,FALSE)),"-")</f>
        <v>3.8559161243472952</v>
      </c>
      <c r="F21" s="28">
        <f>IFERROR(IF(VLOOKUP($B21,'[3]0_-3'!$H$4:$M$179,6,FALSE)=0,"-",VLOOKUP($B21,'[3]0_-3'!$H$4:$M$179,6,FALSE)),"-")</f>
        <v>4.4791758928232701</v>
      </c>
      <c r="G21" s="27">
        <f>IFERROR(IF(VLOOKUP($B21,'[3]5_2'!$H$4:$M$179,5,FALSE)=0,"-",VLOOKUP($B21,'[3]5_2'!$H$4:$M$179,5,FALSE)),"-")</f>
        <v>20.112090691413478</v>
      </c>
      <c r="H21" s="28">
        <f>IFERROR(IF(VLOOKUP($B21,'[3]5_2'!$H$4:$M$179,3,FALSE)=0,"-",VLOOKUP($B21,'[3]5_2'!$H$4:$M$179,3,FALSE)),"-")</f>
        <v>3.8973505943716842</v>
      </c>
      <c r="I21" s="29">
        <f>IFERROR(IF(VLOOKUP($B21,'[3]5_2'!$H$4:$M$179,6,FALSE)=0,"-",VLOOKUP($B21,'[3]5_2'!$H$4:$M$179,6,FALSE)),"-")</f>
        <v>5.1604520056415071</v>
      </c>
      <c r="J21" s="27">
        <f>IFERROR(IF(VLOOKUP($B21,'[3]10_7'!$H$4:$M$179,5,FALSE)=0,"-",VLOOKUP($B21,'[3]10_7'!$H$4:$M$179,5,FALSE)),"-")</f>
        <v>23.314955530150115</v>
      </c>
      <c r="K21" s="28">
        <f>IFERROR(IF(VLOOKUP($B21,'[3]10_7'!$H$4:$M$179,3,FALSE)=0,"-",VLOOKUP($B21,'[3]10_7'!$H$4:$M$179,3,FALSE)),"-")</f>
        <v>3.9171658613966809</v>
      </c>
      <c r="L21" s="29">
        <f>IFERROR(IF(VLOOKUP($B21,'[3]10_7'!$H$4:$M$179,6,FALSE)=0,"-",VLOOKUP($B21,'[3]10_7'!$H$4:$M$179,6,FALSE)),"-")</f>
        <v>5.9519959979016761</v>
      </c>
      <c r="M21" s="27">
        <f>IFERROR(IF(VLOOKUP($B21,'[3]15_12'!$H$4:$M$179,5,FALSE)=0,"-",VLOOKUP($B21,'[3]15_12'!$H$4:$M$179,5,FALSE)),"-")</f>
        <v>26.873688278813248</v>
      </c>
      <c r="N21" s="28">
        <f>IFERROR(IF(VLOOKUP($B21,'[3]15_12'!$H$4:$M$179,3,FALSE)=0,"-",VLOOKUP($B21,'[3]15_12'!$H$4:$M$179,3,FALSE)),"-")</f>
        <v>3.8756719401188175</v>
      </c>
      <c r="O21" s="29">
        <f>IFERROR(IF(VLOOKUP($B21,'[3]15_12'!$H$4:$M$179,6,FALSE)=0,"-",VLOOKUP($B21,'[3]15_12'!$H$4:$M$179,6,FALSE)),"-")</f>
        <v>6.933942989506324</v>
      </c>
      <c r="P21" s="27">
        <f>IFERROR(IF(VLOOKUP($B21,'[3]0_-3'!$V$4:$AA$179,5,FALSE)=0,"-",VLOOKUP($B21,'[3]0_-3'!$V$4:$AA$179,5,FALSE)),"-")</f>
        <v>16.650601847150163</v>
      </c>
      <c r="Q21" s="28">
        <f>IFERROR(IF(VLOOKUP($B21,'[3]0_-3'!$V$4:$AA$179,3,FALSE)=0,"-",VLOOKUP($B21,'[3]0_-3'!$V$4:$AA$179,3,FALSE)),"-")</f>
        <v>4.9285574604166831</v>
      </c>
      <c r="R21" s="29">
        <f>IFERROR(IF(VLOOKUP($B21,'[3]0_-3'!$V$4:$AA$179,6,FALSE)=0,"-",VLOOKUP($B21,'[3]0_-3'!$V$4:$AA$179,6,FALSE)),"-")</f>
        <v>3.3783925582441001</v>
      </c>
      <c r="S21" s="27">
        <f>IFERROR(IF(VLOOKUP($B21,'[3]5_2'!$V$4:$AA$179,5,FALSE)=0,"-",VLOOKUP($B21,'[3]5_2'!$V$4:$AA$179,5,FALSE)),"-")</f>
        <v>19.168356275358825</v>
      </c>
      <c r="T21" s="28">
        <f>IFERROR(IF(VLOOKUP($B21,'[3]5_2'!$V$4:$AA$179,3,FALSE)=0,"-",VLOOKUP($B21,'[3]5_2'!$V$4:$AA$179,3,FALSE)),"-")</f>
        <v>4.9332705234654171</v>
      </c>
      <c r="U21" s="29">
        <f>IFERROR(IF(VLOOKUP($B21,'[3]5_2'!$V$4:$AA$179,6,FALSE)=0,"-",VLOOKUP($B21,'[3]5_2'!$V$4:$AA$179,6,FALSE)),"-")</f>
        <v>3.8855270928653338</v>
      </c>
      <c r="V21" s="27">
        <f>IFERROR(IF(VLOOKUP($B21,'[3]10_7'!$V$4:$AA$179,5,FALSE)=0,"-",VLOOKUP($B21,'[3]10_7'!$V$4:$AA$179,5,FALSE)),"-")</f>
        <v>22.05042253165924</v>
      </c>
      <c r="W21" s="28">
        <f>IFERROR(IF(VLOOKUP($B21,'[3]10_7'!$V$4:$AA$179,3,FALSE)=0,"-",VLOOKUP($B21,'[3]10_7'!$V$4:$AA$179,3,FALSE)),"-")</f>
        <v>4.9664446812637664</v>
      </c>
      <c r="X21" s="29">
        <f>IFERROR(IF(VLOOKUP($B21,'[3]10_7'!$V$4:$AA$179,6,FALSE)=0,"-",VLOOKUP($B21,'[3]10_7'!$V$4:$AA$179,6,FALSE)),"-")</f>
        <v>4.4398808296095362</v>
      </c>
      <c r="Y21" s="27">
        <f>IFERROR(IF(VLOOKUP($B21,'[3]15_12'!$V$4:$AA$179,5,FALSE)=0,"-",VLOOKUP($B21,'[3]15_12'!$V$4:$AA$179,5,FALSE)),"-")</f>
        <v>25.290567829729806</v>
      </c>
      <c r="Z21" s="28">
        <f>IFERROR(IF(VLOOKUP($B21,'[3]15_12'!$V$4:$AA$179,3,FALSE)=0,"-",VLOOKUP($B21,'[3]15_12'!$V$4:$AA$179,3,FALSE)),"-")</f>
        <v>4.9883899485082628</v>
      </c>
      <c r="AA21" s="29">
        <f>IFERROR(IF(VLOOKUP($B21,'[3]15_12'!$V$4:$AA$179,6,FALSE)=0,"-",VLOOKUP($B21,'[3]15_12'!$V$4:$AA$179,6,FALSE)),"-")</f>
        <v>5.0698858932014215</v>
      </c>
      <c r="AB21" s="27">
        <f>IFERROR(IF(VLOOKUP($B21,'[3]0_-3'!$AJ$4:$AO$179,5,FALSE)=0,"-",VLOOKUP($B21,'[3]0_-3'!$AJ$4:$AO$179,5,FALSE)),"-")</f>
        <v>16.104614334114697</v>
      </c>
      <c r="AC21" s="28">
        <f>IFERROR(IF(VLOOKUP($B21,'[3]0_-3'!$AJ$4:$AO$179,3,FALSE)=0,"-",VLOOKUP($B21,'[3]0_-3'!$AJ$4:$AO$179,3,FALSE)),"-")</f>
        <v>6.4059616536949617</v>
      </c>
      <c r="AD21" s="29">
        <f>IFERROR(IF(VLOOKUP($B21,'[3]0_-3'!$AJ$4:$AO$179,6,FALSE)=0,"-",VLOOKUP($B21,'[3]0_-3'!$AJ$4:$AO$179,6,FALSE)),"-")</f>
        <v>2.514004173725509</v>
      </c>
      <c r="AE21" s="27">
        <f>IFERROR(IF(VLOOKUP($B21,'[3]5_2'!$AJ$4:$AO$179,5,FALSE)=0,"-",VLOOKUP($B21,'[3]5_2'!$AJ$4:$AO$179,5,FALSE)),"-")</f>
        <v>18.214137124860621</v>
      </c>
      <c r="AF21" s="28">
        <f>IFERROR(IF(VLOOKUP($B21,'[3]5_2'!$AJ$4:$AO$179,3,FALSE)=0,"-",VLOOKUP($B21,'[3]5_2'!$AJ$4:$AO$179,3,FALSE)),"-")</f>
        <v>6.3275184414025567</v>
      </c>
      <c r="AG21" s="29">
        <f>IFERROR(IF(VLOOKUP($B21,'[3]5_2'!$AJ$4:$AO$179,6,FALSE)=0,"-",VLOOKUP($B21,'[3]5_2'!$AJ$4:$AO$179,6,FALSE)),"-")</f>
        <v>2.8785593109742527</v>
      </c>
      <c r="AH21" s="27">
        <f>IFERROR(IF(VLOOKUP($B21,'[3]10_7'!$AJ$4:$AO$179,5,FALSE)=0,"-",VLOOKUP($B21,'[3]10_7'!$AJ$4:$AO$179,5,FALSE)),"-")</f>
        <v>20.69018287554195</v>
      </c>
      <c r="AI21" s="28">
        <f>IFERROR(IF(VLOOKUP($B21,'[3]10_7'!$AJ$4:$AO$179,3,FALSE)=0,"-",VLOOKUP($B21,'[3]10_7'!$AJ$4:$AO$179,3,FALSE)),"-")</f>
        <v>6.327616621608775</v>
      </c>
      <c r="AJ21" s="29">
        <f>IFERROR(IF(VLOOKUP($B21,'[3]10_7'!$AJ$4:$AO$179,6,FALSE)=0,"-",VLOOKUP($B21,'[3]10_7'!$AJ$4:$AO$179,6,FALSE)),"-")</f>
        <v>3.2698224486112344</v>
      </c>
      <c r="AK21" s="27">
        <f>IFERROR(IF(VLOOKUP($B21,'[3]15_12'!$AJ$4:$AO$179,5,FALSE)=0,"-",VLOOKUP($B21,'[3]15_12'!$AJ$4:$AO$179,5,FALSE)),"-")</f>
        <v>23.526518799837078</v>
      </c>
      <c r="AL21" s="28">
        <f>IFERROR(IF(VLOOKUP($B21,'[3]15_12'!$AJ$4:$AO$179,3,FALSE)=0,"-",VLOOKUP($B21,'[3]15_12'!$AJ$4:$AO$179,3,FALSE)),"-")</f>
        <v>6.3665662090101485</v>
      </c>
      <c r="AM21" s="29">
        <f>IFERROR(IF(VLOOKUP($B21,'[3]15_12'!$AJ$4:$AO$179,6,FALSE)=0,"-",VLOOKUP($B21,'[3]15_12'!$AJ$4:$AO$179,6,FALSE)),"-")</f>
        <v>3.6953230403135788</v>
      </c>
    </row>
    <row r="22" spans="2:39" ht="15" customHeight="1" x14ac:dyDescent="0.25">
      <c r="B22" s="33">
        <v>35</v>
      </c>
      <c r="C22" s="34"/>
      <c r="D22" s="27">
        <f>IFERROR(IF(VLOOKUP($B22,'[3]0_-3'!$H$4:$M$179,5,FALSE)=0,"-",VLOOKUP($B22,'[3]0_-3'!$H$4:$M$179,5,FALSE)),"-")</f>
        <v>20.233216087910861</v>
      </c>
      <c r="E22" s="28">
        <f>IFERROR(IF(VLOOKUP($B22,'[3]0_-3'!$H$4:$M$179,3,FALSE)=0,"-",VLOOKUP($B22,'[3]0_-3'!$H$4:$M$179,3,FALSE)),"-")</f>
        <v>4.5015231380940568</v>
      </c>
      <c r="F22" s="28">
        <f>IFERROR(IF(VLOOKUP($B22,'[3]0_-3'!$H$4:$M$179,6,FALSE)=0,"-",VLOOKUP($B22,'[3]0_-3'!$H$4:$M$179,6,FALSE)),"-")</f>
        <v>4.4947488810370961</v>
      </c>
      <c r="G22" s="27">
        <f>IFERROR(IF(VLOOKUP($B22,'[3]5_2'!$H$4:$M$179,5,FALSE)=0,"-",VLOOKUP($B22,'[3]5_2'!$H$4:$M$179,5,FALSE)),"-")</f>
        <v>23.552660315521763</v>
      </c>
      <c r="H22" s="28">
        <f>IFERROR(IF(VLOOKUP($B22,'[3]5_2'!$H$4:$M$179,3,FALSE)=0,"-",VLOOKUP($B22,'[3]5_2'!$H$4:$M$179,3,FALSE)),"-")</f>
        <v>4.5505054122158146</v>
      </c>
      <c r="I22" s="29">
        <f>IFERROR(IF(VLOOKUP($B22,'[3]5_2'!$H$4:$M$179,6,FALSE)=0,"-",VLOOKUP($B22,'[3]5_2'!$H$4:$M$179,6,FALSE)),"-")</f>
        <v>5.1758339309507768</v>
      </c>
      <c r="J22" s="27">
        <f>IFERROR(IF(VLOOKUP($B22,'[3]10_7'!$H$4:$M$179,5,FALSE)=0,"-",VLOOKUP($B22,'[3]10_7'!$H$4:$M$179,5,FALSE)),"-")</f>
        <v>27.316506744473976</v>
      </c>
      <c r="K22" s="28">
        <f>IFERROR(IF(VLOOKUP($B22,'[3]10_7'!$H$4:$M$179,3,FALSE)=0,"-",VLOOKUP($B22,'[3]10_7'!$H$4:$M$179,3,FALSE)),"-")</f>
        <v>4.5857642829827876</v>
      </c>
      <c r="L22" s="29">
        <f>IFERROR(IF(VLOOKUP($B22,'[3]10_7'!$H$4:$M$179,6,FALSE)=0,"-",VLOOKUP($B22,'[3]10_7'!$H$4:$M$179,6,FALSE)),"-")</f>
        <v>5.9568056835895824</v>
      </c>
      <c r="M22" s="27">
        <f>IFERROR(IF(VLOOKUP($B22,'[3]15_12'!$H$4:$M$179,5,FALSE)=0,"-",VLOOKUP($B22,'[3]15_12'!$H$4:$M$179,5,FALSE)),"-")</f>
        <v>31.534970669755467</v>
      </c>
      <c r="N22" s="28">
        <f>IFERROR(IF(VLOOKUP($B22,'[3]15_12'!$H$4:$M$179,3,FALSE)=0,"-",VLOOKUP($B22,'[3]15_12'!$H$4:$M$179,3,FALSE)),"-")</f>
        <v>4.5771780093364569</v>
      </c>
      <c r="O22" s="29">
        <f>IFERROR(IF(VLOOKUP($B22,'[3]15_12'!$H$4:$M$179,6,FALSE)=0,"-",VLOOKUP($B22,'[3]15_12'!$H$4:$M$179,6,FALSE)),"-")</f>
        <v>6.8896098437576434</v>
      </c>
      <c r="P22" s="27">
        <f>IFERROR(IF(VLOOKUP($B22,'[3]0_-3'!$V$4:$AA$179,5,FALSE)=0,"-",VLOOKUP($B22,'[3]0_-3'!$V$4:$AA$179,5,FALSE)),"-")</f>
        <v>19.42488039638749</v>
      </c>
      <c r="Q22" s="28">
        <f>IFERROR(IF(VLOOKUP($B22,'[3]0_-3'!$V$4:$AA$179,3,FALSE)=0,"-",VLOOKUP($B22,'[3]0_-3'!$V$4:$AA$179,3,FALSE)),"-")</f>
        <v>5.6802946225014059</v>
      </c>
      <c r="R22" s="29">
        <f>IFERROR(IF(VLOOKUP($B22,'[3]0_-3'!$V$4:$AA$179,6,FALSE)=0,"-",VLOOKUP($B22,'[3]0_-3'!$V$4:$AA$179,6,FALSE)),"-")</f>
        <v>3.4196959290526099</v>
      </c>
      <c r="S22" s="27">
        <f>IFERROR(IF(VLOOKUP($B22,'[3]5_2'!$V$4:$AA$179,5,FALSE)=0,"-",VLOOKUP($B22,'[3]5_2'!$V$4:$AA$179,5,FALSE)),"-")</f>
        <v>22.373229332726886</v>
      </c>
      <c r="T22" s="28">
        <f>IFERROR(IF(VLOOKUP($B22,'[3]5_2'!$V$4:$AA$179,3,FALSE)=0,"-",VLOOKUP($B22,'[3]5_2'!$V$4:$AA$179,3,FALSE)),"-")</f>
        <v>5.6982904458854424</v>
      </c>
      <c r="U22" s="29">
        <f>IFERROR(IF(VLOOKUP($B22,'[3]5_2'!$V$4:$AA$179,6,FALSE)=0,"-",VLOOKUP($B22,'[3]5_2'!$V$4:$AA$179,6,FALSE)),"-")</f>
        <v>3.9263055376339926</v>
      </c>
      <c r="V22" s="27">
        <f>IFERROR(IF(VLOOKUP($B22,'[3]10_7'!$V$4:$AA$179,5,FALSE)=0,"-",VLOOKUP($B22,'[3]10_7'!$V$4:$AA$179,5,FALSE)),"-")</f>
        <v>25.752149307990109</v>
      </c>
      <c r="W22" s="28">
        <f>IFERROR(IF(VLOOKUP($B22,'[3]10_7'!$V$4:$AA$179,3,FALSE)=0,"-",VLOOKUP($B22,'[3]10_7'!$V$4:$AA$179,3,FALSE)),"-")</f>
        <v>5.7410053270659516</v>
      </c>
      <c r="X22" s="29">
        <f>IFERROR(IF(VLOOKUP($B22,'[3]10_7'!$V$4:$AA$179,6,FALSE)=0,"-",VLOOKUP($B22,'[3]10_7'!$V$4:$AA$179,6,FALSE)),"-")</f>
        <v>4.4856515263244372</v>
      </c>
      <c r="Y22" s="27">
        <f>IFERROR(IF(VLOOKUP($B22,'[3]15_12'!$V$4:$AA$179,5,FALSE)=0,"-",VLOOKUP($B22,'[3]15_12'!$V$4:$AA$179,5,FALSE)),"-")</f>
        <v>29.571855617165127</v>
      </c>
      <c r="Z22" s="28">
        <f>IFERROR(IF(VLOOKUP($B22,'[3]15_12'!$V$4:$AA$179,3,FALSE)=0,"-",VLOOKUP($B22,'[3]15_12'!$V$4:$AA$179,3,FALSE)),"-")</f>
        <v>5.7783175249844101</v>
      </c>
      <c r="AA22" s="29">
        <f>IFERROR(IF(VLOOKUP($B22,'[3]15_12'!$V$4:$AA$179,6,FALSE)=0,"-",VLOOKUP($B22,'[3]15_12'!$V$4:$AA$179,6,FALSE)),"-")</f>
        <v>5.1177276931047349</v>
      </c>
      <c r="AB22" s="27">
        <f>IFERROR(IF(VLOOKUP($B22,'[3]0_-3'!$AJ$4:$AO$179,5,FALSE)=0,"-",VLOOKUP($B22,'[3]0_-3'!$AJ$4:$AO$179,5,FALSE)),"-")</f>
        <v>18.714703777517201</v>
      </c>
      <c r="AC22" s="28">
        <f>IFERROR(IF(VLOOKUP($B22,'[3]0_-3'!$AJ$4:$AO$179,3,FALSE)=0,"-",VLOOKUP($B22,'[3]0_-3'!$AJ$4:$AO$179,3,FALSE)),"-")</f>
        <v>7.2937755881299031</v>
      </c>
      <c r="AD22" s="29">
        <f>IFERROR(IF(VLOOKUP($B22,'[3]0_-3'!$AJ$4:$AO$179,6,FALSE)=0,"-",VLOOKUP($B22,'[3]0_-3'!$AJ$4:$AO$179,6,FALSE)),"-")</f>
        <v>2.5658458436771814</v>
      </c>
      <c r="AE22" s="27">
        <f>IFERROR(IF(VLOOKUP($B22,'[3]5_2'!$AJ$4:$AO$179,5,FALSE)=0,"-",VLOOKUP($B22,'[3]5_2'!$AJ$4:$AO$179,5,FALSE)),"-")</f>
        <v>21.209801214160954</v>
      </c>
      <c r="AF22" s="28">
        <f>IFERROR(IF(VLOOKUP($B22,'[3]5_2'!$AJ$4:$AO$179,3,FALSE)=0,"-",VLOOKUP($B22,'[3]5_2'!$AJ$4:$AO$179,3,FALSE)),"-")</f>
        <v>7.2427995823055102</v>
      </c>
      <c r="AG22" s="29">
        <f>IFERROR(IF(VLOOKUP($B22,'[3]5_2'!$AJ$4:$AO$179,6,FALSE)=0,"-",VLOOKUP($B22,'[3]5_2'!$AJ$4:$AO$179,6,FALSE)),"-")</f>
        <v>2.9283981937008816</v>
      </c>
      <c r="AH22" s="27">
        <f>IFERROR(IF(VLOOKUP($B22,'[3]10_7'!$AJ$4:$AO$179,5,FALSE)=0,"-",VLOOKUP($B22,'[3]10_7'!$AJ$4:$AO$179,5,FALSE)),"-")</f>
        <v>24.12163852731106</v>
      </c>
      <c r="AI22" s="28">
        <f>IFERROR(IF(VLOOKUP($B22,'[3]10_7'!$AJ$4:$AO$179,3,FALSE)=0,"-",VLOOKUP($B22,'[3]10_7'!$AJ$4:$AO$179,3,FALSE)),"-")</f>
        <v>7.2549850954288413</v>
      </c>
      <c r="AJ22" s="29">
        <f>IFERROR(IF(VLOOKUP($B22,'[3]10_7'!$AJ$4:$AO$179,6,FALSE)=0,"-",VLOOKUP($B22,'[3]10_7'!$AJ$4:$AO$179,6,FALSE)),"-")</f>
        <v>3.3248364000788113</v>
      </c>
      <c r="AK22" s="27">
        <f>IFERROR(IF(VLOOKUP($B22,'[3]15_12'!$AJ$4:$AO$179,5,FALSE)=0,"-",VLOOKUP($B22,'[3]15_12'!$AJ$4:$AO$179,5,FALSE)),"-")</f>
        <v>27.460431011955482</v>
      </c>
      <c r="AL22" s="28">
        <f>IFERROR(IF(VLOOKUP($B22,'[3]15_12'!$AJ$4:$AO$179,3,FALSE)=0,"-",VLOOKUP($B22,'[3]15_12'!$AJ$4:$AO$179,3,FALSE)),"-")</f>
        <v>7.3002103864413792</v>
      </c>
      <c r="AM22" s="29">
        <f>IFERROR(IF(VLOOKUP($B22,'[3]15_12'!$AJ$4:$AO$179,6,FALSE)=0,"-",VLOOKUP($B22,'[3]15_12'!$AJ$4:$AO$179,6,FALSE)),"-")</f>
        <v>3.7615944689700331</v>
      </c>
    </row>
    <row r="23" spans="2:39" ht="15" customHeight="1" x14ac:dyDescent="0.25">
      <c r="B23" s="33">
        <v>40</v>
      </c>
      <c r="C23" s="34"/>
      <c r="D23" s="27">
        <f>IFERROR(IF(VLOOKUP($B23,'[3]0_-3'!$H$4:$M$179,5,FALSE)=0,"-",VLOOKUP($B23,'[3]0_-3'!$H$4:$M$179,5,FALSE)),"-")</f>
        <v>23.204400232813899</v>
      </c>
      <c r="E23" s="28">
        <f>IFERROR(IF(VLOOKUP($B23,'[3]0_-3'!$H$4:$M$179,3,FALSE)=0,"-",VLOOKUP($B23,'[3]0_-3'!$H$4:$M$179,3,FALSE)),"-")</f>
        <v>5.1630040951892955</v>
      </c>
      <c r="F23" s="28">
        <f>IFERROR(IF(VLOOKUP($B23,'[3]0_-3'!$H$4:$M$179,6,FALSE)=0,"-",VLOOKUP($B23,'[3]0_-3'!$H$4:$M$179,6,FALSE)),"-")</f>
        <v>4.4943602222657422</v>
      </c>
      <c r="G23" s="27">
        <f>IFERROR(IF(VLOOKUP($B23,'[3]5_2'!$H$4:$M$179,5,FALSE)=0,"-",VLOOKUP($B23,'[3]5_2'!$H$4:$M$179,5,FALSE)),"-")</f>
        <v>27.003466956904326</v>
      </c>
      <c r="H23" s="28">
        <f>IFERROR(IF(VLOOKUP($B23,'[3]5_2'!$H$4:$M$179,3,FALSE)=0,"-",VLOOKUP($B23,'[3]5_2'!$H$4:$M$179,3,FALSE)),"-")</f>
        <v>5.2222205071329482</v>
      </c>
      <c r="I23" s="29">
        <f>IFERROR(IF(VLOOKUP($B23,'[3]5_2'!$H$4:$M$179,6,FALSE)=0,"-",VLOOKUP($B23,'[3]5_2'!$H$4:$M$179,6,FALSE)),"-")</f>
        <v>5.1708783495489552</v>
      </c>
      <c r="J23" s="27">
        <f>IFERROR(IF(VLOOKUP($B23,'[3]10_7'!$H$4:$M$179,5,FALSE)=0,"-",VLOOKUP($B23,'[3]10_7'!$H$4:$M$179,5,FALSE)),"-")</f>
        <v>31.328187590327431</v>
      </c>
      <c r="K23" s="28">
        <f>IFERROR(IF(VLOOKUP($B23,'[3]10_7'!$H$4:$M$179,3,FALSE)=0,"-",VLOOKUP($B23,'[3]10_7'!$H$4:$M$179,3,FALSE)),"-")</f>
        <v>5.2754167827026013</v>
      </c>
      <c r="L23" s="29">
        <f>IFERROR(IF(VLOOKUP($B23,'[3]10_7'!$H$4:$M$179,6,FALSE)=0,"-",VLOOKUP($B23,'[3]10_7'!$H$4:$M$179,6,FALSE)),"-")</f>
        <v>5.9385236997858524</v>
      </c>
      <c r="M23" s="27">
        <f>IFERROR(IF(VLOOKUP($B23,'[3]15_12'!$H$4:$M$179,5,FALSE)=0,"-",VLOOKUP($B23,'[3]15_12'!$H$4:$M$179,5,FALSE)),"-")</f>
        <v>36.204196463640649</v>
      </c>
      <c r="N23" s="28">
        <f>IFERROR(IF(VLOOKUP($B23,'[3]15_12'!$H$4:$M$179,3,FALSE)=0,"-",VLOOKUP($B23,'[3]15_12'!$H$4:$M$179,3,FALSE)),"-")</f>
        <v>5.3011406385583504</v>
      </c>
      <c r="O23" s="29">
        <f>IFERROR(IF(VLOOKUP($B23,'[3]15_12'!$H$4:$M$179,6,FALSE)=0,"-",VLOOKUP($B23,'[3]15_12'!$H$4:$M$179,6,FALSE)),"-")</f>
        <v>6.8295106529160883</v>
      </c>
      <c r="P23" s="27">
        <f>IFERROR(IF(VLOOKUP($B23,'[3]0_-3'!$V$4:$AA$179,5,FALSE)=0,"-",VLOOKUP($B23,'[3]0_-3'!$V$4:$AA$179,5,FALSE)),"-")</f>
        <v>22.212669610173371</v>
      </c>
      <c r="Q23" s="28">
        <f>IFERROR(IF(VLOOKUP($B23,'[3]0_-3'!$V$4:$AA$179,3,FALSE)=0,"-",VLOOKUP($B23,'[3]0_-3'!$V$4:$AA$179,3,FALSE)),"-")</f>
        <v>6.4479656344308314</v>
      </c>
      <c r="R23" s="29">
        <f>IFERROR(IF(VLOOKUP($B23,'[3]0_-3'!$V$4:$AA$179,6,FALSE)=0,"-",VLOOKUP($B23,'[3]0_-3'!$V$4:$AA$179,6,FALSE)),"-")</f>
        <v>3.4449112897814174</v>
      </c>
      <c r="S23" s="27">
        <f>IFERROR(IF(VLOOKUP($B23,'[3]5_2'!$V$4:$AA$179,5,FALSE)=0,"-",VLOOKUP($B23,'[3]5_2'!$V$4:$AA$179,5,FALSE)),"-")</f>
        <v>25.590588273257413</v>
      </c>
      <c r="T23" s="28">
        <f>IFERROR(IF(VLOOKUP($B23,'[3]5_2'!$V$4:$AA$179,3,FALSE)=0,"-",VLOOKUP($B23,'[3]5_2'!$V$4:$AA$179,3,FALSE)),"-")</f>
        <v>6.4798944604204936</v>
      </c>
      <c r="U23" s="29">
        <f>IFERROR(IF(VLOOKUP($B23,'[3]5_2'!$V$4:$AA$179,6,FALSE)=0,"-",VLOOKUP($B23,'[3]5_2'!$V$4:$AA$179,6,FALSE)),"-")</f>
        <v>3.9492291779697886</v>
      </c>
      <c r="V23" s="27">
        <f>IFERROR(IF(VLOOKUP($B23,'[3]10_7'!$V$4:$AA$179,5,FALSE)=0,"-",VLOOKUP($B23,'[3]10_7'!$V$4:$AA$179,5,FALSE)),"-")</f>
        <v>29.465027527534577</v>
      </c>
      <c r="W23" s="28">
        <f>IFERROR(IF(VLOOKUP($B23,'[3]10_7'!$V$4:$AA$179,3,FALSE)=0,"-",VLOOKUP($B23,'[3]10_7'!$V$4:$AA$179,3,FALSE)),"-")</f>
        <v>6.5336875536147581</v>
      </c>
      <c r="X23" s="29">
        <f>IFERROR(IF(VLOOKUP($B23,'[3]10_7'!$V$4:$AA$179,6,FALSE)=0,"-",VLOOKUP($B23,'[3]10_7'!$V$4:$AA$179,6,FALSE)),"-")</f>
        <v>4.5097086883551807</v>
      </c>
      <c r="Y23" s="27">
        <f>IFERROR(IF(VLOOKUP($B23,'[3]15_12'!$V$4:$AA$179,5,FALSE)=0,"-",VLOOKUP($B23,'[3]15_12'!$V$4:$AA$179,5,FALSE)),"-")</f>
        <v>33.8616217035623</v>
      </c>
      <c r="Z23" s="28">
        <f>IFERROR(IF(VLOOKUP($B23,'[3]15_12'!$V$4:$AA$179,3,FALSE)=0,"-",VLOOKUP($B23,'[3]15_12'!$V$4:$AA$179,3,FALSE)),"-")</f>
        <v>6.5878926306737213</v>
      </c>
      <c r="AA23" s="29">
        <f>IFERROR(IF(VLOOKUP($B23,'[3]15_12'!$V$4:$AA$179,6,FALSE)=0,"-",VLOOKUP($B23,'[3]15_12'!$V$4:$AA$179,6,FALSE)),"-")</f>
        <v>5.1399777746680408</v>
      </c>
      <c r="AB23" s="27">
        <f>IFERROR(IF(VLOOKUP($B23,'[3]0_-3'!$AJ$4:$AO$179,5,FALSE)=0,"-",VLOOKUP($B23,'[3]0_-3'!$AJ$4:$AO$179,5,FALSE)),"-")</f>
        <v>21.338135713006341</v>
      </c>
      <c r="AC23" s="28">
        <f>IFERROR(IF(VLOOKUP($B23,'[3]0_-3'!$AJ$4:$AO$179,3,FALSE)=0,"-",VLOOKUP($B23,'[3]0_-3'!$AJ$4:$AO$179,3,FALSE)),"-")</f>
        <v>8.1987978922683258</v>
      </c>
      <c r="AD23" s="29">
        <f>IFERROR(IF(VLOOKUP($B23,'[3]0_-3'!$AJ$4:$AO$179,6,FALSE)=0,"-",VLOOKUP($B23,'[3]0_-3'!$AJ$4:$AO$179,6,FALSE)),"-")</f>
        <v>2.6025932085883889</v>
      </c>
      <c r="AE23" s="27">
        <f>IFERROR(IF(VLOOKUP($B23,'[3]5_2'!$AJ$4:$AO$179,5,FALSE)=0,"-",VLOOKUP($B23,'[3]5_2'!$AJ$4:$AO$179,5,FALSE)),"-")</f>
        <v>24.214309084928271</v>
      </c>
      <c r="AF23" s="28">
        <f>IFERROR(IF(VLOOKUP($B23,'[3]5_2'!$AJ$4:$AO$179,3,FALSE)=0,"-",VLOOKUP($B23,'[3]5_2'!$AJ$4:$AO$179,3,FALSE)),"-")</f>
        <v>8.1730188892337186</v>
      </c>
      <c r="AG23" s="29">
        <f>IFERROR(IF(VLOOKUP($B23,'[3]5_2'!$AJ$4:$AO$179,6,FALSE)=0,"-",VLOOKUP($B23,'[3]5_2'!$AJ$4:$AO$179,6,FALSE)),"-")</f>
        <v>2.9627129721706225</v>
      </c>
      <c r="AH23" s="27">
        <f>IFERROR(IF(VLOOKUP($B23,'[3]10_7'!$AJ$4:$AO$179,5,FALSE)=0,"-",VLOOKUP($B23,'[3]10_7'!$AJ$4:$AO$179,5,FALSE)),"-")</f>
        <v>27.557869729903768</v>
      </c>
      <c r="AI23" s="28">
        <f>IFERROR(IF(VLOOKUP($B23,'[3]10_7'!$AJ$4:$AO$179,3,FALSE)=0,"-",VLOOKUP($B23,'[3]10_7'!$AJ$4:$AO$179,3,FALSE)),"-")</f>
        <v>8.1969885569823226</v>
      </c>
      <c r="AJ23" s="29">
        <f>IFERROR(IF(VLOOKUP($B23,'[3]10_7'!$AJ$4:$AO$179,6,FALSE)=0,"-",VLOOKUP($B23,'[3]10_7'!$AJ$4:$AO$179,6,FALSE)),"-")</f>
        <v>3.3619504941762477</v>
      </c>
      <c r="AK23" s="27">
        <f>IFERROR(IF(VLOOKUP($B23,'[3]15_12'!$AJ$4:$AO$179,5,FALSE)=0,"-",VLOOKUP($B23,'[3]15_12'!$AJ$4:$AO$179,5,FALSE)),"-")</f>
        <v>31.39445197849027</v>
      </c>
      <c r="AL23" s="28">
        <f>IFERROR(IF(VLOOKUP($B23,'[3]15_12'!$AJ$4:$AO$179,3,FALSE)=0,"-",VLOOKUP($B23,'[3]15_12'!$AJ$4:$AO$179,3,FALSE)),"-")</f>
        <v>8.2492546121742301</v>
      </c>
      <c r="AM23" s="29">
        <f>IFERROR(IF(VLOOKUP($B23,'[3]15_12'!$AJ$4:$AO$179,6,FALSE)=0,"-",VLOOKUP($B23,'[3]15_12'!$AJ$4:$AO$179,6,FALSE)),"-")</f>
        <v>3.8057319666383451</v>
      </c>
    </row>
    <row r="24" spans="2:39" ht="15" customHeight="1" x14ac:dyDescent="0.25">
      <c r="B24" s="33">
        <v>45</v>
      </c>
      <c r="C24" s="34"/>
      <c r="D24" s="27">
        <f>IFERROR(IF(VLOOKUP($B24,'[3]0_-3'!$H$4:$M$179,5,FALSE)=0,"-",VLOOKUP($B24,'[3]0_-3'!$H$4:$M$179,5,FALSE)),"-")</f>
        <v>26.185019403119494</v>
      </c>
      <c r="E24" s="28">
        <f>IFERROR(IF(VLOOKUP($B24,'[3]0_-3'!$H$4:$M$179,3,FALSE)=0,"-",VLOOKUP($B24,'[3]0_-3'!$H$4:$M$179,3,FALSE)),"-")</f>
        <v>5.8403431562245247</v>
      </c>
      <c r="F24" s="28">
        <f>IFERROR(IF(VLOOKUP($B24,'[3]0_-3'!$H$4:$M$179,6,FALSE)=0,"-",VLOOKUP($B24,'[3]0_-3'!$H$4:$M$179,6,FALSE)),"-")</f>
        <v>4.4834727519755422</v>
      </c>
      <c r="G24" s="27">
        <f>IFERROR(IF(VLOOKUP($B24,'[3]5_2'!$H$4:$M$179,5,FALSE)=0,"-",VLOOKUP($B24,'[3]5_2'!$H$4:$M$179,5,FALSE)),"-")</f>
        <v>30.46462999828357</v>
      </c>
      <c r="H24" s="28">
        <f>IFERROR(IF(VLOOKUP($B24,'[3]5_2'!$H$4:$M$179,3,FALSE)=0,"-",VLOOKUP($B24,'[3]5_2'!$H$4:$M$179,3,FALSE)),"-")</f>
        <v>5.9124841551875962</v>
      </c>
      <c r="I24" s="29">
        <f>IFERROR(IF(VLOOKUP($B24,'[3]5_2'!$H$4:$M$179,6,FALSE)=0,"-",VLOOKUP($B24,'[3]5_2'!$H$4:$M$179,6,FALSE)),"-")</f>
        <v>5.1525939349121117</v>
      </c>
      <c r="J24" s="27">
        <f>IFERROR(IF(VLOOKUP($B24,'[3]10_7'!$H$4:$M$179,5,FALSE)=0,"-",VLOOKUP($B24,'[3]10_7'!$H$4:$M$179,5,FALSE)),"-")</f>
        <v>35.350091765023862</v>
      </c>
      <c r="K24" s="28">
        <f>IFERROR(IF(VLOOKUP($B24,'[3]10_7'!$H$4:$M$179,3,FALSE)=0,"-",VLOOKUP($B24,'[3]10_7'!$H$4:$M$179,3,FALSE)),"-")</f>
        <v>5.9861161467335977</v>
      </c>
      <c r="L24" s="29">
        <f>IFERROR(IF(VLOOKUP($B24,'[3]10_7'!$H$4:$M$179,6,FALSE)=0,"-",VLOOKUP($B24,'[3]10_7'!$H$4:$M$179,6,FALSE)),"-")</f>
        <v>5.9053467888880009</v>
      </c>
      <c r="M24" s="27">
        <f>IFERROR(IF(VLOOKUP($B24,'[3]15_12'!$H$4:$M$179,5,FALSE)=0,"-",VLOOKUP($B24,'[3]15_12'!$H$4:$M$179,5,FALSE)),"-")</f>
        <v>40.881429015289825</v>
      </c>
      <c r="N24" s="28">
        <f>IFERROR(IF(VLOOKUP($B24,'[3]15_12'!$H$4:$M$179,3,FALSE)=0,"-",VLOOKUP($B24,'[3]15_12'!$H$4:$M$179,3,FALSE)),"-")</f>
        <v>6.0475576686484809</v>
      </c>
      <c r="O24" s="29">
        <f>IFERROR(IF(VLOOKUP($B24,'[3]15_12'!$H$4:$M$179,6,FALSE)=0,"-",VLOOKUP($B24,'[3]15_12'!$H$4:$M$179,6,FALSE)),"-")</f>
        <v>6.7599899422581418</v>
      </c>
      <c r="P24" s="27">
        <f>IFERROR(IF(VLOOKUP($B24,'[3]0_-3'!$V$4:$AA$179,5,FALSE)=0,"-",VLOOKUP($B24,'[3]0_-3'!$V$4:$AA$179,5,FALSE)),"-")</f>
        <v>25.014147820502167</v>
      </c>
      <c r="Q24" s="28">
        <f>IFERROR(IF(VLOOKUP($B24,'[3]0_-3'!$V$4:$AA$179,3,FALSE)=0,"-",VLOOKUP($B24,'[3]0_-3'!$V$4:$AA$179,3,FALSE)),"-")</f>
        <v>7.2315506678600237</v>
      </c>
      <c r="R24" s="29">
        <f>IFERROR(IF(VLOOKUP($B24,'[3]0_-3'!$V$4:$AA$179,6,FALSE)=0,"-",VLOOKUP($B24,'[3]0_-3'!$V$4:$AA$179,6,FALSE)),"-")</f>
        <v>3.4590296008953234</v>
      </c>
      <c r="S24" s="27">
        <f>IFERROR(IF(VLOOKUP($B24,'[3]5_2'!$V$4:$AA$179,5,FALSE)=0,"-",VLOOKUP($B24,'[3]5_2'!$V$4:$AA$179,5,FALSE)),"-")</f>
        <v>28.820591403244887</v>
      </c>
      <c r="T24" s="28">
        <f>IFERROR(IF(VLOOKUP($B24,'[3]5_2'!$V$4:$AA$179,3,FALSE)=0,"-",VLOOKUP($B24,'[3]5_2'!$V$4:$AA$179,3,FALSE)),"-")</f>
        <v>7.2780681447379729</v>
      </c>
      <c r="U24" s="29">
        <f>IFERROR(IF(VLOOKUP($B24,'[3]5_2'!$V$4:$AA$179,6,FALSE)=0,"-",VLOOKUP($B24,'[3]5_2'!$V$4:$AA$179,6,FALSE)),"-")</f>
        <v>3.9599232694849262</v>
      </c>
      <c r="V24" s="27">
        <f>IFERROR(IF(VLOOKUP($B24,'[3]10_7'!$V$4:$AA$179,5,FALSE)=0,"-",VLOOKUP($B24,'[3]10_7'!$V$4:$AA$179,5,FALSE)),"-")</f>
        <v>33.189189709530837</v>
      </c>
      <c r="W24" s="28">
        <f>IFERROR(IF(VLOOKUP($B24,'[3]10_7'!$V$4:$AA$179,3,FALSE)=0,"-",VLOOKUP($B24,'[3]10_7'!$V$4:$AA$179,3,FALSE)),"-")</f>
        <v>7.3444829835661061</v>
      </c>
      <c r="X24" s="29">
        <f>IFERROR(IF(VLOOKUP($B24,'[3]10_7'!$V$4:$AA$179,6,FALSE)=0,"-",VLOOKUP($B24,'[3]10_7'!$V$4:$AA$179,6,FALSE)),"-")</f>
        <v>4.5189279876874142</v>
      </c>
      <c r="Y24" s="27">
        <f>IFERROR(IF(VLOOKUP($B24,'[3]15_12'!$V$4:$AA$179,5,FALSE)=0,"-",VLOOKUP($B24,'[3]15_12'!$V$4:$AA$179,5,FALSE)),"-")</f>
        <v>38.159967051309451</v>
      </c>
      <c r="Z24" s="28">
        <f>IFERROR(IF(VLOOKUP($B24,'[3]15_12'!$V$4:$AA$179,3,FALSE)=0,"-",VLOOKUP($B24,'[3]15_12'!$V$4:$AA$179,3,FALSE)),"-")</f>
        <v>7.4171137221303765</v>
      </c>
      <c r="AA24" s="29">
        <f>IFERROR(IF(VLOOKUP($B24,'[3]15_12'!$V$4:$AA$179,6,FALSE)=0,"-",VLOOKUP($B24,'[3]15_12'!$V$4:$AA$179,6,FALSE)),"-")</f>
        <v>5.1448539797161121</v>
      </c>
      <c r="AB24" s="27">
        <f>IFERROR(IF(VLOOKUP($B24,'[3]0_-3'!$AJ$4:$AO$179,5,FALSE)=0,"-",VLOOKUP($B24,'[3]0_-3'!$AJ$4:$AO$179,5,FALSE)),"-")</f>
        <v>23.97513357412587</v>
      </c>
      <c r="AC24" s="28">
        <f>IFERROR(IF(VLOOKUP($B24,'[3]0_-3'!$AJ$4:$AO$179,3,FALSE)=0,"-",VLOOKUP($B24,'[3]0_-3'!$AJ$4:$AO$179,3,FALSE)),"-")</f>
        <v>9.1210036967023704</v>
      </c>
      <c r="AD24" s="29">
        <f>IFERROR(IF(VLOOKUP($B24,'[3]0_-3'!$AJ$4:$AO$179,6,FALSE)=0,"-",VLOOKUP($B24,'[3]0_-3'!$AJ$4:$AO$179,6,FALSE)),"-")</f>
        <v>2.6285630804857472</v>
      </c>
      <c r="AE24" s="27">
        <f>IFERROR(IF(VLOOKUP($B24,'[3]5_2'!$AJ$4:$AO$179,5,FALSE)=0,"-",VLOOKUP($B24,'[3]5_2'!$AJ$4:$AO$179,5,FALSE)),"-")</f>
        <v>27.227865153961631</v>
      </c>
      <c r="AF24" s="28">
        <f>IFERROR(IF(VLOOKUP($B24,'[3]5_2'!$AJ$4:$AO$179,3,FALSE)=0,"-",VLOOKUP($B24,'[3]5_2'!$AJ$4:$AO$179,3,FALSE)),"-")</f>
        <v>9.1181582929888041</v>
      </c>
      <c r="AG24" s="29">
        <f>IFERROR(IF(VLOOKUP($B24,'[3]5_2'!$AJ$4:$AO$179,6,FALSE)=0,"-",VLOOKUP($B24,'[3]5_2'!$AJ$4:$AO$179,6,FALSE)),"-")</f>
        <v>2.9861145506651123</v>
      </c>
      <c r="AH24" s="27">
        <f>IFERROR(IF(VLOOKUP($B24,'[3]10_7'!$AJ$4:$AO$179,5,FALSE)=0,"-",VLOOKUP($B24,'[3]10_7'!$AJ$4:$AO$179,5,FALSE)),"-")</f>
        <v>30.999055009307622</v>
      </c>
      <c r="AI24" s="28">
        <f>IFERROR(IF(VLOOKUP($B24,'[3]10_7'!$AJ$4:$AO$179,3,FALSE)=0,"-",VLOOKUP($B24,'[3]10_7'!$AJ$4:$AO$179,3,FALSE)),"-")</f>
        <v>9.153616620592679</v>
      </c>
      <c r="AJ24" s="29">
        <f>IFERROR(IF(VLOOKUP($B24,'[3]10_7'!$AJ$4:$AO$179,6,FALSE)=0,"-",VLOOKUP($B24,'[3]10_7'!$AJ$4:$AO$179,6,FALSE)),"-")</f>
        <v>3.3865363051768811</v>
      </c>
      <c r="AK24" s="27">
        <f>IFERROR(IF(VLOOKUP($B24,'[3]15_12'!$AJ$4:$AO$179,5,FALSE)=0,"-",VLOOKUP($B24,'[3]15_12'!$AJ$4:$AO$179,5,FALSE)),"-")</f>
        <v>35.328727452113284</v>
      </c>
      <c r="AL24" s="28">
        <f>IFERROR(IF(VLOOKUP($B24,'[3]15_12'!$AJ$4:$AO$179,3,FALSE)=0,"-",VLOOKUP($B24,'[3]15_12'!$AJ$4:$AO$179,3,FALSE)),"-")</f>
        <v>9.2136972172999414</v>
      </c>
      <c r="AM24" s="29">
        <f>IFERROR(IF(VLOOKUP($B24,'[3]15_12'!$AJ$4:$AO$179,6,FALSE)=0,"-",VLOOKUP($B24,'[3]15_12'!$AJ$4:$AO$179,6,FALSE)),"-")</f>
        <v>3.8343703530629272</v>
      </c>
    </row>
    <row r="25" spans="2:39" ht="15" customHeight="1" x14ac:dyDescent="0.25">
      <c r="B25" s="33">
        <v>50</v>
      </c>
      <c r="C25" s="34"/>
      <c r="D25" s="27">
        <f>IFERROR(IF(VLOOKUP($B25,'[3]0_-3'!$H$4:$M$179,5,FALSE)=0,"-",VLOOKUP($B25,'[3]0_-3'!$H$4:$M$179,5,FALSE)),"-")</f>
        <v>29.174954709139108</v>
      </c>
      <c r="E25" s="28">
        <f>IFERROR(IF(VLOOKUP($B25,'[3]0_-3'!$H$4:$M$179,3,FALSE)=0,"-",VLOOKUP($B25,'[3]0_-3'!$H$4:$M$179,3,FALSE)),"-")</f>
        <v>6.533531642807568</v>
      </c>
      <c r="F25" s="28">
        <f>IFERROR(IF(VLOOKUP($B25,'[3]0_-3'!$H$4:$M$179,6,FALSE)=0,"-",VLOOKUP($B25,'[3]0_-3'!$H$4:$M$179,6,FALSE)),"-")</f>
        <v>4.4654187511674985</v>
      </c>
      <c r="G25" s="27">
        <f>IFERROR(IF(VLOOKUP($B25,'[3]5_2'!$H$4:$M$179,5,FALSE)=0,"-",VLOOKUP($B25,'[3]5_2'!$H$4:$M$179,5,FALSE)),"-")</f>
        <v>33.936061756078345</v>
      </c>
      <c r="H25" s="28">
        <f>IFERROR(IF(VLOOKUP($B25,'[3]5_2'!$H$4:$M$179,3,FALSE)=0,"-",VLOOKUP($B25,'[3]5_2'!$H$4:$M$179,3,FALSE)),"-")</f>
        <v>6.6212827027473438</v>
      </c>
      <c r="I25" s="29">
        <f>IFERROR(IF(VLOOKUP($B25,'[3]5_2'!$H$4:$M$179,6,FALSE)=0,"-",VLOOKUP($B25,'[3]5_2'!$H$4:$M$179,6,FALSE)),"-")</f>
        <v>5.1253002295155561</v>
      </c>
      <c r="J25" s="27">
        <f>IFERROR(IF(VLOOKUP($B25,'[3]10_7'!$H$4:$M$179,5,FALSE)=0,"-",VLOOKUP($B25,'[3]10_7'!$H$4:$M$179,5,FALSE)),"-")</f>
        <v>39.382167163139307</v>
      </c>
      <c r="K25" s="28">
        <f>IFERROR(IF(VLOOKUP($B25,'[3]10_7'!$H$4:$M$179,3,FALSE)=0,"-",VLOOKUP($B25,'[3]10_7'!$H$4:$M$179,3,FALSE)),"-")</f>
        <v>6.7178444387666714</v>
      </c>
      <c r="L25" s="29">
        <f>IFERROR(IF(VLOOKUP($B25,'[3]10_7'!$H$4:$M$179,6,FALSE)=0,"-",VLOOKUP($B25,'[3]10_7'!$H$4:$M$179,6,FALSE)),"-")</f>
        <v>5.8623219876716108</v>
      </c>
      <c r="M25" s="27">
        <f>IFERROR(IF(VLOOKUP($B25,'[3]15_12'!$H$4:$M$179,5,FALSE)=0,"-",VLOOKUP($B25,'[3]15_12'!$H$4:$M$179,5,FALSE)),"-")</f>
        <v>45.566656385090212</v>
      </c>
      <c r="N25" s="28">
        <f>IFERROR(IF(VLOOKUP($B25,'[3]15_12'!$H$4:$M$179,3,FALSE)=0,"-",VLOOKUP($B25,'[3]15_12'!$H$4:$M$179,3,FALSE)),"-")</f>
        <v>6.816407564854952</v>
      </c>
      <c r="O25" s="29">
        <f>IFERROR(IF(VLOOKUP($B25,'[3]15_12'!$H$4:$M$179,6,FALSE)=0,"-",VLOOKUP($B25,'[3]15_12'!$H$4:$M$179,6,FALSE)),"-")</f>
        <v>6.6848491601396542</v>
      </c>
      <c r="P25" s="27">
        <f>IFERROR(IF(VLOOKUP($B25,'[3]0_-3'!$V$4:$AA$179,5,FALSE)=0,"-",VLOOKUP($B25,'[3]0_-3'!$V$4:$AA$179,5,FALSE)),"-")</f>
        <v>27.829178626884008</v>
      </c>
      <c r="Q25" s="28">
        <f>IFERROR(IF(VLOOKUP($B25,'[3]0_-3'!$V$4:$AA$179,3,FALSE)=0,"-",VLOOKUP($B25,'[3]0_-3'!$V$4:$AA$179,3,FALSE)),"-")</f>
        <v>8.0310419026647057</v>
      </c>
      <c r="R25" s="29">
        <f>IFERROR(IF(VLOOKUP($B25,'[3]0_-3'!$V$4:$AA$179,6,FALSE)=0,"-",VLOOKUP($B25,'[3]0_-3'!$V$4:$AA$179,6,FALSE)),"-")</f>
        <v>3.465201522314342</v>
      </c>
      <c r="S25" s="27">
        <f>IFERROR(IF(VLOOKUP($B25,'[3]5_2'!$V$4:$AA$179,5,FALSE)=0,"-",VLOOKUP($B25,'[3]5_2'!$V$4:$AA$179,5,FALSE)),"-")</f>
        <v>32.063132669818749</v>
      </c>
      <c r="T25" s="28">
        <f>IFERROR(IF(VLOOKUP($B25,'[3]5_2'!$V$4:$AA$179,3,FALSE)=0,"-",VLOOKUP($B25,'[3]5_2'!$V$4:$AA$179,3,FALSE)),"-")</f>
        <v>8.092797304926318</v>
      </c>
      <c r="U25" s="29">
        <f>IFERROR(IF(VLOOKUP($B25,'[3]5_2'!$V$4:$AA$179,6,FALSE)=0,"-",VLOOKUP($B25,'[3]5_2'!$V$4:$AA$179,6,FALSE)),"-")</f>
        <v>3.961934478490027</v>
      </c>
      <c r="V25" s="27">
        <f>IFERROR(IF(VLOOKUP($B25,'[3]10_7'!$V$4:$AA$179,5,FALSE)=0,"-",VLOOKUP($B25,'[3]10_7'!$V$4:$AA$179,5,FALSE)),"-")</f>
        <v>36.92456551082541</v>
      </c>
      <c r="W25" s="28">
        <f>IFERROR(IF(VLOOKUP($B25,'[3]10_7'!$V$4:$AA$179,3,FALSE)=0,"-",VLOOKUP($B25,'[3]10_7'!$V$4:$AA$179,3,FALSE)),"-")</f>
        <v>8.1733717408591655</v>
      </c>
      <c r="X25" s="29">
        <f>IFERROR(IF(VLOOKUP($B25,'[3]10_7'!$V$4:$AA$179,6,FALSE)=0,"-",VLOOKUP($B25,'[3]10_7'!$V$4:$AA$179,6,FALSE)),"-")</f>
        <v>4.5176662314571274</v>
      </c>
      <c r="Y25" s="27">
        <f>IFERROR(IF(VLOOKUP($B25,'[3]15_12'!$V$4:$AA$179,5,FALSE)=0,"-",VLOOKUP($B25,'[3]15_12'!$V$4:$AA$179,5,FALSE)),"-")</f>
        <v>42.466862604672208</v>
      </c>
      <c r="Z25" s="28">
        <f>IFERROR(IF(VLOOKUP($B25,'[3]15_12'!$V$4:$AA$179,3,FALSE)=0,"-",VLOOKUP($B25,'[3]15_12'!$V$4:$AA$179,3,FALSE)),"-")</f>
        <v>8.265955924452653</v>
      </c>
      <c r="AA25" s="29">
        <f>IFERROR(IF(VLOOKUP($B25,'[3]15_12'!$V$4:$AA$179,6,FALSE)=0,"-",VLOOKUP($B25,'[3]15_12'!$V$4:$AA$179,6,FALSE)),"-")</f>
        <v>5.137562187943101</v>
      </c>
      <c r="AB25" s="27">
        <f>IFERROR(IF(VLOOKUP($B25,'[3]0_-3'!$AJ$4:$AO$179,5,FALSE)=0,"-",VLOOKUP($B25,'[3]0_-3'!$AJ$4:$AO$179,5,FALSE)),"-")</f>
        <v>26.625540478548373</v>
      </c>
      <c r="AC25" s="28">
        <f>IFERROR(IF(VLOOKUP($B25,'[3]0_-3'!$AJ$4:$AO$179,3,FALSE)=0,"-",VLOOKUP($B25,'[3]0_-3'!$AJ$4:$AO$179,3,FALSE)),"-")</f>
        <v>10.060386412373466</v>
      </c>
      <c r="AD25" s="29">
        <f>IFERROR(IF(VLOOKUP($B25,'[3]0_-3'!$AJ$4:$AO$179,6,FALSE)=0,"-",VLOOKUP($B25,'[3]0_-3'!$AJ$4:$AO$179,6,FALSE)),"-")</f>
        <v>2.6465723469429663</v>
      </c>
      <c r="AE25" s="27">
        <f>IFERROR(IF(VLOOKUP($B25,'[3]5_2'!$AJ$4:$AO$179,5,FALSE)=0,"-",VLOOKUP($B25,'[3]5_2'!$AJ$4:$AO$179,5,FALSE)),"-")</f>
        <v>30.250341931348444</v>
      </c>
      <c r="AF25" s="28">
        <f>IFERROR(IF(VLOOKUP($B25,'[3]5_2'!$AJ$4:$AO$179,3,FALSE)=0,"-",VLOOKUP($B25,'[3]5_2'!$AJ$4:$AO$179,3,FALSE)),"-")</f>
        <v>10.0782033303711</v>
      </c>
      <c r="AG25" s="29">
        <f>IFERROR(IF(VLOOKUP($B25,'[3]5_2'!$AJ$4:$AO$179,6,FALSE)=0,"-",VLOOKUP($B25,'[3]5_2'!$AJ$4:$AO$179,6,FALSE)),"-")</f>
        <v>3.001560986588526</v>
      </c>
      <c r="AH25" s="27">
        <f>IFERROR(IF(VLOOKUP($B25,'[3]10_7'!$AJ$4:$AO$179,5,FALSE)=0,"-",VLOOKUP($B25,'[3]10_7'!$AJ$4:$AO$179,5,FALSE)),"-")</f>
        <v>34.445102620170616</v>
      </c>
      <c r="AI25" s="28">
        <f>IFERROR(IF(VLOOKUP($B25,'[3]10_7'!$AJ$4:$AO$179,3,FALSE)=0,"-",VLOOKUP($B25,'[3]10_7'!$AJ$4:$AO$179,3,FALSE)),"-")</f>
        <v>10.124847639631657</v>
      </c>
      <c r="AJ25" s="29">
        <f>IFERROR(IF(VLOOKUP($B25,'[3]10_7'!$AJ$4:$AO$179,6,FALSE)=0,"-",VLOOKUP($B25,'[3]10_7'!$AJ$4:$AO$179,6,FALSE)),"-")</f>
        <v>3.4020366376025519</v>
      </c>
      <c r="AK25" s="27">
        <f>IFERROR(IF(VLOOKUP($B25,'[3]15_12'!$AJ$4:$AO$179,5,FALSE)=0,"-",VLOOKUP($B25,'[3]15_12'!$AJ$4:$AO$179,5,FALSE)),"-")</f>
        <v>39.26320799978312</v>
      </c>
      <c r="AL25" s="28">
        <f>IFERROR(IF(VLOOKUP($B25,'[3]15_12'!$AJ$4:$AO$179,3,FALSE)=0,"-",VLOOKUP($B25,'[3]15_12'!$AJ$4:$AO$179,3,FALSE)),"-")</f>
        <v>10.193510054144539</v>
      </c>
      <c r="AM25" s="29">
        <f>IFERROR(IF(VLOOKUP($B25,'[3]15_12'!$AJ$4:$AO$179,6,FALSE)=0,"-",VLOOKUP($B25,'[3]15_12'!$AJ$4:$AO$179,6,FALSE)),"-")</f>
        <v>3.8517848897219897</v>
      </c>
    </row>
    <row r="26" spans="2:39" ht="15" customHeight="1" x14ac:dyDescent="0.25">
      <c r="B26" s="33">
        <v>55</v>
      </c>
      <c r="C26" s="34"/>
      <c r="D26" s="27">
        <f>IFERROR(IF(VLOOKUP($B26,'[3]0_-3'!$H$4:$M$179,5,FALSE)=0,"-",VLOOKUP($B26,'[3]0_-3'!$H$4:$M$179,5,FALSE)),"-")</f>
        <v>32.174285567883096</v>
      </c>
      <c r="E26" s="28">
        <f>IFERROR(IF(VLOOKUP($B26,'[3]0_-3'!$H$4:$M$179,3,FALSE)=0,"-",VLOOKUP($B26,'[3]0_-3'!$H$4:$M$179,3,FALSE)),"-")</f>
        <v>7.2425909356808855</v>
      </c>
      <c r="F26" s="28">
        <f>IFERROR(IF(VLOOKUP($B26,'[3]0_-3'!$H$4:$M$179,6,FALSE)=0,"-",VLOOKUP($B26,'[3]0_-3'!$H$4:$M$179,6,FALSE)),"-")</f>
        <v>4.4423723296831961</v>
      </c>
      <c r="G26" s="27">
        <f>IFERROR(IF(VLOOKUP($B26,'[3]5_2'!$H$4:$M$179,5,FALSE)=0,"-",VLOOKUP($B26,'[3]5_2'!$H$4:$M$179,5,FALSE)),"-")</f>
        <v>37.417794969625866</v>
      </c>
      <c r="H26" s="28">
        <f>IFERROR(IF(VLOOKUP($B26,'[3]5_2'!$H$4:$M$179,3,FALSE)=0,"-",VLOOKUP($B26,'[3]5_2'!$H$4:$M$179,3,FALSE)),"-")</f>
        <v>7.3486433299592644</v>
      </c>
      <c r="I26" s="29">
        <f>IFERROR(IF(VLOOKUP($B26,'[3]5_2'!$H$4:$M$179,6,FALSE)=0,"-",VLOOKUP($B26,'[3]5_2'!$H$4:$M$179,6,FALSE)),"-")</f>
        <v>5.0917963070924115</v>
      </c>
      <c r="J26" s="27">
        <f>IFERROR(IF(VLOOKUP($B26,'[3]10_7'!$H$4:$M$179,5,FALSE)=0,"-",VLOOKUP($B26,'[3]10_7'!$H$4:$M$179,5,FALSE)),"-")</f>
        <v>43.424399186609925</v>
      </c>
      <c r="K26" s="28">
        <f>IFERROR(IF(VLOOKUP($B26,'[3]10_7'!$H$4:$M$179,3,FALSE)=0,"-",VLOOKUP($B26,'[3]10_7'!$H$4:$M$179,3,FALSE)),"-")</f>
        <v>7.4706338646916333</v>
      </c>
      <c r="L26" s="29">
        <f>IFERROR(IF(VLOOKUP($B26,'[3]10_7'!$H$4:$M$179,6,FALSE)=0,"-",VLOOKUP($B26,'[3]10_7'!$H$4:$M$179,6,FALSE)),"-")</f>
        <v>5.8126793486488664</v>
      </c>
      <c r="M26" s="27">
        <f>IFERROR(IF(VLOOKUP($B26,'[3]15_12'!$H$4:$M$179,5,FALSE)=0,"-",VLOOKUP($B26,'[3]15_12'!$H$4:$M$179,5,FALSE)),"-")</f>
        <v>50.259815671926312</v>
      </c>
      <c r="N26" s="28">
        <f>IFERROR(IF(VLOOKUP($B26,'[3]15_12'!$H$4:$M$179,3,FALSE)=0,"-",VLOOKUP($B26,'[3]15_12'!$H$4:$M$179,3,FALSE)),"-")</f>
        <v>7.6077266219395039</v>
      </c>
      <c r="O26" s="29">
        <f>IFERROR(IF(VLOOKUP($B26,'[3]15_12'!$H$4:$M$179,6,FALSE)=0,"-",VLOOKUP($B26,'[3]15_12'!$H$4:$M$179,6,FALSE)),"-")</f>
        <v>6.6064171558143006</v>
      </c>
      <c r="P26" s="27">
        <f>IFERROR(IF(VLOOKUP($B26,'[3]0_-3'!$V$4:$AA$179,5,FALSE)=0,"-",VLOOKUP($B26,'[3]0_-3'!$V$4:$AA$179,5,FALSE)),"-")</f>
        <v>30.657846605799243</v>
      </c>
      <c r="Q26" s="28">
        <f>IFERROR(IF(VLOOKUP($B26,'[3]0_-3'!$V$4:$AA$179,3,FALSE)=0,"-",VLOOKUP($B26,'[3]0_-3'!$V$4:$AA$179,3,FALSE)),"-")</f>
        <v>8.8464647338412803</v>
      </c>
      <c r="R26" s="29">
        <f>IFERROR(IF(VLOOKUP($B26,'[3]0_-3'!$V$4:$AA$179,6,FALSE)=0,"-",VLOOKUP($B26,'[3]0_-3'!$V$4:$AA$179,6,FALSE)),"-")</f>
        <v>3.4655478236996378</v>
      </c>
      <c r="S26" s="27">
        <f>IFERROR(IF(VLOOKUP($B26,'[3]5_2'!$V$4:$AA$179,5,FALSE)=0,"-",VLOOKUP($B26,'[3]5_2'!$V$4:$AA$179,5,FALSE)),"-")</f>
        <v>35.318250900846039</v>
      </c>
      <c r="T26" s="28">
        <f>IFERROR(IF(VLOOKUP($B26,'[3]5_2'!$V$4:$AA$179,3,FALSE)=0,"-",VLOOKUP($B26,'[3]5_2'!$V$4:$AA$179,3,FALSE)),"-")</f>
        <v>8.9241147101749601</v>
      </c>
      <c r="U26" s="29">
        <f>IFERROR(IF(VLOOKUP($B26,'[3]5_2'!$V$4:$AA$179,6,FALSE)=0,"-",VLOOKUP($B26,'[3]5_2'!$V$4:$AA$179,6,FALSE)),"-")</f>
        <v>3.9576195564336949</v>
      </c>
      <c r="V26" s="27">
        <f>IFERROR(IF(VLOOKUP($B26,'[3]10_7'!$V$4:$AA$179,5,FALSE)=0,"-",VLOOKUP($B26,'[3]10_7'!$V$4:$AA$179,5,FALSE)),"-")</f>
        <v>40.671147261458472</v>
      </c>
      <c r="W26" s="28">
        <f>IFERROR(IF(VLOOKUP($B26,'[3]10_7'!$V$4:$AA$179,3,FALSE)=0,"-",VLOOKUP($B26,'[3]10_7'!$V$4:$AA$179,3,FALSE)),"-")</f>
        <v>9.0203930931764038</v>
      </c>
      <c r="X26" s="29">
        <f>IFERROR(IF(VLOOKUP($B26,'[3]10_7'!$V$4:$AA$179,6,FALSE)=0,"-",VLOOKUP($B26,'[3]10_7'!$V$4:$AA$179,6,FALSE)),"-")</f>
        <v>4.5087998761633461</v>
      </c>
      <c r="Y26" s="27">
        <f>IFERROR(IF(VLOOKUP($B26,'[3]15_12'!$V$4:$AA$179,5,FALSE)=0,"-",VLOOKUP($B26,'[3]15_12'!$V$4:$AA$179,5,FALSE)),"-")</f>
        <v>46.782253140727583</v>
      </c>
      <c r="Z26" s="28">
        <f>IFERROR(IF(VLOOKUP($B26,'[3]15_12'!$V$4:$AA$179,3,FALSE)=0,"-",VLOOKUP($B26,'[3]15_12'!$V$4:$AA$179,3,FALSE)),"-")</f>
        <v>9.134463964907118</v>
      </c>
      <c r="AA26" s="29">
        <f>IFERROR(IF(VLOOKUP($B26,'[3]15_12'!$V$4:$AA$179,6,FALSE)=0,"-",VLOOKUP($B26,'[3]15_12'!$V$4:$AA$179,6,FALSE)),"-")</f>
        <v>5.1215105035671655</v>
      </c>
      <c r="AB26" s="27">
        <f>IFERROR(IF(VLOOKUP($B26,'[3]0_-3'!$AJ$4:$AO$179,5,FALSE)=0,"-",VLOOKUP($B26,'[3]0_-3'!$AJ$4:$AO$179,5,FALSE)),"-")</f>
        <v>29.289448614256649</v>
      </c>
      <c r="AC26" s="28">
        <f>IFERROR(IF(VLOOKUP($B26,'[3]0_-3'!$AJ$4:$AO$179,3,FALSE)=0,"-",VLOOKUP($B26,'[3]0_-3'!$AJ$4:$AO$179,3,FALSE)),"-")</f>
        <v>11.016975547006853</v>
      </c>
      <c r="AD26" s="29">
        <f>IFERROR(IF(VLOOKUP($B26,'[3]0_-3'!$AJ$4:$AO$179,6,FALSE)=0,"-",VLOOKUP($B26,'[3]0_-3'!$AJ$4:$AO$179,6,FALSE)),"-")</f>
        <v>2.658574350944634</v>
      </c>
      <c r="AE26" s="27">
        <f>IFERROR(IF(VLOOKUP($B26,'[3]5_2'!$AJ$4:$AO$179,5,FALSE)=0,"-",VLOOKUP($B26,'[3]5_2'!$AJ$4:$AO$179,5,FALSE)),"-")</f>
        <v>33.281787079742003</v>
      </c>
      <c r="AF26" s="28">
        <f>IFERROR(IF(VLOOKUP($B26,'[3]5_2'!$AJ$4:$AO$179,3,FALSE)=0,"-",VLOOKUP($B26,'[3]5_2'!$AJ$4:$AO$179,3,FALSE)),"-")</f>
        <v>11.053192657998727</v>
      </c>
      <c r="AG26" s="29">
        <f>IFERROR(IF(VLOOKUP($B26,'[3]5_2'!$AJ$4:$AO$179,6,FALSE)=0,"-",VLOOKUP($B26,'[3]5_2'!$AJ$4:$AO$179,6,FALSE)),"-")</f>
        <v>3.0110564530563382</v>
      </c>
      <c r="AH26" s="27">
        <f>IFERROR(IF(VLOOKUP($B26,'[3]10_7'!$AJ$4:$AO$179,5,FALSE)=0,"-",VLOOKUP($B26,'[3]10_7'!$AJ$4:$AO$179,5,FALSE)),"-")</f>
        <v>37.896014861117344</v>
      </c>
      <c r="AI26" s="28">
        <f>IFERROR(IF(VLOOKUP($B26,'[3]10_7'!$AJ$4:$AO$179,3,FALSE)=0,"-",VLOOKUP($B26,'[3]10_7'!$AJ$4:$AO$179,3,FALSE)),"-")</f>
        <v>11.110728441872139</v>
      </c>
      <c r="AJ26" s="29">
        <f>IFERROR(IF(VLOOKUP($B26,'[3]10_7'!$AJ$4:$AO$179,6,FALSE)=0,"-",VLOOKUP($B26,'[3]10_7'!$AJ$4:$AO$179,6,FALSE)),"-")</f>
        <v>3.4107588048234154</v>
      </c>
      <c r="AK26" s="27">
        <f>IFERROR(IF(VLOOKUP($B26,'[3]15_12'!$AJ$4:$AO$179,5,FALSE)=0,"-",VLOOKUP($B26,'[3]15_12'!$AJ$4:$AO$179,5,FALSE)),"-")</f>
        <v>43.197849411473712</v>
      </c>
      <c r="AL26" s="28">
        <f>IFERROR(IF(VLOOKUP($B26,'[3]15_12'!$AJ$4:$AO$179,3,FALSE)=0,"-",VLOOKUP($B26,'[3]15_12'!$AJ$4:$AO$179,3,FALSE)),"-")</f>
        <v>11.188746980688597</v>
      </c>
      <c r="AM26" s="29">
        <f>IFERROR(IF(VLOOKUP($B26,'[3]15_12'!$AJ$4:$AO$179,6,FALSE)=0,"-",VLOOKUP($B26,'[3]15_12'!$AJ$4:$AO$179,6,FALSE)),"-")</f>
        <v>3.8608299469128897</v>
      </c>
    </row>
    <row r="27" spans="2:39" ht="15" customHeight="1" x14ac:dyDescent="0.25">
      <c r="B27" s="33">
        <v>60</v>
      </c>
      <c r="C27" s="34"/>
      <c r="D27" s="27">
        <f>IFERROR(IF(VLOOKUP($B27,'[3]0_-3'!$H$4:$M$179,5,FALSE)=0,"-",VLOOKUP($B27,'[3]0_-3'!$H$4:$M$179,5,FALSE)),"-")</f>
        <v>35.182925865894589</v>
      </c>
      <c r="E27" s="28">
        <f>IFERROR(IF(VLOOKUP($B27,'[3]0_-3'!$H$4:$M$179,3,FALSE)=0,"-",VLOOKUP($B27,'[3]0_-3'!$H$4:$M$179,3,FALSE)),"-")</f>
        <v>7.9675063741740733</v>
      </c>
      <c r="F27" s="28">
        <f>IFERROR(IF(VLOOKUP($B27,'[3]0_-3'!$H$4:$M$179,6,FALSE)=0,"-",VLOOKUP($B27,'[3]0_-3'!$H$4:$M$179,6,FALSE)),"-")</f>
        <v>4.4158014080712569</v>
      </c>
      <c r="G27" s="27">
        <f>IFERROR(IF(VLOOKUP($B27,'[3]5_2'!$H$4:$M$179,5,FALSE)=0,"-",VLOOKUP($B27,'[3]5_2'!$H$4:$M$179,5,FALSE)),"-")</f>
        <v>40.909791074689693</v>
      </c>
      <c r="H27" s="28">
        <f>IFERROR(IF(VLOOKUP($B27,'[3]5_2'!$H$4:$M$179,3,FALSE)=0,"-",VLOOKUP($B27,'[3]5_2'!$H$4:$M$179,3,FALSE)),"-")</f>
        <v>8.0945469835128296</v>
      </c>
      <c r="I27" s="29">
        <f>IFERROR(IF(VLOOKUP($B27,'[3]5_2'!$H$4:$M$179,6,FALSE)=0,"-",VLOOKUP($B27,'[3]5_2'!$H$4:$M$179,6,FALSE)),"-")</f>
        <v>5.0539938995987983</v>
      </c>
      <c r="J27" s="27">
        <f>IFERROR(IF(VLOOKUP($B27,'[3]10_7'!$H$4:$M$179,5,FALSE)=0,"-",VLOOKUP($B27,'[3]10_7'!$H$4:$M$179,5,FALSE)),"-")</f>
        <v>47.476795175684231</v>
      </c>
      <c r="K27" s="28">
        <f>IFERROR(IF(VLOOKUP($B27,'[3]10_7'!$H$4:$M$179,3,FALSE)=0,"-",VLOOKUP($B27,'[3]10_7'!$H$4:$M$179,3,FALSE)),"-")</f>
        <v>8.2444613922402947</v>
      </c>
      <c r="L27" s="29">
        <f>IFERROR(IF(VLOOKUP($B27,'[3]10_7'!$H$4:$M$179,6,FALSE)=0,"-",VLOOKUP($B27,'[3]10_7'!$H$4:$M$179,6,FALSE)),"-")</f>
        <v>5.7586290864761036</v>
      </c>
      <c r="M27" s="27">
        <f>IFERROR(IF(VLOOKUP($B27,'[3]15_12'!$H$4:$M$179,5,FALSE)=0,"-",VLOOKUP($B27,'[3]15_12'!$H$4:$M$179,5,FALSE)),"-")</f>
        <v>54.960958636927131</v>
      </c>
      <c r="N27" s="28">
        <f>IFERROR(IF(VLOOKUP($B27,'[3]15_12'!$H$4:$M$179,3,FALSE)=0,"-",VLOOKUP($B27,'[3]15_12'!$H$4:$M$179,3,FALSE)),"-")</f>
        <v>8.4214884060882955</v>
      </c>
      <c r="O27" s="29">
        <f>IFERROR(IF(VLOOKUP($B27,'[3]15_12'!$H$4:$M$179,6,FALSE)=0,"-",VLOOKUP($B27,'[3]15_12'!$H$4:$M$179,6,FALSE)),"-")</f>
        <v>6.5262761149434381</v>
      </c>
      <c r="P27" s="27">
        <f>IFERROR(IF(VLOOKUP($B27,'[3]0_-3'!$V$4:$AA$179,5,FALSE)=0,"-",VLOOKUP($B27,'[3]0_-3'!$V$4:$AA$179,5,FALSE)),"-")</f>
        <v>33.500051432143934</v>
      </c>
      <c r="Q27" s="28">
        <f>IFERROR(IF(VLOOKUP($B27,'[3]0_-3'!$V$4:$AA$179,3,FALSE)=0,"-",VLOOKUP($B27,'[3]0_-3'!$V$4:$AA$179,3,FALSE)),"-")</f>
        <v>9.6777994555980396</v>
      </c>
      <c r="R27" s="29">
        <f>IFERROR(IF(VLOOKUP($B27,'[3]0_-3'!$V$4:$AA$179,6,FALSE)=0,"-",VLOOKUP($B27,'[3]0_-3'!$V$4:$AA$179,6,FALSE)),"-")</f>
        <v>3.4615360222995859</v>
      </c>
      <c r="S27" s="27">
        <f>IFERROR(IF(VLOOKUP($B27,'[3]5_2'!$V$4:$AA$179,5,FALSE)=0,"-",VLOOKUP($B27,'[3]5_2'!$V$4:$AA$179,5,FALSE)),"-")</f>
        <v>38.585892668683101</v>
      </c>
      <c r="T27" s="28">
        <f>IFERROR(IF(VLOOKUP($B27,'[3]5_2'!$V$4:$AA$179,3,FALSE)=0,"-",VLOOKUP($B27,'[3]5_2'!$V$4:$AA$179,3,FALSE)),"-")</f>
        <v>9.7719952301249933</v>
      </c>
      <c r="U27" s="29">
        <f>IFERROR(IF(VLOOKUP($B27,'[3]5_2'!$V$4:$AA$179,6,FALSE)=0,"-",VLOOKUP($B27,'[3]5_2'!$V$4:$AA$179,6,FALSE)),"-")</f>
        <v>3.9486196789915491</v>
      </c>
      <c r="V27" s="27">
        <f>IFERROR(IF(VLOOKUP($B27,'[3]10_7'!$V$4:$AA$179,5,FALSE)=0,"-",VLOOKUP($B27,'[3]10_7'!$V$4:$AA$179,5,FALSE)),"-")</f>
        <v>44.428926381181185</v>
      </c>
      <c r="W27" s="28">
        <f>IFERROR(IF(VLOOKUP($B27,'[3]10_7'!$V$4:$AA$179,3,FALSE)=0,"-",VLOOKUP($B27,'[3]10_7'!$V$4:$AA$179,3,FALSE)),"-")</f>
        <v>9.8855169980729922</v>
      </c>
      <c r="X27" s="29">
        <f>IFERROR(IF(VLOOKUP($B27,'[3]10_7'!$V$4:$AA$179,6,FALSE)=0,"-",VLOOKUP($B27,'[3]10_7'!$V$4:$AA$179,6,FALSE)),"-")</f>
        <v>4.4943452517295581</v>
      </c>
      <c r="Y27" s="27">
        <f>IFERROR(IF(VLOOKUP($B27,'[3]15_12'!$V$4:$AA$179,5,FALSE)=0,"-",VLOOKUP($B27,'[3]15_12'!$V$4:$AA$179,5,FALSE)),"-")</f>
        <v>51.106173037687086</v>
      </c>
      <c r="Z27" s="28">
        <f>IFERROR(IF(VLOOKUP($B27,'[3]15_12'!$V$4:$AA$179,3,FALSE)=0,"-",VLOOKUP($B27,'[3]15_12'!$V$4:$AA$179,3,FALSE)),"-")</f>
        <v>10.02260356517386</v>
      </c>
      <c r="AA27" s="29">
        <f>IFERROR(IF(VLOOKUP($B27,'[3]15_12'!$V$4:$AA$179,6,FALSE)=0,"-",VLOOKUP($B27,'[3]15_12'!$V$4:$AA$179,6,FALSE)),"-")</f>
        <v>5.0990915389758369</v>
      </c>
      <c r="AB27" s="27">
        <f>IFERROR(IF(VLOOKUP($B27,'[3]0_-3'!$AJ$4:$AO$179,5,FALSE)=0,"-",VLOOKUP($B27,'[3]0_-3'!$AJ$4:$AO$179,5,FALSE)),"-")</f>
        <v>31.966740061712176</v>
      </c>
      <c r="AC27" s="28">
        <f>IFERROR(IF(VLOOKUP($B27,'[3]0_-3'!$AJ$4:$AO$179,3,FALSE)=0,"-",VLOOKUP($B27,'[3]0_-3'!$AJ$4:$AO$179,3,FALSE)),"-")</f>
        <v>11.990747346655226</v>
      </c>
      <c r="AD27" s="29">
        <f>IFERROR(IF(VLOOKUP($B27,'[3]0_-3'!$AJ$4:$AO$179,6,FALSE)=0,"-",VLOOKUP($B27,'[3]0_-3'!$AJ$4:$AO$179,6,FALSE)),"-")</f>
        <v>2.6659505982026364</v>
      </c>
      <c r="AE27" s="27">
        <f>IFERROR(IF(VLOOKUP($B27,'[3]5_2'!$AJ$4:$AO$179,5,FALSE)=0,"-",VLOOKUP($B27,'[3]5_2'!$AJ$4:$AO$179,5,FALSE)),"-")</f>
        <v>36.322128653523563</v>
      </c>
      <c r="AF27" s="28">
        <f>IFERROR(IF(VLOOKUP($B27,'[3]5_2'!$AJ$4:$AO$179,3,FALSE)=0,"-",VLOOKUP($B27,'[3]5_2'!$AJ$4:$AO$179,3,FALSE)),"-")</f>
        <v>12.043095896986218</v>
      </c>
      <c r="AG27" s="29">
        <f>IFERROR(IF(VLOOKUP($B27,'[3]5_2'!$AJ$4:$AO$179,6,FALSE)=0,"-",VLOOKUP($B27,'[3]5_2'!$AJ$4:$AO$179,6,FALSE)),"-")</f>
        <v>3.0160125738609427</v>
      </c>
      <c r="AH27" s="27">
        <f>IFERROR(IF(VLOOKUP($B27,'[3]10_7'!$AJ$4:$AO$179,5,FALSE)=0,"-",VLOOKUP($B27,'[3]10_7'!$AJ$4:$AO$179,5,FALSE)),"-")</f>
        <v>41.351763305053325</v>
      </c>
      <c r="AI27" s="28">
        <f>IFERROR(IF(VLOOKUP($B27,'[3]10_7'!$AJ$4:$AO$179,3,FALSE)=0,"-",VLOOKUP($B27,'[3]10_7'!$AJ$4:$AO$179,3,FALSE)),"-")</f>
        <v>12.111222634770591</v>
      </c>
      <c r="AJ27" s="29">
        <f>IFERROR(IF(VLOOKUP($B27,'[3]10_7'!$AJ$4:$AO$179,6,FALSE)=0,"-",VLOOKUP($B27,'[3]10_7'!$AJ$4:$AO$179,6,FALSE)),"-")</f>
        <v>3.414334337008627</v>
      </c>
      <c r="AK27" s="27">
        <f>IFERROR(IF(VLOOKUP($B27,'[3]15_12'!$AJ$4:$AO$179,5,FALSE)=0,"-",VLOOKUP($B27,'[3]15_12'!$AJ$4:$AO$179,5,FALSE)),"-")</f>
        <v>47.132664484350379</v>
      </c>
      <c r="AL27" s="28">
        <f>IFERROR(IF(VLOOKUP($B27,'[3]15_12'!$AJ$4:$AO$179,3,FALSE)=0,"-",VLOOKUP($B27,'[3]15_12'!$AJ$4:$AO$179,3,FALSE)),"-")</f>
        <v>12.19936636574017</v>
      </c>
      <c r="AM27" s="29">
        <f>IFERROR(IF(VLOOKUP($B27,'[3]15_12'!$AJ$4:$AO$179,6,FALSE)=0,"-",VLOOKUP($B27,'[3]15_12'!$AJ$4:$AO$179,6,FALSE)),"-")</f>
        <v>3.8635338157163956</v>
      </c>
    </row>
    <row r="28" spans="2:39" ht="15" customHeight="1" x14ac:dyDescent="0.25">
      <c r="B28" s="33">
        <v>65</v>
      </c>
      <c r="C28" s="34"/>
      <c r="D28" s="27">
        <f>IFERROR(IF(VLOOKUP($B28,'[3]0_-3'!$H$4:$M$179,5,FALSE)=0,"-",VLOOKUP($B28,'[3]0_-3'!$H$4:$M$179,5,FALSE)),"-")</f>
        <v>38.200899815779835</v>
      </c>
      <c r="E28" s="28">
        <f>IFERROR(IF(VLOOKUP($B28,'[3]0_-3'!$H$4:$M$179,3,FALSE)=0,"-",VLOOKUP($B28,'[3]0_-3'!$H$4:$M$179,3,FALSE)),"-")</f>
        <v>8.7082776708319667</v>
      </c>
      <c r="F28" s="28">
        <f>IFERROR(IF(VLOOKUP($B28,'[3]0_-3'!$H$4:$M$179,6,FALSE)=0,"-",VLOOKUP($B28,'[3]0_-3'!$H$4:$M$179,6,FALSE)),"-")</f>
        <v>4.3867342383594687</v>
      </c>
      <c r="G28" s="27">
        <f>IFERROR(IF(VLOOKUP($B28,'[3]5_2'!$H$4:$M$179,5,FALSE)=0,"-",VLOOKUP($B28,'[3]5_2'!$H$4:$M$179,5,FALSE)),"-")</f>
        <v>44.412071545750685</v>
      </c>
      <c r="H28" s="28">
        <f>IFERROR(IF(VLOOKUP($B28,'[3]5_2'!$H$4:$M$179,3,FALSE)=0,"-",VLOOKUP($B28,'[3]5_2'!$H$4:$M$179,3,FALSE)),"-")</f>
        <v>8.8589947731330554</v>
      </c>
      <c r="I28" s="29">
        <f>IFERROR(IF(VLOOKUP($B28,'[3]5_2'!$H$4:$M$179,6,FALSE)=0,"-",VLOOKUP($B28,'[3]5_2'!$H$4:$M$179,6,FALSE)),"-")</f>
        <v>5.0132179421124095</v>
      </c>
      <c r="J28" s="27">
        <f>IFERROR(IF(VLOOKUP($B28,'[3]10_7'!$H$4:$M$179,5,FALSE)=0,"-",VLOOKUP($B28,'[3]10_7'!$H$4:$M$179,5,FALSE)),"-")</f>
        <v>51.53937606933102</v>
      </c>
      <c r="K28" s="28">
        <f>IFERROR(IF(VLOOKUP($B28,'[3]10_7'!$H$4:$M$179,3,FALSE)=0,"-",VLOOKUP($B28,'[3]10_7'!$H$4:$M$179,3,FALSE)),"-")</f>
        <v>9.0393297018752303</v>
      </c>
      <c r="L28" s="29">
        <f>IFERROR(IF(VLOOKUP($B28,'[3]10_7'!$H$4:$M$179,6,FALSE)=0,"-",VLOOKUP($B28,'[3]10_7'!$H$4:$M$179,6,FALSE)),"-")</f>
        <v>5.7016811831345251</v>
      </c>
      <c r="M28" s="27">
        <f>IFERROR(IF(VLOOKUP($B28,'[3]15_12'!$H$4:$M$179,5,FALSE)=0,"-",VLOOKUP($B28,'[3]15_12'!$H$4:$M$179,5,FALSE)),"-")</f>
        <v>59.670107927028965</v>
      </c>
      <c r="N28" s="28">
        <f>IFERROR(IF(VLOOKUP($B28,'[3]15_12'!$H$4:$M$179,3,FALSE)=0,"-",VLOOKUP($B28,'[3]15_12'!$H$4:$M$179,3,FALSE)),"-")</f>
        <v>9.2576972380250506</v>
      </c>
      <c r="O28" s="29">
        <f>IFERROR(IF(VLOOKUP($B28,'[3]15_12'!$H$4:$M$179,6,FALSE)=0,"-",VLOOKUP($B28,'[3]15_12'!$H$4:$M$179,6,FALSE)),"-")</f>
        <v>6.4454589940509246</v>
      </c>
      <c r="P28" s="27">
        <f>IFERROR(IF(VLOOKUP($B28,'[3]0_-3'!$V$4:$AA$179,5,FALSE)=0,"-",VLOOKUP($B28,'[3]0_-3'!$V$4:$AA$179,5,FALSE)),"-")</f>
        <v>36.355832609251699</v>
      </c>
      <c r="Q28" s="28">
        <f>IFERROR(IF(VLOOKUP($B28,'[3]0_-3'!$V$4:$AA$179,3,FALSE)=0,"-",VLOOKUP($B28,'[3]0_-3'!$V$4:$AA$179,3,FALSE)),"-")</f>
        <v>10.525051669745656</v>
      </c>
      <c r="R28" s="29">
        <f>IFERROR(IF(VLOOKUP($B28,'[3]0_-3'!$V$4:$AA$179,6,FALSE)=0,"-",VLOOKUP($B28,'[3]0_-3'!$V$4:$AA$179,6,FALSE)),"-")</f>
        <v>3.4542189197756459</v>
      </c>
      <c r="S28" s="27">
        <f>IFERROR(IF(VLOOKUP($B28,'[3]5_2'!$V$4:$AA$179,5,FALSE)=0,"-",VLOOKUP($B28,'[3]5_2'!$V$4:$AA$179,5,FALSE)),"-")</f>
        <v>41.866094346492552</v>
      </c>
      <c r="T28" s="28">
        <f>IFERROR(IF(VLOOKUP($B28,'[3]5_2'!$V$4:$AA$179,3,FALSE)=0,"-",VLOOKUP($B28,'[3]5_2'!$V$4:$AA$179,3,FALSE)),"-")</f>
        <v>10.636445986745196</v>
      </c>
      <c r="U28" s="29">
        <f>IFERROR(IF(VLOOKUP($B28,'[3]5_2'!$V$4:$AA$179,6,FALSE)=0,"-",VLOOKUP($B28,'[3]5_2'!$V$4:$AA$179,6,FALSE)),"-")</f>
        <v>3.93609805367928</v>
      </c>
      <c r="V28" s="27">
        <f>IFERROR(IF(VLOOKUP($B28,'[3]10_7'!$V$4:$AA$179,5,FALSE)=0,"-",VLOOKUP($B28,'[3]10_7'!$V$4:$AA$179,5,FALSE)),"-")</f>
        <v>48.197938795663873</v>
      </c>
      <c r="W28" s="28">
        <f>IFERROR(IF(VLOOKUP($B28,'[3]10_7'!$V$4:$AA$179,3,FALSE)=0,"-",VLOOKUP($B28,'[3]10_7'!$V$4:$AA$179,3,FALSE)),"-")</f>
        <v>10.768752251103223</v>
      </c>
      <c r="X28" s="29">
        <f>IFERROR(IF(VLOOKUP($B28,'[3]10_7'!$V$4:$AA$179,6,FALSE)=0,"-",VLOOKUP($B28,'[3]10_7'!$V$4:$AA$179,6,FALSE)),"-")</f>
        <v>4.4757217616113465</v>
      </c>
      <c r="Y28" s="27">
        <f>IFERROR(IF(VLOOKUP($B28,'[3]15_12'!$V$4:$AA$179,5,FALSE)=0,"-",VLOOKUP($B28,'[3]15_12'!$V$4:$AA$179,5,FALSE)),"-")</f>
        <v>55.43866049727378</v>
      </c>
      <c r="Z28" s="28">
        <f>IFERROR(IF(VLOOKUP($B28,'[3]15_12'!$V$4:$AA$179,3,FALSE)=0,"-",VLOOKUP($B28,'[3]15_12'!$V$4:$AA$179,3,FALSE)),"-")</f>
        <v>10.930385243786299</v>
      </c>
      <c r="AA28" s="29">
        <f>IFERROR(IF(VLOOKUP($B28,'[3]15_12'!$V$4:$AA$179,6,FALSE)=0,"-",VLOOKUP($B28,'[3]15_12'!$V$4:$AA$179,6,FALSE)),"-")</f>
        <v>5.0719768115025525</v>
      </c>
      <c r="AB28" s="27">
        <f>IFERROR(IF(VLOOKUP($B28,'[3]0_-3'!$AJ$4:$AO$179,5,FALSE)=0,"-",VLOOKUP($B28,'[3]0_-3'!$AJ$4:$AO$179,5,FALSE)),"-")</f>
        <v>34.657473875064696</v>
      </c>
      <c r="AC28" s="28">
        <f>IFERROR(IF(VLOOKUP($B28,'[3]0_-3'!$AJ$4:$AO$179,3,FALSE)=0,"-",VLOOKUP($B28,'[3]0_-3'!$AJ$4:$AO$179,3,FALSE)),"-")</f>
        <v>12.981713324977688</v>
      </c>
      <c r="AD28" s="29">
        <f>IFERROR(IF(VLOOKUP($B28,'[3]0_-3'!$AJ$4:$AO$179,6,FALSE)=0,"-",VLOOKUP($B28,'[3]0_-3'!$AJ$4:$AO$179,6,FALSE)),"-")</f>
        <v>2.6697149295679936</v>
      </c>
      <c r="AE28" s="27">
        <f>IFERROR(IF(VLOOKUP($B28,'[3]5_2'!$AJ$4:$AO$179,5,FALSE)=0,"-",VLOOKUP($B28,'[3]5_2'!$AJ$4:$AO$179,5,FALSE)),"-")</f>
        <v>39.371422525686285</v>
      </c>
      <c r="AF28" s="28">
        <f>IFERROR(IF(VLOOKUP($B28,'[3]5_2'!$AJ$4:$AO$179,3,FALSE)=0,"-",VLOOKUP($B28,'[3]5_2'!$AJ$4:$AO$179,3,FALSE)),"-")</f>
        <v>13.047926233745208</v>
      </c>
      <c r="AG28" s="29">
        <f>IFERROR(IF(VLOOKUP($B28,'[3]5_2'!$AJ$4:$AO$179,6,FALSE)=0,"-",VLOOKUP($B28,'[3]5_2'!$AJ$4:$AO$179,6,FALSE)),"-")</f>
        <v>3.0174467436719494</v>
      </c>
      <c r="AH28" s="27">
        <f>IFERROR(IF(VLOOKUP($B28,'[3]10_7'!$AJ$4:$AO$179,5,FALSE)=0,"-",VLOOKUP($B28,'[3]10_7'!$AJ$4:$AO$179,5,FALSE)),"-")</f>
        <v>44.812403806559317</v>
      </c>
      <c r="AI28" s="28">
        <f>IFERROR(IF(VLOOKUP($B28,'[3]10_7'!$AJ$4:$AO$179,3,FALSE)=0,"-",VLOOKUP($B28,'[3]10_7'!$AJ$4:$AO$179,3,FALSE)),"-")</f>
        <v>13.126345210788619</v>
      </c>
      <c r="AJ28" s="29">
        <f>IFERROR(IF(VLOOKUP($B28,'[3]10_7'!$AJ$4:$AO$179,6,FALSE)=0,"-",VLOOKUP($B28,'[3]10_7'!$AJ$4:$AO$179,6,FALSE)),"-")</f>
        <v>3.4139284840480761</v>
      </c>
      <c r="AK28" s="27">
        <f>IFERROR(IF(VLOOKUP($B28,'[3]15_12'!$AJ$4:$AO$179,5,FALSE)=0,"-",VLOOKUP($B28,'[3]15_12'!$AJ$4:$AO$179,5,FALSE)),"-")</f>
        <v>51.067712258191904</v>
      </c>
      <c r="AL28" s="28">
        <f>IFERROR(IF(VLOOKUP($B28,'[3]15_12'!$AJ$4:$AO$179,3,FALSE)=0,"-",VLOOKUP($B28,'[3]15_12'!$AJ$4:$AO$179,3,FALSE)),"-")</f>
        <v>13.225385037074487</v>
      </c>
      <c r="AM28" s="29">
        <f>IFERROR(IF(VLOOKUP($B28,'[3]15_12'!$AJ$4:$AO$179,6,FALSE)=0,"-",VLOOKUP($B28,'[3]15_12'!$AJ$4:$AO$179,6,FALSE)),"-")</f>
        <v>3.8613403023832347</v>
      </c>
    </row>
    <row r="29" spans="2:39" ht="15" customHeight="1" x14ac:dyDescent="0.25">
      <c r="B29" s="33">
        <v>70</v>
      </c>
      <c r="C29" s="34"/>
      <c r="D29" s="27">
        <f>IFERROR(IF(VLOOKUP($B29,'[3]0_-3'!$H$4:$M$179,5,FALSE)=0,"-",VLOOKUP($B29,'[3]0_-3'!$H$4:$M$179,5,FALSE)),"-")</f>
        <v>41.228228932276551</v>
      </c>
      <c r="E29" s="28">
        <f>IFERROR(IF(VLOOKUP($B29,'[3]0_-3'!$H$4:$M$179,3,FALSE)=0,"-",VLOOKUP($B29,'[3]0_-3'!$H$4:$M$179,3,FALSE)),"-")</f>
        <v>9.4649312047230936</v>
      </c>
      <c r="F29" s="28">
        <f>IFERROR(IF(VLOOKUP($B29,'[3]0_-3'!$H$4:$M$179,6,FALSE)=0,"-",VLOOKUP($B29,'[3]0_-3'!$H$4:$M$179,6,FALSE)),"-")</f>
        <v>4.3558931428580552</v>
      </c>
      <c r="G29" s="27">
        <f>IFERROR(IF(VLOOKUP($B29,'[3]5_2'!$H$4:$M$179,5,FALSE)=0,"-",VLOOKUP($B29,'[3]5_2'!$H$4:$M$179,5,FALSE)),"-")</f>
        <v>47.924617416823295</v>
      </c>
      <c r="H29" s="28">
        <f>IFERROR(IF(VLOOKUP($B29,'[3]5_2'!$H$4:$M$179,3,FALSE)=0,"-",VLOOKUP($B29,'[3]5_2'!$H$4:$M$179,3,FALSE)),"-")</f>
        <v>9.6420127155102531</v>
      </c>
      <c r="I29" s="29">
        <f>IFERROR(IF(VLOOKUP($B29,'[3]5_2'!$H$4:$M$179,6,FALSE)=0,"-",VLOOKUP($B29,'[3]5_2'!$H$4:$M$179,6,FALSE)),"-")</f>
        <v>4.9703955834585454</v>
      </c>
      <c r="J29" s="27">
        <f>IFERROR(IF(VLOOKUP($B29,'[3]10_7'!$H$4:$M$179,5,FALSE)=0,"-",VLOOKUP($B29,'[3]10_7'!$H$4:$M$179,5,FALSE)),"-")</f>
        <v>55.612079795808157</v>
      </c>
      <c r="K29" s="28">
        <f>IFERROR(IF(VLOOKUP($B29,'[3]10_7'!$H$4:$M$179,3,FALSE)=0,"-",VLOOKUP($B29,'[3]10_7'!$H$4:$M$179,3,FALSE)),"-")</f>
        <v>9.8552637583297695</v>
      </c>
      <c r="L29" s="29">
        <f>IFERROR(IF(VLOOKUP($B29,'[3]10_7'!$H$4:$M$179,6,FALSE)=0,"-",VLOOKUP($B29,'[3]10_7'!$H$4:$M$179,6,FALSE)),"-")</f>
        <v>5.6428809171955709</v>
      </c>
      <c r="M29" s="27">
        <f>IFERROR(IF(VLOOKUP($B29,'[3]15_12'!$H$4:$M$179,5,FALSE)=0,"-",VLOOKUP($B29,'[3]15_12'!$H$4:$M$179,5,FALSE)),"-")</f>
        <v>64.387155259652801</v>
      </c>
      <c r="N29" s="28">
        <f>IFERROR(IF(VLOOKUP($B29,'[3]15_12'!$H$4:$M$179,3,FALSE)=0,"-",VLOOKUP($B29,'[3]15_12'!$H$4:$M$179,3,FALSE)),"-")</f>
        <v>10.116376376782187</v>
      </c>
      <c r="O29" s="29">
        <f>IFERROR(IF(VLOOKUP($B29,'[3]15_12'!$H$4:$M$179,6,FALSE)=0,"-",VLOOKUP($B29,'[3]15_12'!$H$4:$M$179,6,FALSE)),"-")</f>
        <v>6.3646460809253762</v>
      </c>
      <c r="P29" s="27">
        <f>IFERROR(IF(VLOOKUP($B29,'[3]0_-3'!$V$4:$AA$179,5,FALSE)=0,"-",VLOOKUP($B29,'[3]0_-3'!$V$4:$AA$179,5,FALSE)),"-")</f>
        <v>39.225220972453442</v>
      </c>
      <c r="Q29" s="28">
        <f>IFERROR(IF(VLOOKUP($B29,'[3]0_-3'!$V$4:$AA$179,3,FALSE)=0,"-",VLOOKUP($B29,'[3]0_-3'!$V$4:$AA$179,3,FALSE)),"-")</f>
        <v>11.388242273637745</v>
      </c>
      <c r="R29" s="29">
        <f>IFERROR(IF(VLOOKUP($B29,'[3]0_-3'!$V$4:$AA$179,6,FALSE)=0,"-",VLOOKUP($B29,'[3]0_-3'!$V$4:$AA$179,6,FALSE)),"-")</f>
        <v>3.4443613008878966</v>
      </c>
      <c r="S29" s="27">
        <f>IFERROR(IF(VLOOKUP($B29,'[3]5_2'!$V$4:$AA$179,5,FALSE)=0,"-",VLOOKUP($B29,'[3]5_2'!$V$4:$AA$179,5,FALSE)),"-")</f>
        <v>45.158847602660181</v>
      </c>
      <c r="T29" s="28">
        <f>IFERROR(IF(VLOOKUP($B29,'[3]5_2'!$V$4:$AA$179,3,FALSE)=0,"-",VLOOKUP($B29,'[3]5_2'!$V$4:$AA$179,3,FALSE)),"-")</f>
        <v>11.517487559967888</v>
      </c>
      <c r="U29" s="29">
        <f>IFERROR(IF(VLOOKUP($B29,'[3]5_2'!$V$4:$AA$179,6,FALSE)=0,"-",VLOOKUP($B29,'[3]5_2'!$V$4:$AA$179,6,FALSE)),"-")</f>
        <v>3.9208939768792845</v>
      </c>
      <c r="V29" s="27">
        <f>IFERROR(IF(VLOOKUP($B29,'[3]10_7'!$V$4:$AA$179,5,FALSE)=0,"-",VLOOKUP($B29,'[3]10_7'!$V$4:$AA$179,5,FALSE)),"-")</f>
        <v>51.978133836207675</v>
      </c>
      <c r="W29" s="28">
        <f>IFERROR(IF(VLOOKUP($B29,'[3]10_7'!$V$4:$AA$179,3,FALSE)=0,"-",VLOOKUP($B29,'[3]10_7'!$V$4:$AA$179,3,FALSE)),"-")</f>
        <v>11.670118384708054</v>
      </c>
      <c r="X29" s="29">
        <f>IFERROR(IF(VLOOKUP($B29,'[3]10_7'!$V$4:$AA$179,6,FALSE)=0,"-",VLOOKUP($B29,'[3]10_7'!$V$4:$AA$179,6,FALSE)),"-")</f>
        <v>4.4539508617425208</v>
      </c>
      <c r="Y29" s="27">
        <f>IFERROR(IF(VLOOKUP($B29,'[3]15_12'!$V$4:$AA$179,5,FALSE)=0,"-",VLOOKUP($B29,'[3]15_12'!$V$4:$AA$179,5,FALSE)),"-")</f>
        <v>59.779618863517577</v>
      </c>
      <c r="Z29" s="28">
        <f>IFERROR(IF(VLOOKUP($B29,'[3]15_12'!$V$4:$AA$179,3,FALSE)=0,"-",VLOOKUP($B29,'[3]15_12'!$V$4:$AA$179,3,FALSE)),"-")</f>
        <v>11.85782679145878</v>
      </c>
      <c r="AA29" s="29">
        <f>IFERROR(IF(VLOOKUP($B29,'[3]15_12'!$V$4:$AA$179,6,FALSE)=0,"-",VLOOKUP($B29,'[3]15_12'!$V$4:$AA$179,6,FALSE)),"-")</f>
        <v>5.0413638109958709</v>
      </c>
      <c r="AB29" s="27">
        <f>IFERROR(IF(VLOOKUP($B29,'[3]0_-3'!$AJ$4:$AO$179,5,FALSE)=0,"-",VLOOKUP($B29,'[3]0_-3'!$AJ$4:$AO$179,5,FALSE)),"-")</f>
        <v>37.361686263430101</v>
      </c>
      <c r="AC29" s="28">
        <f>IFERROR(IF(VLOOKUP($B29,'[3]0_-3'!$AJ$4:$AO$179,3,FALSE)=0,"-",VLOOKUP($B29,'[3]0_-3'!$AJ$4:$AO$179,3,FALSE)),"-")</f>
        <v>13.989886023793552</v>
      </c>
      <c r="AD29" s="29">
        <f>IFERROR(IF(VLOOKUP($B29,'[3]0_-3'!$AJ$4:$AO$179,6,FALSE)=0,"-",VLOOKUP($B29,'[3]0_-3'!$AJ$4:$AO$179,6,FALSE)),"-")</f>
        <v>2.6706212044820479</v>
      </c>
      <c r="AE29" s="27">
        <f>IFERROR(IF(VLOOKUP($B29,'[3]5_2'!$AJ$4:$AO$179,5,FALSE)=0,"-",VLOOKUP($B29,'[3]5_2'!$AJ$4:$AO$179,5,FALSE)),"-")</f>
        <v>42.429666428899161</v>
      </c>
      <c r="AF29" s="28">
        <f>IFERROR(IF(VLOOKUP($B29,'[3]5_2'!$AJ$4:$AO$179,3,FALSE)=0,"-",VLOOKUP($B29,'[3]5_2'!$AJ$4:$AO$179,3,FALSE)),"-")</f>
        <v>14.067695916806548</v>
      </c>
      <c r="AG29" s="29">
        <f>IFERROR(IF(VLOOKUP($B29,'[3]5_2'!$AJ$4:$AO$179,6,FALSE)=0,"-",VLOOKUP($B29,'[3]5_2'!$AJ$4:$AO$179,6,FALSE)),"-")</f>
        <v>3.0161063105016952</v>
      </c>
      <c r="AH29" s="27">
        <f>IFERROR(IF(VLOOKUP($B29,'[3]10_7'!$AJ$4:$AO$179,5,FALSE)=0,"-",VLOOKUP($B29,'[3]10_7'!$AJ$4:$AO$179,5,FALSE)),"-")</f>
        <v>48.2778919066116</v>
      </c>
      <c r="AI29" s="28">
        <f>IFERROR(IF(VLOOKUP($B29,'[3]10_7'!$AJ$4:$AO$179,3,FALSE)=0,"-",VLOOKUP($B29,'[3]10_7'!$AJ$4:$AO$179,3,FALSE)),"-")</f>
        <v>14.156107354607219</v>
      </c>
      <c r="AJ29" s="29">
        <f>IFERROR(IF(VLOOKUP($B29,'[3]10_7'!$AJ$4:$AO$179,6,FALSE)=0,"-",VLOOKUP($B29,'[3]10_7'!$AJ$4:$AO$179,6,FALSE)),"-")</f>
        <v>3.4103931749923593</v>
      </c>
      <c r="AK29" s="27">
        <f>IFERROR(IF(VLOOKUP($B29,'[3]15_12'!$AJ$4:$AO$179,5,FALSE)=0,"-",VLOOKUP($B29,'[3]15_12'!$AJ$4:$AO$179,5,FALSE)),"-")</f>
        <v>55.002901886989093</v>
      </c>
      <c r="AL29" s="28">
        <f>IFERROR(IF(VLOOKUP($B29,'[3]15_12'!$AJ$4:$AO$179,3,FALSE)=0,"-",VLOOKUP($B29,'[3]15_12'!$AJ$4:$AO$179,3,FALSE)),"-")</f>
        <v>14.266812380796116</v>
      </c>
      <c r="AM29" s="29">
        <f>IFERROR(IF(VLOOKUP($B29,'[3]15_12'!$AJ$4:$AO$179,6,FALSE)=0,"-",VLOOKUP($B29,'[3]15_12'!$AJ$4:$AO$179,6,FALSE)),"-")</f>
        <v>3.8553042136466242</v>
      </c>
    </row>
    <row r="30" spans="2:39" ht="15" customHeight="1" x14ac:dyDescent="0.25">
      <c r="B30" s="33">
        <v>75</v>
      </c>
      <c r="C30" s="34"/>
      <c r="D30" s="27">
        <f>IFERROR(IF(VLOOKUP($B30,'[3]0_-3'!$H$4:$M$179,5,FALSE)=0,"-",VLOOKUP($B30,'[3]0_-3'!$H$4:$M$179,5,FALSE)),"-")</f>
        <v>44.264890764702827</v>
      </c>
      <c r="E30" s="28">
        <f>IFERROR(IF(VLOOKUP($B30,'[3]0_-3'!$H$4:$M$179,3,FALSE)=0,"-",VLOOKUP($B30,'[3]0_-3'!$H$4:$M$179,3,FALSE)),"-")</f>
        <v>10.237417548060387</v>
      </c>
      <c r="F30" s="28">
        <f>IFERROR(IF(VLOOKUP($B30,'[3]0_-3'!$H$4:$M$179,6,FALSE)=0,"-",VLOOKUP($B30,'[3]0_-3'!$H$4:$M$179,6,FALSE)),"-")</f>
        <v>4.323833677477519</v>
      </c>
      <c r="G30" s="27">
        <f>IFERROR(IF(VLOOKUP($B30,'[3]5_2'!$H$4:$M$179,5,FALSE)=0,"-",VLOOKUP($B30,'[3]5_2'!$H$4:$M$179,5,FALSE)),"-")</f>
        <v>51.447397065657555</v>
      </c>
      <c r="H30" s="28">
        <f>IFERROR(IF(VLOOKUP($B30,'[3]5_2'!$H$4:$M$179,3,FALSE)=0,"-",VLOOKUP($B30,'[3]5_2'!$H$4:$M$179,3,FALSE)),"-")</f>
        <v>10.443551761723063</v>
      </c>
      <c r="I30" s="29">
        <f>IFERROR(IF(VLOOKUP($B30,'[3]5_2'!$H$4:$M$179,6,FALSE)=0,"-",VLOOKUP($B30,'[3]5_2'!$H$4:$M$179,6,FALSE)),"-")</f>
        <v>4.9262356561700367</v>
      </c>
      <c r="J30" s="27">
        <f>IFERROR(IF(VLOOKUP($B30,'[3]10_7'!$H$4:$M$179,5,FALSE)=0,"-",VLOOKUP($B30,'[3]10_7'!$H$4:$M$179,5,FALSE)),"-")</f>
        <v>59.694866137697268</v>
      </c>
      <c r="K30" s="28">
        <f>IFERROR(IF(VLOOKUP($B30,'[3]10_7'!$H$4:$M$179,3,FALSE)=0,"-",VLOOKUP($B30,'[3]10_7'!$H$4:$M$179,3,FALSE)),"-")</f>
        <v>10.692215397898007</v>
      </c>
      <c r="L30" s="29">
        <f>IFERROR(IF(VLOOKUP($B30,'[3]10_7'!$H$4:$M$179,6,FALSE)=0,"-",VLOOKUP($B30,'[3]10_7'!$H$4:$M$179,6,FALSE)),"-")</f>
        <v>5.5830212838241868</v>
      </c>
      <c r="M30" s="27">
        <f>IFERROR(IF(VLOOKUP($B30,'[3]15_12'!$H$4:$M$179,5,FALSE)=0,"-",VLOOKUP($B30,'[3]15_12'!$H$4:$M$179,5,FALSE)),"-")</f>
        <v>69.112053365548249</v>
      </c>
      <c r="N30" s="28">
        <f>IFERROR(IF(VLOOKUP($B30,'[3]15_12'!$H$4:$M$179,3,FALSE)=0,"-",VLOOKUP($B30,'[3]15_12'!$H$4:$M$179,3,FALSE)),"-")</f>
        <v>10.997479126921139</v>
      </c>
      <c r="O30" s="29">
        <f>IFERROR(IF(VLOOKUP($B30,'[3]15_12'!$H$4:$M$179,6,FALSE)=0,"-",VLOOKUP($B30,'[3]15_12'!$H$4:$M$179,6,FALSE)),"-")</f>
        <v>6.2843541295173981</v>
      </c>
      <c r="P30" s="27">
        <f>IFERROR(IF(VLOOKUP($B30,'[3]0_-3'!$V$4:$AA$179,5,FALSE)=0,"-",VLOOKUP($B30,'[3]0_-3'!$V$4:$AA$179,5,FALSE)),"-")</f>
        <v>42.108171310211119</v>
      </c>
      <c r="Q30" s="28">
        <f>IFERROR(IF(VLOOKUP($B30,'[3]0_-3'!$V$4:$AA$179,3,FALSE)=0,"-",VLOOKUP($B30,'[3]0_-3'!$V$4:$AA$179,3,FALSE)),"-")</f>
        <v>12.267325779547193</v>
      </c>
      <c r="R30" s="29">
        <f>IFERROR(IF(VLOOKUP($B30,'[3]0_-3'!$V$4:$AA$179,6,FALSE)=0,"-",VLOOKUP($B30,'[3]0_-3'!$V$4:$AA$179,6,FALSE)),"-")</f>
        <v>3.432546919102478</v>
      </c>
      <c r="S30" s="27">
        <f>IFERROR(IF(VLOOKUP($B30,'[3]5_2'!$V$4:$AA$179,5,FALSE)=0,"-",VLOOKUP($B30,'[3]5_2'!$V$4:$AA$179,5,FALSE)),"-")</f>
        <v>48.464096729299044</v>
      </c>
      <c r="T30" s="28">
        <f>IFERROR(IF(VLOOKUP($B30,'[3]5_2'!$V$4:$AA$179,3,FALSE)=0,"-",VLOOKUP($B30,'[3]5_2'!$V$4:$AA$179,3,FALSE)),"-")</f>
        <v>12.415074862820132</v>
      </c>
      <c r="U30" s="29">
        <f>IFERROR(IF(VLOOKUP($B30,'[3]5_2'!$V$4:$AA$179,6,FALSE)=0,"-",VLOOKUP($B30,'[3]5_2'!$V$4:$AA$179,6,FALSE)),"-")</f>
        <v>3.9036491736700039</v>
      </c>
      <c r="V30" s="27">
        <f>IFERROR(IF(VLOOKUP($B30,'[3]10_7'!$V$4:$AA$179,5,FALSE)=0,"-",VLOOKUP($B30,'[3]10_7'!$V$4:$AA$179,5,FALSE)),"-")</f>
        <v>55.769445891681961</v>
      </c>
      <c r="W30" s="28">
        <f>IFERROR(IF(VLOOKUP($B30,'[3]10_7'!$V$4:$AA$179,3,FALSE)=0,"-",VLOOKUP($B30,'[3]10_7'!$V$4:$AA$179,3,FALSE)),"-")</f>
        <v>12.589571236603252</v>
      </c>
      <c r="X30" s="29">
        <f>IFERROR(IF(VLOOKUP($B30,'[3]10_7'!$V$4:$AA$179,6,FALSE)=0,"-",VLOOKUP($B30,'[3]10_7'!$V$4:$AA$179,6,FALSE)),"-")</f>
        <v>4.4298129653165947</v>
      </c>
      <c r="Y30" s="27">
        <f>IFERROR(IF(VLOOKUP($B30,'[3]15_12'!$V$4:$AA$179,5,FALSE)=0,"-",VLOOKUP($B30,'[3]15_12'!$V$4:$AA$179,5,FALSE)),"-")</f>
        <v>64.128974182086154</v>
      </c>
      <c r="Z30" s="28">
        <f>IFERROR(IF(VLOOKUP($B30,'[3]15_12'!$V$4:$AA$179,3,FALSE)=0,"-",VLOOKUP($B30,'[3]15_12'!$V$4:$AA$179,3,FALSE)),"-")</f>
        <v>12.80488557123245</v>
      </c>
      <c r="AA30" s="29">
        <f>IFERROR(IF(VLOOKUP($B30,'[3]15_12'!$V$4:$AA$179,6,FALSE)=0,"-",VLOOKUP($B30,'[3]15_12'!$V$4:$AA$179,6,FALSE)),"-")</f>
        <v>5.0081645654185909</v>
      </c>
      <c r="AB30" s="27">
        <f>IFERROR(IF(VLOOKUP($B30,'[3]0_-3'!$AJ$4:$AO$179,5,FALSE)=0,"-",VLOOKUP($B30,'[3]0_-3'!$AJ$4:$AO$179,5,FALSE)),"-")</f>
        <v>40.079311699113212</v>
      </c>
      <c r="AC30" s="28">
        <f>IFERROR(IF(VLOOKUP($B30,'[3]0_-3'!$AJ$4:$AO$179,3,FALSE)=0,"-",VLOOKUP($B30,'[3]0_-3'!$AJ$4:$AO$179,3,FALSE)),"-")</f>
        <v>15.015228831813483</v>
      </c>
      <c r="AD30" s="29">
        <f>IFERROR(IF(VLOOKUP($B30,'[3]0_-3'!$AJ$4:$AO$179,6,FALSE)=0,"-",VLOOKUP($B30,'[3]0_-3'!$AJ$4:$AO$179,6,FALSE)),"-")</f>
        <v>2.6692441485936773</v>
      </c>
      <c r="AE30" s="27">
        <f>IFERROR(IF(VLOOKUP($B30,'[3]5_2'!$AJ$4:$AO$179,5,FALSE)=0,"-",VLOOKUP($B30,'[3]5_2'!$AJ$4:$AO$179,5,FALSE)),"-")</f>
        <v>45.49678340987748</v>
      </c>
      <c r="AF30" s="28">
        <f>IFERROR(IF(VLOOKUP($B30,'[3]5_2'!$AJ$4:$AO$179,3,FALSE)=0,"-",VLOOKUP($B30,'[3]5_2'!$AJ$4:$AO$179,3,FALSE)),"-")</f>
        <v>15.102368758217658</v>
      </c>
      <c r="AG30" s="29">
        <f>IFERROR(IF(VLOOKUP($B30,'[3]5_2'!$AJ$4:$AO$179,6,FALSE)=0,"-",VLOOKUP($B30,'[3]5_2'!$AJ$4:$AO$179,6,FALSE)),"-")</f>
        <v>3.0125594294683937</v>
      </c>
      <c r="AH30" s="27">
        <f>IFERROR(IF(VLOOKUP($B30,'[3]10_7'!$AJ$4:$AO$179,5,FALSE)=0,"-",VLOOKUP($B30,'[3]10_7'!$AJ$4:$AO$179,5,FALSE)),"-")</f>
        <v>51.748139836146741</v>
      </c>
      <c r="AI30" s="28">
        <f>IFERROR(IF(VLOOKUP($B30,'[3]10_7'!$AJ$4:$AO$179,3,FALSE)=0,"-",VLOOKUP($B30,'[3]10_7'!$AJ$4:$AO$179,3,FALSE)),"-")</f>
        <v>15.200473843129906</v>
      </c>
      <c r="AJ30" s="29">
        <f>IFERROR(IF(VLOOKUP($B30,'[3]10_7'!$AJ$4:$AO$179,6,FALSE)=0,"-",VLOOKUP($B30,'[3]10_7'!$AJ$4:$AO$179,6,FALSE)),"-")</f>
        <v>3.4043767562900764</v>
      </c>
      <c r="AK30" s="27">
        <f>IFERROR(IF(VLOOKUP($B30,'[3]15_12'!$AJ$4:$AO$179,5,FALSE)=0,"-",VLOOKUP($B30,'[3]15_12'!$AJ$4:$AO$179,5,FALSE)),"-")</f>
        <v>58.938136362647299</v>
      </c>
      <c r="AL30" s="28">
        <f>IFERROR(IF(VLOOKUP($B30,'[3]15_12'!$AJ$4:$AO$179,3,FALSE)=0,"-",VLOOKUP($B30,'[3]15_12'!$AJ$4:$AO$179,3,FALSE)),"-")</f>
        <v>15.323614756886151</v>
      </c>
      <c r="AM30" s="29">
        <f>IFERROR(IF(VLOOKUP($B30,'[3]15_12'!$AJ$4:$AO$179,6,FALSE)=0,"-",VLOOKUP($B30,'[3]15_12'!$AJ$4:$AO$179,6,FALSE)),"-")</f>
        <v>3.8462293197603121</v>
      </c>
    </row>
    <row r="31" spans="2:39" ht="15" customHeight="1" x14ac:dyDescent="0.25">
      <c r="B31" s="33">
        <v>80</v>
      </c>
      <c r="C31" s="34"/>
      <c r="D31" s="27">
        <f>IFERROR(IF(VLOOKUP($B31,'[3]0_-3'!$H$4:$M$179,5,FALSE)=0,"-",VLOOKUP($B31,'[3]0_-3'!$H$4:$M$179,5,FALSE)),"-")</f>
        <v>47.310911454479154</v>
      </c>
      <c r="E31" s="28">
        <f>IFERROR(IF(VLOOKUP($B31,'[3]0_-3'!$H$4:$M$179,3,FALSE)=0,"-",VLOOKUP($B31,'[3]0_-3'!$H$4:$M$179,3,FALSE)),"-")</f>
        <v>11.025786563556972</v>
      </c>
      <c r="F31" s="28">
        <f>IFERROR(IF(VLOOKUP($B31,'[3]0_-3'!$H$4:$M$179,6,FALSE)=0,"-",VLOOKUP($B31,'[3]0_-3'!$H$4:$M$179,6,FALSE)),"-")</f>
        <v>4.2909330034424702</v>
      </c>
      <c r="G31" s="27">
        <f>IFERROR(IF(VLOOKUP($B31,'[3]5_2'!$H$4:$M$179,5,FALSE)=0,"-",VLOOKUP($B31,'[3]5_2'!$H$4:$M$179,5,FALSE)),"-")</f>
        <v>54.980545896174647</v>
      </c>
      <c r="H31" s="28">
        <f>IFERROR(IF(VLOOKUP($B31,'[3]5_2'!$H$4:$M$179,3,FALSE)=0,"-",VLOOKUP($B31,'[3]5_2'!$H$4:$M$179,3,FALSE)),"-")</f>
        <v>11.263664556018492</v>
      </c>
      <c r="I31" s="29">
        <f>IFERROR(IF(VLOOKUP($B31,'[3]5_2'!$H$4:$M$179,6,FALSE)=0,"-",VLOOKUP($B31,'[3]5_2'!$H$4:$M$179,6,FALSE)),"-")</f>
        <v>4.8812307595574653</v>
      </c>
      <c r="J31" s="27">
        <f>IFERROR(IF(VLOOKUP($B31,'[3]10_7'!$H$4:$M$179,5,FALSE)=0,"-",VLOOKUP($B31,'[3]10_7'!$H$4:$M$179,5,FALSE)),"-")</f>
        <v>63.787976843163428</v>
      </c>
      <c r="K31" s="28">
        <f>IFERROR(IF(VLOOKUP($B31,'[3]10_7'!$H$4:$M$179,3,FALSE)=0,"-",VLOOKUP($B31,'[3]10_7'!$H$4:$M$179,3,FALSE)),"-")</f>
        <v>11.55024039315164</v>
      </c>
      <c r="L31" s="29">
        <f>IFERROR(IF(VLOOKUP($B31,'[3]10_7'!$H$4:$M$179,6,FALSE)=0,"-",VLOOKUP($B31,'[3]10_7'!$H$4:$M$179,6,FALSE)),"-")</f>
        <v>5.5226536134247519</v>
      </c>
      <c r="M31" s="27">
        <f>IFERROR(IF(VLOOKUP($B31,'[3]15_12'!$H$4:$M$179,5,FALSE)=0,"-",VLOOKUP($B31,'[3]15_12'!$H$4:$M$179,5,FALSE)),"-")</f>
        <v>73.845146669424693</v>
      </c>
      <c r="N31" s="28">
        <f>IFERROR(IF(VLOOKUP($B31,'[3]15_12'!$H$4:$M$179,3,FALSE)=0,"-",VLOOKUP($B31,'[3]15_12'!$H$4:$M$179,3,FALSE)),"-")</f>
        <v>11.901064735434941</v>
      </c>
      <c r="O31" s="29">
        <f>IFERROR(IF(VLOOKUP($B31,'[3]15_12'!$H$4:$M$179,6,FALSE)=0,"-",VLOOKUP($B31,'[3]15_12'!$H$4:$M$179,6,FALSE)),"-")</f>
        <v>6.2049193337763926</v>
      </c>
      <c r="P31" s="27">
        <f>IFERROR(IF(VLOOKUP($B31,'[3]0_-3'!$V$4:$AA$179,5,FALSE)=0,"-",VLOOKUP($B31,'[3]0_-3'!$V$4:$AA$179,5,FALSE)),"-")</f>
        <v>45.004723995758887</v>
      </c>
      <c r="Q31" s="28">
        <f>IFERROR(IF(VLOOKUP($B31,'[3]0_-3'!$V$4:$AA$179,3,FALSE)=0,"-",VLOOKUP($B31,'[3]0_-3'!$V$4:$AA$179,3,FALSE)),"-")</f>
        <v>13.162356374752674</v>
      </c>
      <c r="R31" s="29">
        <f>IFERROR(IF(VLOOKUP($B31,'[3]0_-3'!$V$4:$AA$179,6,FALSE)=0,"-",VLOOKUP($B31,'[3]0_-3'!$V$4:$AA$179,6,FALSE)),"-")</f>
        <v>3.4191996261463133</v>
      </c>
      <c r="S31" s="27">
        <f>IFERROR(IF(VLOOKUP($B31,'[3]5_2'!$V$4:$AA$179,5,FALSE)=0,"-",VLOOKUP($B31,'[3]5_2'!$V$4:$AA$179,5,FALSE)),"-")</f>
        <v>51.781992621487191</v>
      </c>
      <c r="T31" s="28">
        <f>IFERROR(IF(VLOOKUP($B31,'[3]5_2'!$V$4:$AA$179,3,FALSE)=0,"-",VLOOKUP($B31,'[3]5_2'!$V$4:$AA$179,3,FALSE)),"-")</f>
        <v>13.329265036075329</v>
      </c>
      <c r="U31" s="29">
        <f>IFERROR(IF(VLOOKUP($B31,'[3]5_2'!$V$4:$AA$179,6,FALSE)=0,"-",VLOOKUP($B31,'[3]5_2'!$V$4:$AA$179,6,FALSE)),"-")</f>
        <v>3.8848347963177638</v>
      </c>
      <c r="V31" s="27">
        <f>IFERROR(IF(VLOOKUP($B31,'[3]10_7'!$V$4:$AA$179,5,FALSE)=0,"-",VLOOKUP($B31,'[3]10_7'!$V$4:$AA$179,5,FALSE)),"-")</f>
        <v>59.572134065403688</v>
      </c>
      <c r="W31" s="28">
        <f>IFERROR(IF(VLOOKUP($B31,'[3]10_7'!$V$4:$AA$179,3,FALSE)=0,"-",VLOOKUP($B31,'[3]10_7'!$V$4:$AA$179,3,FALSE)),"-")</f>
        <v>13.527171343175883</v>
      </c>
      <c r="X31" s="29">
        <f>IFERROR(IF(VLOOKUP($B31,'[3]10_7'!$V$4:$AA$179,6,FALSE)=0,"-",VLOOKUP($B31,'[3]10_7'!$V$4:$AA$179,6,FALSE)),"-")</f>
        <v>4.4038870029879771</v>
      </c>
      <c r="Y31" s="27">
        <f>IFERROR(IF(VLOOKUP($B31,'[3]15_12'!$V$4:$AA$179,5,FALSE)=0,"-",VLOOKUP($B31,'[3]15_12'!$V$4:$AA$179,5,FALSE)),"-")</f>
        <v>68.487090701487546</v>
      </c>
      <c r="Z31" s="28">
        <f>IFERROR(IF(VLOOKUP($B31,'[3]15_12'!$V$4:$AA$179,3,FALSE)=0,"-",VLOOKUP($B31,'[3]15_12'!$V$4:$AA$179,3,FALSE)),"-")</f>
        <v>13.771625956532866</v>
      </c>
      <c r="AA31" s="29">
        <f>IFERROR(IF(VLOOKUP($B31,'[3]15_12'!$V$4:$AA$179,6,FALSE)=0,"-",VLOOKUP($B31,'[3]15_12'!$V$4:$AA$179,6,FALSE)),"-")</f>
        <v>4.9730577142925689</v>
      </c>
      <c r="AB31" s="27">
        <f>IFERROR(IF(VLOOKUP($B31,'[3]0_-3'!$AJ$4:$AO$179,5,FALSE)=0,"-",VLOOKUP($B31,'[3]0_-3'!$AJ$4:$AO$179,5,FALSE)),"-")</f>
        <v>42.810406057415221</v>
      </c>
      <c r="AC31" s="28">
        <f>IFERROR(IF(VLOOKUP($B31,'[3]0_-3'!$AJ$4:$AO$179,3,FALSE)=0,"-",VLOOKUP($B31,'[3]0_-3'!$AJ$4:$AO$179,3,FALSE)),"-")</f>
        <v>16.057797248420034</v>
      </c>
      <c r="AD31" s="29">
        <f>IFERROR(IF(VLOOKUP($B31,'[3]0_-3'!$AJ$4:$AO$179,6,FALSE)=0,"-",VLOOKUP($B31,'[3]0_-3'!$AJ$4:$AO$179,6,FALSE)),"-")</f>
        <v>2.6660198404004287</v>
      </c>
      <c r="AE31" s="27">
        <f>IFERROR(IF(VLOOKUP($B31,'[3]5_2'!$AJ$4:$AO$179,5,FALSE)=0,"-",VLOOKUP($B31,'[3]5_2'!$AJ$4:$AO$179,5,FALSE)),"-")</f>
        <v>48.572941418572483</v>
      </c>
      <c r="AF31" s="28">
        <f>IFERROR(IF(VLOOKUP($B31,'[3]5_2'!$AJ$4:$AO$179,3,FALSE)=0,"-",VLOOKUP($B31,'[3]5_2'!$AJ$4:$AO$179,3,FALSE)),"-")</f>
        <v>16.15200347212895</v>
      </c>
      <c r="AG31" s="29">
        <f>IFERROR(IF(VLOOKUP($B31,'[3]5_2'!$AJ$4:$AO$179,6,FALSE)=0,"-",VLOOKUP($B31,'[3]5_2'!$AJ$4:$AO$179,6,FALSE)),"-")</f>
        <v>3.00723941165487</v>
      </c>
      <c r="AH31" s="27">
        <f>IFERROR(IF(VLOOKUP($B31,'[3]10_7'!$AJ$4:$AO$179,5,FALSE)=0,"-",VLOOKUP($B31,'[3]10_7'!$AJ$4:$AO$179,5,FALSE)),"-")</f>
        <v>55.223425910812821</v>
      </c>
      <c r="AI31" s="28">
        <f>IFERROR(IF(VLOOKUP($B31,'[3]10_7'!$AJ$4:$AO$179,3,FALSE)=0,"-",VLOOKUP($B31,'[3]10_7'!$AJ$4:$AO$179,3,FALSE)),"-")</f>
        <v>16.25950714272204</v>
      </c>
      <c r="AJ31" s="29">
        <f>IFERROR(IF(VLOOKUP($B31,'[3]10_7'!$AJ$4:$AO$179,6,FALSE)=0,"-",VLOOKUP($B31,'[3]10_7'!$AJ$4:$AO$179,6,FALSE)),"-")</f>
        <v>3.3963776039504077</v>
      </c>
      <c r="AK31" s="27">
        <f>IFERROR(IF(VLOOKUP($B31,'[3]15_12'!$AJ$4:$AO$179,5,FALSE)=0,"-",VLOOKUP($B31,'[3]15_12'!$AJ$4:$AO$179,5,FALSE)),"-")</f>
        <v>62.873801908115411</v>
      </c>
      <c r="AL31" s="28">
        <f>IFERROR(IF(VLOOKUP($B31,'[3]15_12'!$AJ$4:$AO$179,3,FALSE)=0,"-",VLOOKUP($B31,'[3]15_12'!$AJ$4:$AO$179,3,FALSE)),"-")</f>
        <v>16.395858920677828</v>
      </c>
      <c r="AM31" s="29">
        <f>IFERROR(IF(VLOOKUP($B31,'[3]15_12'!$AJ$4:$AO$179,6,FALSE)=0,"-",VLOOKUP($B31,'[3]15_12'!$AJ$4:$AO$179,6,FALSE)),"-")</f>
        <v>3.8347366985953619</v>
      </c>
    </row>
    <row r="32" spans="2:39" ht="15" customHeight="1" x14ac:dyDescent="0.25">
      <c r="B32" s="33">
        <v>85</v>
      </c>
      <c r="C32" s="34"/>
      <c r="D32" s="27">
        <f>IFERROR(IF(VLOOKUP($B32,'[3]0_-3'!$H$4:$M$179,5,FALSE)=0,"-",VLOOKUP($B32,'[3]0_-3'!$H$4:$M$179,5,FALSE)),"-")</f>
        <v>50.366262978144015</v>
      </c>
      <c r="E32" s="28">
        <f>IFERROR(IF(VLOOKUP($B32,'[3]0_-3'!$H$4:$M$179,3,FALSE)=0,"-",VLOOKUP($B32,'[3]0_-3'!$H$4:$M$179,3,FALSE)),"-")</f>
        <v>11.829985331653791</v>
      </c>
      <c r="F32" s="28">
        <f>IFERROR(IF(VLOOKUP($B32,'[3]0_-3'!$H$4:$M$179,6,FALSE)=0,"-",VLOOKUP($B32,'[3]0_-3'!$H$4:$M$179,6,FALSE)),"-")</f>
        <v>4.2575084893281927</v>
      </c>
      <c r="G32" s="27">
        <f>IFERROR(IF(VLOOKUP($B32,'[3]5_2'!$H$4:$M$179,5,FALSE)=0,"-",VLOOKUP($B32,'[3]5_2'!$H$4:$M$179,5,FALSE)),"-")</f>
        <v>58.523921765777231</v>
      </c>
      <c r="H32" s="28">
        <f>IFERROR(IF(VLOOKUP($B32,'[3]5_2'!$H$4:$M$179,3,FALSE)=0,"-",VLOOKUP($B32,'[3]5_2'!$H$4:$M$179,3,FALSE)),"-")</f>
        <v>12.102290915100729</v>
      </c>
      <c r="I32" s="29">
        <f>IFERROR(IF(VLOOKUP($B32,'[3]5_2'!$H$4:$M$179,6,FALSE)=0,"-",VLOOKUP($B32,'[3]5_2'!$H$4:$M$179,6,FALSE)),"-")</f>
        <v>4.8357721836576859</v>
      </c>
      <c r="J32" s="27">
        <f>IFERROR(IF(VLOOKUP($B32,'[3]10_7'!$H$4:$M$179,5,FALSE)=0,"-",VLOOKUP($B32,'[3]10_7'!$H$4:$M$179,5,FALSE)),"-")</f>
        <v>67.891165195910318</v>
      </c>
      <c r="K32" s="28">
        <f>IFERROR(IF(VLOOKUP($B32,'[3]10_7'!$H$4:$M$179,3,FALSE)=0,"-",VLOOKUP($B32,'[3]10_7'!$H$4:$M$179,3,FALSE)),"-")</f>
        <v>12.429270761924814</v>
      </c>
      <c r="L32" s="29">
        <f>IFERROR(IF(VLOOKUP($B32,'[3]10_7'!$H$4:$M$179,6,FALSE)=0,"-",VLOOKUP($B32,'[3]10_7'!$H$4:$M$179,6,FALSE)),"-")</f>
        <v>5.4622001963208175</v>
      </c>
      <c r="M32" s="27">
        <f>IFERROR(IF(VLOOKUP($B32,'[3]15_12'!$H$4:$M$179,5,FALSE)=0,"-",VLOOKUP($B32,'[3]15_12'!$H$4:$M$179,5,FALSE)),"-")</f>
        <v>78.586093967439567</v>
      </c>
      <c r="N32" s="28">
        <f>IFERROR(IF(VLOOKUP($B32,'[3]15_12'!$H$4:$M$179,3,FALSE)=0,"-",VLOOKUP($B32,'[3]15_12'!$H$4:$M$179,3,FALSE)),"-")</f>
        <v>12.827056661254055</v>
      </c>
      <c r="O32" s="29">
        <f>IFERROR(IF(VLOOKUP($B32,'[3]15_12'!$H$4:$M$179,6,FALSE)=0,"-",VLOOKUP($B32,'[3]15_12'!$H$4:$M$179,6,FALSE)),"-")</f>
        <v>6.1265881988983502</v>
      </c>
      <c r="P32" s="27">
        <f>IFERROR(IF(VLOOKUP($B32,'[3]0_-3'!$V$4:$AA$179,5,FALSE)=0,"-",VLOOKUP($B32,'[3]0_-3'!$V$4:$AA$179,5,FALSE)),"-")</f>
        <v>47.914836038795812</v>
      </c>
      <c r="Q32" s="28">
        <f>IFERROR(IF(VLOOKUP($B32,'[3]0_-3'!$V$4:$AA$179,3,FALSE)=0,"-",VLOOKUP($B32,'[3]0_-3'!$V$4:$AA$179,3,FALSE)),"-")</f>
        <v>14.073260162701679</v>
      </c>
      <c r="R32" s="29">
        <f>IFERROR(IF(VLOOKUP($B32,'[3]0_-3'!$V$4:$AA$179,6,FALSE)=0,"-",VLOOKUP($B32,'[3]0_-3'!$V$4:$AA$179,6,FALSE)),"-")</f>
        <v>3.404672086272118</v>
      </c>
      <c r="S32" s="27">
        <f>IFERROR(IF(VLOOKUP($B32,'[3]5_2'!$V$4:$AA$179,5,FALSE)=0,"-",VLOOKUP($B32,'[3]5_2'!$V$4:$AA$179,5,FALSE)),"-")</f>
        <v>55.112376223874989</v>
      </c>
      <c r="T32" s="28">
        <f>IFERROR(IF(VLOOKUP($B32,'[3]5_2'!$V$4:$AA$179,3,FALSE)=0,"-",VLOOKUP($B32,'[3]5_2'!$V$4:$AA$179,3,FALSE)),"-")</f>
        <v>14.259976485145881</v>
      </c>
      <c r="U32" s="29">
        <f>IFERROR(IF(VLOOKUP($B32,'[3]5_2'!$V$4:$AA$179,6,FALSE)=0,"-",VLOOKUP($B32,'[3]5_2'!$V$4:$AA$179,6,FALSE)),"-")</f>
        <v>3.8648293902366269</v>
      </c>
      <c r="V32" s="27">
        <f>IFERROR(IF(VLOOKUP($B32,'[3]10_7'!$V$4:$AA$179,5,FALSE)=0,"-",VLOOKUP($B32,'[3]10_7'!$V$4:$AA$179,5,FALSE)),"-")</f>
        <v>63.385932628590233</v>
      </c>
      <c r="W32" s="28">
        <f>IFERROR(IF(VLOOKUP($B32,'[3]10_7'!$V$4:$AA$179,3,FALSE)=0,"-",VLOOKUP($B32,'[3]10_7'!$V$4:$AA$179,3,FALSE)),"-")</f>
        <v>14.482828730438481</v>
      </c>
      <c r="X32" s="29">
        <f>IFERROR(IF(VLOOKUP($B32,'[3]10_7'!$V$4:$AA$179,6,FALSE)=0,"-",VLOOKUP($B32,'[3]10_7'!$V$4:$AA$179,6,FALSE)),"-")</f>
        <v>4.3766265422563739</v>
      </c>
      <c r="Y32" s="27">
        <f>IFERROR(IF(VLOOKUP($B32,'[3]15_12'!$V$4:$AA$179,5,FALSE)=0,"-",VLOOKUP($B32,'[3]15_12'!$V$4:$AA$179,5,FALSE)),"-")</f>
        <v>72.853605951837807</v>
      </c>
      <c r="Z32" s="28">
        <f>IFERROR(IF(VLOOKUP($B32,'[3]15_12'!$V$4:$AA$179,3,FALSE)=0,"-",VLOOKUP($B32,'[3]15_12'!$V$4:$AA$179,3,FALSE)),"-")</f>
        <v>14.757948687707493</v>
      </c>
      <c r="AA32" s="29">
        <f>IFERROR(IF(VLOOKUP($B32,'[3]15_12'!$V$4:$AA$179,6,FALSE)=0,"-",VLOOKUP($B32,'[3]15_12'!$V$4:$AA$179,6,FALSE)),"-")</f>
        <v>4.9365672352906733</v>
      </c>
      <c r="AB32" s="27">
        <f>IFERROR(IF(VLOOKUP($B32,'[3]0_-3'!$AJ$4:$AO$179,5,FALSE)=0,"-",VLOOKUP($B32,'[3]0_-3'!$AJ$4:$AO$179,5,FALSE)),"-")</f>
        <v>45.55490746800298</v>
      </c>
      <c r="AC32" s="28">
        <f>IFERROR(IF(VLOOKUP($B32,'[3]0_-3'!$AJ$4:$AO$179,3,FALSE)=0,"-",VLOOKUP($B32,'[3]0_-3'!$AJ$4:$AO$179,3,FALSE)),"-")</f>
        <v>17.11749526820758</v>
      </c>
      <c r="AD32" s="29">
        <f>IFERROR(IF(VLOOKUP($B32,'[3]0_-3'!$AJ$4:$AO$179,6,FALSE)=0,"-",VLOOKUP($B32,'[3]0_-3'!$AJ$4:$AO$179,6,FALSE)),"-")</f>
        <v>2.6613068532644704</v>
      </c>
      <c r="AE32" s="27">
        <f>IFERROR(IF(VLOOKUP($B32,'[3]5_2'!$AJ$4:$AO$179,5,FALSE)=0,"-",VLOOKUP($B32,'[3]5_2'!$AJ$4:$AO$179,5,FALSE)),"-")</f>
        <v>51.657959934386312</v>
      </c>
      <c r="AF32" s="28">
        <f>IFERROR(IF(VLOOKUP($B32,'[3]5_2'!$AJ$4:$AO$179,3,FALSE)=0,"-",VLOOKUP($B32,'[3]5_2'!$AJ$4:$AO$179,3,FALSE)),"-")</f>
        <v>17.21649589095351</v>
      </c>
      <c r="AG32" s="29">
        <f>IFERROR(IF(VLOOKUP($B32,'[3]5_2'!$AJ$4:$AO$179,6,FALSE)=0,"-",VLOOKUP($B32,'[3]5_2'!$AJ$4:$AO$179,6,FALSE)),"-")</f>
        <v>3.0004921013880783</v>
      </c>
      <c r="AH32" s="27">
        <f>IFERROR(IF(VLOOKUP($B32,'[3]10_7'!$AJ$4:$AO$179,5,FALSE)=0,"-",VLOOKUP($B32,'[3]10_7'!$AJ$4:$AO$179,5,FALSE)),"-")</f>
        <v>58.703460197541872</v>
      </c>
      <c r="AI32" s="28">
        <f>IFERROR(IF(VLOOKUP($B32,'[3]10_7'!$AJ$4:$AO$179,3,FALSE)=0,"-",VLOOKUP($B32,'[3]10_7'!$AJ$4:$AO$179,3,FALSE)),"-")</f>
        <v>17.333094096019092</v>
      </c>
      <c r="AJ32" s="29">
        <f>IFERROR(IF(VLOOKUP($B32,'[3]10_7'!$AJ$4:$AO$179,6,FALSE)=0,"-",VLOOKUP($B32,'[3]10_7'!$AJ$4:$AO$179,6,FALSE)),"-")</f>
        <v>3.3867848332413053</v>
      </c>
      <c r="AK32" s="27">
        <f>IFERROR(IF(VLOOKUP($B32,'[3]15_12'!$AJ$4:$AO$179,5,FALSE)=0,"-",VLOOKUP($B32,'[3]15_12'!$AJ$4:$AO$179,5,FALSE)),"-")</f>
        <v>66.809508956365946</v>
      </c>
      <c r="AL32" s="28">
        <f>IFERROR(IF(VLOOKUP($B32,'[3]15_12'!$AJ$4:$AO$179,3,FALSE)=0,"-",VLOOKUP($B32,'[3]15_12'!$AJ$4:$AO$179,3,FALSE)),"-")</f>
        <v>17.483421672532341</v>
      </c>
      <c r="AM32" s="29">
        <f>IFERROR(IF(VLOOKUP($B32,'[3]15_12'!$AJ$4:$AO$179,6,FALSE)=0,"-",VLOOKUP($B32,'[3]15_12'!$AJ$4:$AO$179,6,FALSE)),"-")</f>
        <v>3.8213062756089835</v>
      </c>
    </row>
    <row r="33" spans="2:39" ht="15" customHeight="1" x14ac:dyDescent="0.25">
      <c r="B33" s="33">
        <v>90</v>
      </c>
      <c r="C33" s="34"/>
      <c r="D33" s="27">
        <f>IFERROR(IF(VLOOKUP($B33,'[3]0_-3'!$H$4:$M$179,5,FALSE)=0,"-",VLOOKUP($B33,'[3]0_-3'!$H$4:$M$179,5,FALSE)),"-")</f>
        <v>53.43093257285237</v>
      </c>
      <c r="E33" s="28">
        <f>IFERROR(IF(VLOOKUP($B33,'[3]0_-3'!$H$4:$M$179,3,FALSE)=0,"-",VLOOKUP($B33,'[3]0_-3'!$H$4:$M$179,3,FALSE)),"-")</f>
        <v>12.65003035004939</v>
      </c>
      <c r="F33" s="28">
        <f>IFERROR(IF(VLOOKUP($B33,'[3]0_-3'!$H$4:$M$179,6,FALSE)=0,"-",VLOOKUP($B33,'[3]0_-3'!$H$4:$M$179,6,FALSE)),"-")</f>
        <v>4.2237790024467223</v>
      </c>
      <c r="G33" s="27">
        <f>IFERROR(IF(VLOOKUP($B33,'[3]5_2'!$H$4:$M$179,5,FALSE)=0,"-",VLOOKUP($B33,'[3]5_2'!$H$4:$M$179,5,FALSE)),"-")</f>
        <v>62.077523542247881</v>
      </c>
      <c r="H33" s="28">
        <f>IFERROR(IF(VLOOKUP($B33,'[3]5_2'!$H$4:$M$179,3,FALSE)=0,"-",VLOOKUP($B33,'[3]5_2'!$H$4:$M$179,3,FALSE)),"-")</f>
        <v>12.959452847952303</v>
      </c>
      <c r="I33" s="29">
        <f>IFERROR(IF(VLOOKUP($B33,'[3]5_2'!$H$4:$M$179,6,FALSE)=0,"-",VLOOKUP($B33,'[3]5_2'!$H$4:$M$179,6,FALSE)),"-")</f>
        <v>4.790134604491163</v>
      </c>
      <c r="J33" s="27">
        <f>IFERROR(IF(VLOOKUP($B33,'[3]10_7'!$H$4:$M$179,5,FALSE)=0,"-",VLOOKUP($B33,'[3]10_7'!$H$4:$M$179,5,FALSE)),"-")</f>
        <v>72.004434534689452</v>
      </c>
      <c r="K33" s="28">
        <f>IFERROR(IF(VLOOKUP($B33,'[3]10_7'!$H$4:$M$179,3,FALSE)=0,"-",VLOOKUP($B33,'[3]10_7'!$H$4:$M$179,3,FALSE)),"-")</f>
        <v>13.329333723691382</v>
      </c>
      <c r="L33" s="29">
        <f>IFERROR(IF(VLOOKUP($B33,'[3]10_7'!$H$4:$M$179,6,FALSE)=0,"-",VLOOKUP($B33,'[3]10_7'!$H$4:$M$179,6,FALSE)),"-")</f>
        <v>5.4019530178548774</v>
      </c>
      <c r="M33" s="27">
        <f>IFERROR(IF(VLOOKUP($B33,'[3]15_12'!$H$4:$M$179,5,FALSE)=0,"-",VLOOKUP($B33,'[3]15_12'!$H$4:$M$179,5,FALSE)),"-")</f>
        <v>83.334894685785869</v>
      </c>
      <c r="N33" s="28">
        <f>IFERROR(IF(VLOOKUP($B33,'[3]15_12'!$H$4:$M$179,3,FALSE)=0,"-",VLOOKUP($B33,'[3]15_12'!$H$4:$M$179,3,FALSE)),"-")</f>
        <v>13.775487333418141</v>
      </c>
      <c r="O33" s="29">
        <f>IFERROR(IF(VLOOKUP($B33,'[3]15_12'!$H$4:$M$179,6,FALSE)=0,"-",VLOOKUP($B33,'[3]15_12'!$H$4:$M$179,6,FALSE)),"-")</f>
        <v>6.0495061023084551</v>
      </c>
      <c r="P33" s="27">
        <f>IFERROR(IF(VLOOKUP($B33,'[3]0_-3'!$V$4:$AA$179,5,FALSE)=0,"-",VLOOKUP($B33,'[3]0_-3'!$V$4:$AA$179,5,FALSE)),"-")</f>
        <v>50.8384961368156</v>
      </c>
      <c r="Q33" s="28">
        <f>IFERROR(IF(VLOOKUP($B33,'[3]0_-3'!$V$4:$AA$179,3,FALSE)=0,"-",VLOOKUP($B33,'[3]0_-3'!$V$4:$AA$179,3,FALSE)),"-")</f>
        <v>15.00006788753104</v>
      </c>
      <c r="R33" s="29">
        <f>IFERROR(IF(VLOOKUP($B33,'[3]0_-3'!$V$4:$AA$179,6,FALSE)=0,"-",VLOOKUP($B33,'[3]0_-3'!$V$4:$AA$179,6,FALSE)),"-")</f>
        <v>3.3892177367460863</v>
      </c>
      <c r="S33" s="27">
        <f>IFERROR(IF(VLOOKUP($B33,'[3]5_2'!$V$4:$AA$179,5,FALSE)=0,"-",VLOOKUP($B33,'[3]5_2'!$V$4:$AA$179,5,FALSE)),"-")</f>
        <v>58.455251055290347</v>
      </c>
      <c r="T33" s="28">
        <f>IFERROR(IF(VLOOKUP($B33,'[3]5_2'!$V$4:$AA$179,3,FALSE)=0,"-",VLOOKUP($B33,'[3]5_2'!$V$4:$AA$179,3,FALSE)),"-")</f>
        <v>15.207245666613494</v>
      </c>
      <c r="U33" s="29">
        <f>IFERROR(IF(VLOOKUP($B33,'[3]5_2'!$V$4:$AA$179,6,FALSE)=0,"-",VLOOKUP($B33,'[3]5_2'!$V$4:$AA$179,6,FALSE)),"-")</f>
        <v>3.8439078539794358</v>
      </c>
      <c r="V33" s="27">
        <f>IFERROR(IF(VLOOKUP($B33,'[3]10_7'!$V$4:$AA$179,5,FALSE)=0,"-",VLOOKUP($B33,'[3]10_7'!$V$4:$AA$179,5,FALSE)),"-")</f>
        <v>67.21085231748566</v>
      </c>
      <c r="W33" s="28">
        <f>IFERROR(IF(VLOOKUP($B33,'[3]10_7'!$V$4:$AA$179,3,FALSE)=0,"-",VLOOKUP($B33,'[3]10_7'!$V$4:$AA$179,3,FALSE)),"-")</f>
        <v>15.456585316602807</v>
      </c>
      <c r="X33" s="29">
        <f>IFERROR(IF(VLOOKUP($B33,'[3]10_7'!$V$4:$AA$179,6,FALSE)=0,"-",VLOOKUP($B33,'[3]10_7'!$V$4:$AA$179,6,FALSE)),"-")</f>
        <v>4.3483635577187041</v>
      </c>
      <c r="Y33" s="27">
        <f>IFERROR(IF(VLOOKUP($B33,'[3]15_12'!$V$4:$AA$179,5,FALSE)=0,"-",VLOOKUP($B33,'[3]15_12'!$V$4:$AA$179,5,FALSE)),"-")</f>
        <v>77.228529059010356</v>
      </c>
      <c r="Z33" s="28">
        <f>IFERROR(IF(VLOOKUP($B33,'[3]15_12'!$V$4:$AA$179,3,FALSE)=0,"-",VLOOKUP($B33,'[3]15_12'!$V$4:$AA$179,3,FALSE)),"-")</f>
        <v>15.76390119365052</v>
      </c>
      <c r="AA33" s="29">
        <f>IFERROR(IF(VLOOKUP($B33,'[3]15_12'!$V$4:$AA$179,6,FALSE)=0,"-",VLOOKUP($B33,'[3]15_12'!$V$4:$AA$179,6,FALSE)),"-")</f>
        <v>4.8990746713203794</v>
      </c>
      <c r="AB33" s="27">
        <f>IFERROR(IF(VLOOKUP($B33,'[3]0_-3'!$AJ$4:$AO$179,5,FALSE)=0,"-",VLOOKUP($B33,'[3]0_-3'!$AJ$4:$AO$179,5,FALSE)),"-")</f>
        <v>48.312806045412287</v>
      </c>
      <c r="AC33" s="28">
        <f>IFERROR(IF(VLOOKUP($B33,'[3]0_-3'!$AJ$4:$AO$179,3,FALSE)=0,"-",VLOOKUP($B33,'[3]0_-3'!$AJ$4:$AO$179,3,FALSE)),"-")</f>
        <v>18.194368393792935</v>
      </c>
      <c r="AD33" s="29">
        <f>IFERROR(IF(VLOOKUP($B33,'[3]0_-3'!$AJ$4:$AO$179,6,FALSE)=0,"-",VLOOKUP($B33,'[3]0_-3'!$AJ$4:$AO$179,6,FALSE)),"-")</f>
        <v>2.6553714314092018</v>
      </c>
      <c r="AE33" s="27">
        <f>IFERROR(IF(VLOOKUP($B33,'[3]5_2'!$AJ$4:$AO$179,5,FALSE)=0,"-",VLOOKUP($B33,'[3]5_2'!$AJ$4:$AO$179,5,FALSE)),"-")</f>
        <v>54.751847927261338</v>
      </c>
      <c r="AF33" s="28">
        <f>IFERROR(IF(VLOOKUP($B33,'[3]5_2'!$AJ$4:$AO$179,3,FALSE)=0,"-",VLOOKUP($B33,'[3]5_2'!$AJ$4:$AO$179,3,FALSE)),"-")</f>
        <v>18.295897252057937</v>
      </c>
      <c r="AG33" s="29">
        <f>IFERROR(IF(VLOOKUP($B33,'[3]5_2'!$AJ$4:$AO$179,6,FALSE)=0,"-",VLOOKUP($B33,'[3]5_2'!$AJ$4:$AO$179,6,FALSE)),"-")</f>
        <v>2.9925751753499163</v>
      </c>
      <c r="AH33" s="27">
        <f>IFERROR(IF(VLOOKUP($B33,'[3]10_7'!$AJ$4:$AO$179,5,FALSE)=0,"-",VLOOKUP($B33,'[3]10_7'!$AJ$4:$AO$179,5,FALSE)),"-")</f>
        <v>62.188262473505489</v>
      </c>
      <c r="AI33" s="28">
        <f>IFERROR(IF(VLOOKUP($B33,'[3]10_7'!$AJ$4:$AO$179,3,FALSE)=0,"-",VLOOKUP($B33,'[3]10_7'!$AJ$4:$AO$179,3,FALSE)),"-")</f>
        <v>18.421291474300524</v>
      </c>
      <c r="AJ33" s="29">
        <f>IFERROR(IF(VLOOKUP($B33,'[3]10_7'!$AJ$4:$AO$179,6,FALSE)=0,"-",VLOOKUP($B33,'[3]10_7'!$AJ$4:$AO$179,6,FALSE)),"-")</f>
        <v>3.3758904776173866</v>
      </c>
      <c r="AK33" s="27">
        <f>IFERROR(IF(VLOOKUP($B33,'[3]15_12'!$AJ$4:$AO$179,5,FALSE)=0,"-",VLOOKUP($B33,'[3]15_12'!$AJ$4:$AO$179,5,FALSE)),"-")</f>
        <v>70.745278819753537</v>
      </c>
      <c r="AL33" s="28">
        <f>IFERROR(IF(VLOOKUP($B33,'[3]15_12'!$AJ$4:$AO$179,3,FALSE)=0,"-",VLOOKUP($B33,'[3]15_12'!$AJ$4:$AO$179,3,FALSE)),"-")</f>
        <v>18.586365416672201</v>
      </c>
      <c r="AM33" s="29">
        <f>IFERROR(IF(VLOOKUP($B33,'[3]15_12'!$AJ$4:$AO$179,6,FALSE)=0,"-",VLOOKUP($B33,'[3]15_12'!$AJ$4:$AO$179,6,FALSE)),"-")</f>
        <v>3.8062997920128128</v>
      </c>
    </row>
    <row r="34" spans="2:39" ht="15" customHeight="1" x14ac:dyDescent="0.25">
      <c r="B34" s="33">
        <v>95</v>
      </c>
      <c r="C34" s="34"/>
      <c r="D34" s="27">
        <f>IFERROR(IF(VLOOKUP($B34,'[3]0_-3'!$H$4:$M$179,5,FALSE)=0,"-",VLOOKUP($B34,'[3]0_-3'!$H$4:$M$179,5,FALSE)),"-")</f>
        <v>56.504919883176861</v>
      </c>
      <c r="E34" s="28">
        <f>IFERROR(IF(VLOOKUP($B34,'[3]0_-3'!$H$4:$M$179,3,FALSE)=0,"-",VLOOKUP($B34,'[3]0_-3'!$H$4:$M$179,3,FALSE)),"-")</f>
        <v>13.485981121114399</v>
      </c>
      <c r="F34" s="28">
        <f>IFERROR(IF(VLOOKUP($B34,'[3]0_-3'!$H$4:$M$179,6,FALSE)=0,"-",VLOOKUP($B34,'[3]0_-3'!$H$4:$M$179,6,FALSE)),"-")</f>
        <v>4.18990056234838</v>
      </c>
      <c r="G34" s="27">
        <f>IFERROR(IF(VLOOKUP($B34,'[3]5_2'!$H$4:$M$179,5,FALSE)=0,"-",VLOOKUP($B34,'[3]5_2'!$H$4:$M$179,5,FALSE)),"-")</f>
        <v>65.641400545161432</v>
      </c>
      <c r="H34" s="28">
        <f>IFERROR(IF(VLOOKUP($B34,'[3]5_2'!$H$4:$M$179,3,FALSE)=0,"-",VLOOKUP($B34,'[3]5_2'!$H$4:$M$179,3,FALSE)),"-")</f>
        <v>13.835207978502931</v>
      </c>
      <c r="I34" s="29">
        <f>IFERROR(IF(VLOOKUP($B34,'[3]5_2'!$H$4:$M$179,6,FALSE)=0,"-",VLOOKUP($B34,'[3]5_2'!$H$4:$M$179,6,FALSE)),"-")</f>
        <v>4.7445185245610091</v>
      </c>
      <c r="J34" s="27">
        <f>IFERROR(IF(VLOOKUP($B34,'[3]10_7'!$H$4:$M$179,5,FALSE)=0,"-",VLOOKUP($B34,'[3]10_7'!$H$4:$M$179,5,FALSE)),"-")</f>
        <v>76.12787951905598</v>
      </c>
      <c r="K34" s="28">
        <f>IFERROR(IF(VLOOKUP($B34,'[3]10_7'!$H$4:$M$179,3,FALSE)=0,"-",VLOOKUP($B34,'[3]10_7'!$H$4:$M$179,3,FALSE)),"-")</f>
        <v>14.250485680871311</v>
      </c>
      <c r="L34" s="29">
        <f>IFERROR(IF(VLOOKUP($B34,'[3]10_7'!$H$4:$M$179,6,FALSE)=0,"-",VLOOKUP($B34,'[3]10_7'!$H$4:$M$179,6,FALSE)),"-")</f>
        <v>5.342125259719662</v>
      </c>
      <c r="M34" s="27">
        <f>IFERROR(IF(VLOOKUP($B34,'[3]15_12'!$H$4:$M$179,5,FALSE)=0,"-",VLOOKUP($B34,'[3]15_12'!$H$4:$M$179,5,FALSE)),"-")</f>
        <v>88.091686532847859</v>
      </c>
      <c r="N34" s="28">
        <f>IFERROR(IF(VLOOKUP($B34,'[3]15_12'!$H$4:$M$179,3,FALSE)=0,"-",VLOOKUP($B34,'[3]15_12'!$H$4:$M$179,3,FALSE)),"-")</f>
        <v>14.746412364868238</v>
      </c>
      <c r="O34" s="29">
        <f>IFERROR(IF(VLOOKUP($B34,'[3]15_12'!$H$4:$M$179,6,FALSE)=0,"-",VLOOKUP($B34,'[3]15_12'!$H$4:$M$179,6,FALSE)),"-")</f>
        <v>5.9737707283106332</v>
      </c>
      <c r="P34" s="27">
        <f>IFERROR(IF(VLOOKUP($B34,'[3]0_-3'!$V$4:$AA$179,5,FALSE)=0,"-",VLOOKUP($B34,'[3]0_-3'!$V$4:$AA$179,5,FALSE)),"-")</f>
        <v>53.77572576508453</v>
      </c>
      <c r="Q34" s="28">
        <f>IFERROR(IF(VLOOKUP($B34,'[3]0_-3'!$V$4:$AA$179,3,FALSE)=0,"-",VLOOKUP($B34,'[3]0_-3'!$V$4:$AA$179,3,FALSE)),"-")</f>
        <v>15.942849749908699</v>
      </c>
      <c r="R34" s="29">
        <f>IFERROR(IF(VLOOKUP($B34,'[3]0_-3'!$V$4:$AA$179,6,FALSE)=0,"-",VLOOKUP($B34,'[3]0_-3'!$V$4:$AA$179,6,FALSE)),"-")</f>
        <v>3.373030957993723</v>
      </c>
      <c r="S34" s="27">
        <f>IFERROR(IF(VLOOKUP($B34,'[3]5_2'!$V$4:$AA$179,5,FALSE)=0,"-",VLOOKUP($B34,'[3]5_2'!$V$4:$AA$179,5,FALSE)),"-")</f>
        <v>61.810686257096663</v>
      </c>
      <c r="T34" s="28">
        <f>IFERROR(IF(VLOOKUP($B34,'[3]5_2'!$V$4:$AA$179,3,FALSE)=0,"-",VLOOKUP($B34,'[3]5_2'!$V$4:$AA$179,3,FALSE)),"-")</f>
        <v>16.171141184802416</v>
      </c>
      <c r="U34" s="29">
        <f>IFERROR(IF(VLOOKUP($B34,'[3]5_2'!$V$4:$AA$179,6,FALSE)=0,"-",VLOOKUP($B34,'[3]5_2'!$V$4:$AA$179,6,FALSE)),"-")</f>
        <v>3.8222835080548392</v>
      </c>
      <c r="V34" s="27">
        <f>IFERROR(IF(VLOOKUP($B34,'[3]10_7'!$V$4:$AA$179,5,FALSE)=0,"-",VLOOKUP($B34,'[3]10_7'!$V$4:$AA$179,5,FALSE)),"-")</f>
        <v>71.047005648490682</v>
      </c>
      <c r="W34" s="28">
        <f>IFERROR(IF(VLOOKUP($B34,'[3]10_7'!$V$4:$AA$179,3,FALSE)=0,"-",VLOOKUP($B34,'[3]10_7'!$V$4:$AA$179,3,FALSE)),"-")</f>
        <v>16.448508812856407</v>
      </c>
      <c r="X34" s="29">
        <f>IFERROR(IF(VLOOKUP($B34,'[3]10_7'!$V$4:$AA$179,6,FALSE)=0,"-",VLOOKUP($B34,'[3]10_7'!$V$4:$AA$179,6,FALSE)),"-")</f>
        <v>4.3193584571605212</v>
      </c>
      <c r="Y34" s="27">
        <f>IFERROR(IF(VLOOKUP($B34,'[3]15_12'!$V$4:$AA$179,5,FALSE)=0,"-",VLOOKUP($B34,'[3]15_12'!$V$4:$AA$179,5,FALSE)),"-")</f>
        <v>81.612013667253947</v>
      </c>
      <c r="Z34" s="28">
        <f>IFERROR(IF(VLOOKUP($B34,'[3]15_12'!$V$4:$AA$179,3,FALSE)=0,"-",VLOOKUP($B34,'[3]15_12'!$V$4:$AA$179,3,FALSE)),"-")</f>
        <v>16.789550770719369</v>
      </c>
      <c r="AA34" s="29">
        <f>IFERROR(IF(VLOOKUP($B34,'[3]15_12'!$V$4:$AA$179,6,FALSE)=0,"-",VLOOKUP($B34,'[3]15_12'!$V$4:$AA$179,6,FALSE)),"-")</f>
        <v>4.860881317300259</v>
      </c>
      <c r="AB34" s="27">
        <f>IFERROR(IF(VLOOKUP($B34,'[3]0_-3'!$AJ$4:$AO$179,5,FALSE)=0,"-",VLOOKUP($B34,'[3]0_-3'!$AJ$4:$AO$179,5,FALSE)),"-")</f>
        <v>51.084146519556782</v>
      </c>
      <c r="AC34" s="28">
        <f>IFERROR(IF(VLOOKUP($B34,'[3]0_-3'!$AJ$4:$AO$179,3,FALSE)=0,"-",VLOOKUP($B34,'[3]0_-3'!$AJ$4:$AO$179,3,FALSE)),"-")</f>
        <v>19.288499782214977</v>
      </c>
      <c r="AD34" s="29">
        <f>IFERROR(IF(VLOOKUP($B34,'[3]0_-3'!$AJ$4:$AO$179,6,FALSE)=0,"-",VLOOKUP($B34,'[3]0_-3'!$AJ$4:$AO$179,6,FALSE)),"-")</f>
        <v>2.6484250769289526</v>
      </c>
      <c r="AE34" s="27">
        <f>IFERROR(IF(VLOOKUP($B34,'[3]5_2'!$AJ$4:$AO$179,5,FALSE)=0,"-",VLOOKUP($B34,'[3]5_2'!$AJ$4:$AO$179,5,FALSE)),"-")</f>
        <v>57.854695063811306</v>
      </c>
      <c r="AF34" s="28">
        <f>IFERROR(IF(VLOOKUP($B34,'[3]5_2'!$AJ$4:$AO$179,3,FALSE)=0,"-",VLOOKUP($B34,'[3]5_2'!$AJ$4:$AO$179,3,FALSE)),"-")</f>
        <v>19.390289706431474</v>
      </c>
      <c r="AG34" s="29">
        <f>IFERROR(IF(VLOOKUP($B34,'[3]5_2'!$AJ$4:$AO$179,6,FALSE)=0,"-",VLOOKUP($B34,'[3]5_2'!$AJ$4:$AO$179,6,FALSE)),"-")</f>
        <v>2.9836942067256351</v>
      </c>
      <c r="AH34" s="27">
        <f>IFERROR(IF(VLOOKUP($B34,'[3]10_7'!$AJ$4:$AO$179,5,FALSE)=0,"-",VLOOKUP($B34,'[3]10_7'!$AJ$4:$AO$179,5,FALSE)),"-")</f>
        <v>65.677963094919647</v>
      </c>
      <c r="AI34" s="28">
        <f>IFERROR(IF(VLOOKUP($B34,'[3]10_7'!$AJ$4:$AO$179,3,FALSE)=0,"-",VLOOKUP($B34,'[3]10_7'!$AJ$4:$AO$179,3,FALSE)),"-")</f>
        <v>19.52418117198868</v>
      </c>
      <c r="AJ34" s="29">
        <f>IFERROR(IF(VLOOKUP($B34,'[3]10_7'!$AJ$4:$AO$179,6,FALSE)=0,"-",VLOOKUP($B34,'[3]10_7'!$AJ$4:$AO$179,6,FALSE)),"-")</f>
        <v>3.3639291971510561</v>
      </c>
      <c r="AK34" s="27">
        <f>IFERROR(IF(VLOOKUP($B34,'[3]15_12'!$AJ$4:$AO$179,5,FALSE)=0,"-",VLOOKUP($B34,'[3]15_12'!$AJ$4:$AO$179,5,FALSE)),"-")</f>
        <v>74.681280340869151</v>
      </c>
      <c r="AL34" s="28">
        <f>IFERROR(IF(VLOOKUP($B34,'[3]15_12'!$AJ$4:$AO$179,3,FALSE)=0,"-",VLOOKUP($B34,'[3]15_12'!$AJ$4:$AO$179,3,FALSE)),"-")</f>
        <v>19.704772315535287</v>
      </c>
      <c r="AM34" s="29">
        <f>IFERROR(IF(VLOOKUP($B34,'[3]15_12'!$AJ$4:$AO$179,6,FALSE)=0,"-",VLOOKUP($B34,'[3]15_12'!$AJ$4:$AO$179,6,FALSE)),"-")</f>
        <v>3.7900098080296143</v>
      </c>
    </row>
    <row r="35" spans="2:39" ht="15" customHeight="1" x14ac:dyDescent="0.25">
      <c r="B35" s="35">
        <v>100</v>
      </c>
      <c r="C35" s="36"/>
      <c r="D35" s="30">
        <f>IFERROR(IF(VLOOKUP($B35,'[3]0_-3'!$H$4:$M$179,5,FALSE)=0,"-",VLOOKUP($B35,'[3]0_-3'!$H$4:$M$179,5,FALSE)),"-")</f>
        <v>59.588299701789971</v>
      </c>
      <c r="E35" s="31">
        <f>IFERROR(IF(VLOOKUP($B35,'[3]0_-3'!$H$4:$M$179,3,FALSE)=0,"-",VLOOKUP($B35,'[3]0_-3'!$H$4:$M$179,3,FALSE)),"-")</f>
        <v>14.337785782585236</v>
      </c>
      <c r="F35" s="31">
        <f>IFERROR(IF(VLOOKUP($B35,'[3]0_-3'!$H$4:$M$179,6,FALSE)=0,"-",VLOOKUP($B35,'[3]0_-3'!$H$4:$M$179,6,FALSE)),"-")</f>
        <v>4.156032221806961</v>
      </c>
      <c r="G35" s="30">
        <f>IFERROR(IF(VLOOKUP($B35,'[3]5_2'!$H$4:$M$179,5,FALSE)=0,"-",VLOOKUP($B35,'[3]5_2'!$H$4:$M$179,5,FALSE)),"-")</f>
        <v>69.215618747747016</v>
      </c>
      <c r="H35" s="31">
        <f>IFERROR(IF(VLOOKUP($B35,'[3]5_2'!$H$4:$M$179,3,FALSE)=0,"-",VLOOKUP($B35,'[3]5_2'!$H$4:$M$179,3,FALSE)),"-")</f>
        <v>14.729506385595466</v>
      </c>
      <c r="I35" s="32">
        <f>IFERROR(IF(VLOOKUP($B35,'[3]5_2'!$H$4:$M$179,6,FALSE)=0,"-",VLOOKUP($B35,'[3]5_2'!$H$4:$M$179,6,FALSE)),"-")</f>
        <v>4.6991132585023729</v>
      </c>
      <c r="J35" s="30">
        <f>IFERROR(IF(VLOOKUP($B35,'[3]10_7'!$H$4:$M$179,5,FALSE)=0,"-",VLOOKUP($B35,'[3]10_7'!$H$4:$M$179,5,FALSE)),"-")</f>
        <v>80.261569208619761</v>
      </c>
      <c r="K35" s="31">
        <f>IFERROR(IF(VLOOKUP($B35,'[3]10_7'!$H$4:$M$179,3,FALSE)=0,"-",VLOOKUP($B35,'[3]10_7'!$H$4:$M$179,3,FALSE)),"-")</f>
        <v>15.192678658689342</v>
      </c>
      <c r="L35" s="32">
        <f>IFERROR(IF(VLOOKUP($B35,'[3]10_7'!$H$4:$M$179,6,FALSE)=0,"-",VLOOKUP($B35,'[3]10_7'!$H$4:$M$179,6,FALSE)),"-")</f>
        <v>5.2829110002082968</v>
      </c>
      <c r="M35" s="30">
        <f>IFERROR(IF(VLOOKUP($B35,'[3]15_12'!$H$4:$M$179,5,FALSE)=0,"-",VLOOKUP($B35,'[3]15_12'!$H$4:$M$179,5,FALSE)),"-")</f>
        <v>92.856551445351116</v>
      </c>
      <c r="N35" s="31">
        <f>IFERROR(IF(VLOOKUP($B35,'[3]15_12'!$H$4:$M$179,3,FALSE)=0,"-",VLOOKUP($B35,'[3]15_12'!$H$4:$M$179,3,FALSE)),"-")</f>
        <v>15.739785882419993</v>
      </c>
      <c r="O35" s="32">
        <f>IFERROR(IF(VLOOKUP($B35,'[3]15_12'!$H$4:$M$179,6,FALSE)=0,"-",VLOOKUP($B35,'[3]15_12'!$H$4:$M$179,6,FALSE)),"-")</f>
        <v>5.8994799636419462</v>
      </c>
      <c r="P35" s="30">
        <f>IFERROR(IF(VLOOKUP($B35,'[3]0_-3'!$V$4:$AA$179,5,FALSE)=0,"-",VLOOKUP($B35,'[3]0_-3'!$V$4:$AA$179,5,FALSE)),"-")</f>
        <v>56.726591146059278</v>
      </c>
      <c r="Q35" s="31">
        <f>IFERROR(IF(VLOOKUP($B35,'[3]0_-3'!$V$4:$AA$179,3,FALSE)=0,"-",VLOOKUP($B35,'[3]0_-3'!$V$4:$AA$179,3,FALSE)),"-")</f>
        <v>16.901546755758496</v>
      </c>
      <c r="R35" s="32">
        <f>IFERROR(IF(VLOOKUP($B35,'[3]0_-3'!$V$4:$AA$179,6,FALSE)=0,"-",VLOOKUP($B35,'[3]0_-3'!$V$4:$AA$179,6,FALSE)),"-")</f>
        <v>3.3562958447416693</v>
      </c>
      <c r="S35" s="30">
        <f>IFERROR(IF(VLOOKUP($B35,'[3]5_2'!$V$4:$AA$179,5,FALSE)=0,"-",VLOOKUP($B35,'[3]5_2'!$V$4:$AA$179,5,FALSE)),"-")</f>
        <v>65.178737411324718</v>
      </c>
      <c r="T35" s="31">
        <f>IFERROR(IF(VLOOKUP($B35,'[3]5_2'!$V$4:$AA$179,3,FALSE)=0,"-",VLOOKUP($B35,'[3]5_2'!$V$4:$AA$179,3,FALSE)),"-")</f>
        <v>17.151605905899132</v>
      </c>
      <c r="U35" s="32">
        <f>IFERROR(IF(VLOOKUP($B35,'[3]5_2'!$V$4:$AA$179,6,FALSE)=0,"-",VLOOKUP($B35,'[3]5_2'!$V$4:$AA$179,6,FALSE)),"-")</f>
        <v>3.8001536281163686</v>
      </c>
      <c r="V35" s="30">
        <f>IFERROR(IF(VLOOKUP($B35,'[3]10_7'!$V$4:$AA$179,5,FALSE)=0,"-",VLOOKUP($B35,'[3]10_7'!$V$4:$AA$179,5,FALSE)),"-")</f>
        <v>74.89444995771818</v>
      </c>
      <c r="W35" s="31">
        <f>IFERROR(IF(VLOOKUP($B35,'[3]10_7'!$V$4:$AA$179,3,FALSE)=0,"-",VLOOKUP($B35,'[3]10_7'!$V$4:$AA$179,3,FALSE)),"-")</f>
        <v>17.458543955551406</v>
      </c>
      <c r="X35" s="32">
        <f>IFERROR(IF(VLOOKUP($B35,'[3]10_7'!$V$4:$AA$179,6,FALSE)=0,"-",VLOOKUP($B35,'[3]10_7'!$V$4:$AA$179,6,FALSE)),"-")</f>
        <v>4.2898451410607761</v>
      </c>
      <c r="Y35" s="30">
        <f>IFERROR(IF(VLOOKUP($B35,'[3]15_12'!$V$4:$AA$179,5,FALSE)=0,"-",VLOOKUP($B35,'[3]15_12'!$V$4:$AA$179,5,FALSE)),"-")</f>
        <v>86.004129146182578</v>
      </c>
      <c r="Z35" s="31">
        <f>IFERROR(IF(VLOOKUP($B35,'[3]15_12'!$V$4:$AA$179,3,FALSE)=0,"-",VLOOKUP($B35,'[3]15_12'!$V$4:$AA$179,3,FALSE)),"-")</f>
        <v>17.834844185268445</v>
      </c>
      <c r="AA35" s="32">
        <f>IFERROR(IF(VLOOKUP($B35,'[3]15_12'!$V$4:$AA$179,6,FALSE)=0,"-",VLOOKUP($B35,'[3]15_12'!$V$4:$AA$179,6,FALSE)),"-")</f>
        <v>4.822252902956218</v>
      </c>
      <c r="AB35" s="30">
        <f>IFERROR(IF(VLOOKUP($B35,'[3]0_-3'!$AJ$4:$AO$179,5,FALSE)=0,"-",VLOOKUP($B35,'[3]0_-3'!$AJ$4:$AO$179,5,FALSE)),"-")</f>
        <v>53.868990600424056</v>
      </c>
      <c r="AC35" s="31">
        <f>IFERROR(IF(VLOOKUP($B35,'[3]0_-3'!$AJ$4:$AO$179,3,FALSE)=0,"-",VLOOKUP($B35,'[3]0_-3'!$AJ$4:$AO$179,3,FALSE)),"-")</f>
        <v>20.399822656808499</v>
      </c>
      <c r="AD35" s="32">
        <f>IFERROR(IF(VLOOKUP($B35,'[3]0_-3'!$AJ$4:$AO$179,6,FALSE)=0,"-",VLOOKUP($B35,'[3]0_-3'!$AJ$4:$AO$179,6,FALSE)),"-")</f>
        <v>2.6406597501692066</v>
      </c>
      <c r="AE35" s="30">
        <f>IFERROR(IF(VLOOKUP($B35,'[3]5_2'!$AJ$4:$AO$179,5,FALSE)=0,"-",VLOOKUP($B35,'[3]5_2'!$AJ$4:$AO$179,5,FALSE)),"-")</f>
        <v>60.966550347087548</v>
      </c>
      <c r="AF35" s="31">
        <f>IFERROR(IF(VLOOKUP($B35,'[3]5_2'!$AJ$4:$AO$179,3,FALSE)=0,"-",VLOOKUP($B35,'[3]5_2'!$AJ$4:$AO$179,3,FALSE)),"-")</f>
        <v>20.499607998377417</v>
      </c>
      <c r="AG35" s="32">
        <f>IFERROR(IF(VLOOKUP($B35,'[3]5_2'!$AJ$4:$AO$179,6,FALSE)=0,"-",VLOOKUP($B35,'[3]5_2'!$AJ$4:$AO$179,6,FALSE)),"-")</f>
        <v>2.9740349352979414</v>
      </c>
      <c r="AH35" s="30">
        <f>IFERROR(IF(VLOOKUP($B35,'[3]10_7'!$AJ$4:$AO$179,5,FALSE)=0,"-",VLOOKUP($B35,'[3]10_7'!$AJ$4:$AO$179,5,FALSE)),"-")</f>
        <v>69.172611241091403</v>
      </c>
      <c r="AI35" s="31">
        <f>IFERROR(IF(VLOOKUP($B35,'[3]10_7'!$AJ$4:$AO$179,3,FALSE)=0,"-",VLOOKUP($B35,'[3]10_7'!$AJ$4:$AO$179,3,FALSE)),"-")</f>
        <v>20.641699468885971</v>
      </c>
      <c r="AJ35" s="32">
        <f>IFERROR(IF(VLOOKUP($B35,'[3]10_7'!$AJ$4:$AO$179,6,FALSE)=0,"-",VLOOKUP($B35,'[3]10_7'!$AJ$4:$AO$179,6,FALSE)),"-")</f>
        <v>3.3511102777829871</v>
      </c>
      <c r="AK35" s="30">
        <f>IFERROR(IF(VLOOKUP($B35,'[3]15_12'!$AJ$4:$AO$179,5,FALSE)=0,"-",VLOOKUP($B35,'[3]15_12'!$AJ$4:$AO$179,5,FALSE)),"-")</f>
        <v>78.617573643378492</v>
      </c>
      <c r="AL35" s="31">
        <f>IFERROR(IF(VLOOKUP($B35,'[3]15_12'!$AJ$4:$AO$179,3,FALSE)=0,"-",VLOOKUP($B35,'[3]15_12'!$AJ$4:$AO$179,3,FALSE)),"-")</f>
        <v>20.83858034888728</v>
      </c>
      <c r="AM35" s="32">
        <f>IFERROR(IF(VLOOKUP($B35,'[3]15_12'!$AJ$4:$AO$179,6,FALSE)=0,"-",VLOOKUP($B35,'[3]15_12'!$AJ$4:$AO$179,6,FALSE)),"-")</f>
        <v>3.7726933566074927</v>
      </c>
    </row>
    <row r="38" spans="2:39" ht="2.85" customHeight="1" x14ac:dyDescent="0.25"/>
    <row r="39" spans="2:39" ht="6.2" customHeight="1" x14ac:dyDescent="0.25"/>
    <row r="40" spans="2:39" x14ac:dyDescent="0.25">
      <c r="B40" s="56" t="str">
        <f>VLOOKUP([3]Lenguage!$B$3,[3]Lenguage!$E$3:$V$10,2,FALSE)</f>
        <v>Ficha de datos técnicos - EN14511 / EN12102 / EN14825 / EN16144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</row>
    <row r="41" spans="2:39" x14ac:dyDescent="0.25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</row>
    <row r="42" spans="2:39" ht="8.1" customHeight="1" x14ac:dyDescent="0.25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39" x14ac:dyDescent="0.25">
      <c r="B43" s="54" t="str">
        <f>VLOOKUP([3]Lenguage!$B$3,[3]Lenguage!$E$3:$V$10,3,FALSE)</f>
        <v>Modelo de bomba de calor:</v>
      </c>
      <c r="C43" s="54"/>
      <c r="D43" s="54"/>
      <c r="E43" s="54"/>
      <c r="F43" s="54"/>
      <c r="G43" s="54"/>
      <c r="H43" s="54"/>
      <c r="I43" s="57" t="s">
        <v>59</v>
      </c>
      <c r="J43" s="57"/>
      <c r="K43" s="57"/>
      <c r="L43" s="57"/>
      <c r="M43" s="57"/>
      <c r="N43" s="57"/>
      <c r="O43" s="57"/>
      <c r="P43" s="3"/>
      <c r="Q43" s="58" t="str">
        <f>VLOOKUP([3]Lenguage!$B$3,[3]Lenguage!$E$3:$V$10,7,FALSE)</f>
        <v>Prestac. Estacionales</v>
      </c>
      <c r="R43" s="58"/>
      <c r="S43" s="58"/>
      <c r="T43" s="58"/>
      <c r="U43" s="58"/>
      <c r="V43" s="59" t="s">
        <v>1</v>
      </c>
      <c r="W43" s="59"/>
      <c r="X43" s="59" t="s">
        <v>25</v>
      </c>
      <c r="Y43" s="59"/>
      <c r="Z43" s="60" t="s">
        <v>3</v>
      </c>
      <c r="AA43" s="60"/>
      <c r="AB43" s="59" t="str">
        <f>VLOOKUP([3]Lenguage!$B$3,[3]Lenguage!$E$3:$V$10,10,FALSE)</f>
        <v>Etiq. energ.</v>
      </c>
      <c r="AC43" s="59"/>
      <c r="AD43" s="59"/>
      <c r="AE43" s="4"/>
      <c r="AF43" s="58" t="str">
        <f>VLOOKUP([3]Lenguage!$B$3,[3]Lenguage!$E$3:$V$10,11,FALSE)</f>
        <v>Potencia acústica máxima</v>
      </c>
      <c r="AG43" s="58"/>
      <c r="AH43" s="58"/>
      <c r="AI43" s="58"/>
      <c r="AJ43" s="58"/>
      <c r="AK43" s="58"/>
      <c r="AL43" s="58"/>
      <c r="AM43" s="58"/>
    </row>
    <row r="44" spans="2:39" ht="2.25" customHeight="1" x14ac:dyDescent="0.25"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7"/>
      <c r="S44" s="7"/>
      <c r="T44" s="4"/>
      <c r="U44" s="7"/>
      <c r="V44" s="7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9" x14ac:dyDescent="0.25">
      <c r="B45" s="54" t="str">
        <f>VLOOKUP([3]Lenguage!$B$3,[3]Lenguage!$E$3:$V$10,4,FALSE)</f>
        <v>Tipo de bomba de calor:</v>
      </c>
      <c r="C45" s="54"/>
      <c r="D45" s="54"/>
      <c r="E45" s="54"/>
      <c r="F45" s="54"/>
      <c r="G45" s="54"/>
      <c r="H45" s="54"/>
      <c r="I45" s="55" t="str">
        <f>VLOOKUP([3]Lenguage!$B$3,[3]Lenguage!$E$3:$V$10,6,FALSE)</f>
        <v>agua glicolada - agua</v>
      </c>
      <c r="J45" s="55"/>
      <c r="K45" s="55"/>
      <c r="L45" s="55"/>
      <c r="M45" s="55"/>
      <c r="N45" s="55"/>
      <c r="O45" s="55"/>
      <c r="P45" s="8"/>
      <c r="Q45" s="49" t="str">
        <f>VLOOKUP([3]Lenguage!$B$3,[3]Lenguage!$E$3:$V$10,17,FALSE)</f>
        <v>Clima medio W18</v>
      </c>
      <c r="R45" s="49"/>
      <c r="S45" s="49"/>
      <c r="T45" s="49"/>
      <c r="U45" s="49"/>
      <c r="V45" s="48" t="s">
        <v>61</v>
      </c>
      <c r="W45" s="48"/>
      <c r="X45" s="48">
        <v>11.25</v>
      </c>
      <c r="Y45" s="48"/>
      <c r="Z45" s="53">
        <f>(X45/2.5)-0.08</f>
        <v>4.42</v>
      </c>
      <c r="AA45" s="53"/>
      <c r="AB45" s="48" t="s">
        <v>5</v>
      </c>
      <c r="AC45" s="48"/>
      <c r="AD45" s="48"/>
      <c r="AE45" s="4"/>
      <c r="AF45" s="49" t="str">
        <f>VLOOKUP([3]Lenguage!$B$3,[3]Lenguage!$E$3:$V$10,12,FALSE)</f>
        <v>Interno / Esterno [dB(A)]</v>
      </c>
      <c r="AG45" s="49"/>
      <c r="AH45" s="49"/>
      <c r="AI45" s="49"/>
      <c r="AJ45" s="49"/>
      <c r="AK45" s="49"/>
      <c r="AL45" s="50" t="s">
        <v>40</v>
      </c>
      <c r="AM45" s="50"/>
    </row>
    <row r="46" spans="2:39" ht="2.25" customHeight="1" x14ac:dyDescent="0.25"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7"/>
      <c r="S46" s="7"/>
      <c r="T46" s="4"/>
      <c r="U46" s="7"/>
      <c r="V46" s="7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9" x14ac:dyDescent="0.25">
      <c r="B47" s="51" t="str">
        <f>VLOOKUP([3]Lenguage!$B$3,[3]Lenguage!$E$3:$V$10,5,FALSE)</f>
        <v>Tecnología:</v>
      </c>
      <c r="C47" s="51"/>
      <c r="D47" s="51"/>
      <c r="E47" s="51"/>
      <c r="F47" s="51"/>
      <c r="G47" s="51"/>
      <c r="H47" s="51"/>
      <c r="I47" s="52" t="s">
        <v>7</v>
      </c>
      <c r="J47" s="52"/>
      <c r="K47" s="52"/>
      <c r="L47" s="52"/>
      <c r="M47" s="52"/>
      <c r="N47" s="52"/>
      <c r="O47" s="52"/>
      <c r="P47" s="8"/>
      <c r="Q47" s="49" t="str">
        <f>VLOOKUP([3]Lenguage!$B$3,[3]Lenguage!$E$3:$V$10,18,FALSE)</f>
        <v>Clima medio W7</v>
      </c>
      <c r="R47" s="49"/>
      <c r="S47" s="49"/>
      <c r="T47" s="49"/>
      <c r="U47" s="49"/>
      <c r="V47" s="48" t="s">
        <v>62</v>
      </c>
      <c r="W47" s="48"/>
      <c r="X47" s="48">
        <v>6.22</v>
      </c>
      <c r="Y47" s="48"/>
      <c r="Z47" s="53">
        <f>(X47/2.5)-0.08</f>
        <v>2.4079999999999999</v>
      </c>
      <c r="AA47" s="53"/>
      <c r="AB47" s="48" t="s">
        <v>5</v>
      </c>
      <c r="AC47" s="48"/>
      <c r="AD47" s="48"/>
      <c r="AE47" s="4"/>
      <c r="AF47" s="4"/>
      <c r="AG47" s="4"/>
    </row>
    <row r="48" spans="2:39" ht="8.4499999999999993" customHeight="1" x14ac:dyDescent="0.25"/>
    <row r="49" spans="2:40" x14ac:dyDescent="0.25">
      <c r="B49" s="40" t="str">
        <f>VLOOKUP([3]Lenguage!$B$3,[3]Lenguage!$E$3:$V$10,16,FALSE)</f>
        <v>Prestaciones en aplicación de refrigeración EN14511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2:40" x14ac:dyDescent="0.2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2:40" ht="2.25" customHeight="1" x14ac:dyDescent="0.25"/>
    <row r="52" spans="2:40" x14ac:dyDescent="0.25">
      <c r="B52" s="41" t="str">
        <f>VLOOKUP([3]Lenguage!$B$3,[3]Lenguage!$E$3:$V$10,14,FALSE)</f>
        <v>Velocidad (%)</v>
      </c>
      <c r="C52" s="42"/>
      <c r="D52" s="45" t="str">
        <f>VLOOKUP([3]Lenguage!$B$3,[3]Lenguage!$E$3:$V$10,15,FALSE)</f>
        <v>Condiciones di funcionamiento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7"/>
    </row>
    <row r="53" spans="2:40" ht="15" customHeight="1" x14ac:dyDescent="0.25">
      <c r="B53" s="43"/>
      <c r="C53" s="44"/>
      <c r="D53" s="37" t="s">
        <v>28</v>
      </c>
      <c r="E53" s="37"/>
      <c r="F53" s="37"/>
      <c r="G53" s="37" t="s">
        <v>29</v>
      </c>
      <c r="H53" s="37"/>
      <c r="I53" s="37"/>
      <c r="J53" s="37" t="s">
        <v>30</v>
      </c>
      <c r="K53" s="37"/>
      <c r="L53" s="37"/>
      <c r="M53" s="37" t="s">
        <v>31</v>
      </c>
      <c r="N53" s="37"/>
      <c r="O53" s="37"/>
      <c r="P53" s="37" t="s">
        <v>32</v>
      </c>
      <c r="Q53" s="37"/>
      <c r="R53" s="37"/>
      <c r="S53" s="37" t="s">
        <v>33</v>
      </c>
      <c r="T53" s="37"/>
      <c r="U53" s="37"/>
      <c r="V53" s="37" t="s">
        <v>34</v>
      </c>
      <c r="W53" s="37"/>
      <c r="X53" s="37"/>
      <c r="Y53" s="37" t="s">
        <v>35</v>
      </c>
      <c r="Z53" s="37"/>
      <c r="AA53" s="37"/>
      <c r="AB53" s="37" t="s">
        <v>36</v>
      </c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9"/>
    </row>
    <row r="54" spans="2:40" x14ac:dyDescent="0.25">
      <c r="B54" s="43"/>
      <c r="C54" s="44"/>
      <c r="D54" s="10" t="s">
        <v>22</v>
      </c>
      <c r="E54" s="11" t="s">
        <v>23</v>
      </c>
      <c r="F54" s="11" t="s">
        <v>37</v>
      </c>
      <c r="G54" s="10" t="s">
        <v>22</v>
      </c>
      <c r="H54" s="11" t="s">
        <v>23</v>
      </c>
      <c r="I54" s="11" t="s">
        <v>37</v>
      </c>
      <c r="J54" s="10" t="s">
        <v>22</v>
      </c>
      <c r="K54" s="11" t="s">
        <v>23</v>
      </c>
      <c r="L54" s="11" t="s">
        <v>37</v>
      </c>
      <c r="M54" s="10" t="s">
        <v>22</v>
      </c>
      <c r="N54" s="11" t="s">
        <v>23</v>
      </c>
      <c r="O54" s="11" t="s">
        <v>37</v>
      </c>
      <c r="P54" s="10" t="s">
        <v>22</v>
      </c>
      <c r="Q54" s="11" t="s">
        <v>23</v>
      </c>
      <c r="R54" s="11" t="s">
        <v>37</v>
      </c>
      <c r="S54" s="10" t="s">
        <v>22</v>
      </c>
      <c r="T54" s="11" t="s">
        <v>23</v>
      </c>
      <c r="U54" s="11" t="s">
        <v>37</v>
      </c>
      <c r="V54" s="10" t="s">
        <v>22</v>
      </c>
      <c r="W54" s="11" t="s">
        <v>23</v>
      </c>
      <c r="X54" s="11" t="s">
        <v>37</v>
      </c>
      <c r="Y54" s="10" t="s">
        <v>22</v>
      </c>
      <c r="Z54" s="11" t="s">
        <v>23</v>
      </c>
      <c r="AA54" s="11" t="s">
        <v>37</v>
      </c>
      <c r="AB54" s="10" t="s">
        <v>22</v>
      </c>
      <c r="AC54" s="11" t="s">
        <v>23</v>
      </c>
      <c r="AD54" s="11" t="s">
        <v>37</v>
      </c>
      <c r="AE54" s="12"/>
      <c r="AF54" s="13"/>
      <c r="AG54" s="11"/>
      <c r="AH54" s="12"/>
      <c r="AI54" s="13"/>
      <c r="AJ54" s="11"/>
      <c r="AK54" s="12"/>
      <c r="AL54" s="13"/>
      <c r="AM54" s="14"/>
    </row>
    <row r="55" spans="2:40" x14ac:dyDescent="0.25">
      <c r="B55" s="38">
        <v>10</v>
      </c>
      <c r="C55" s="39"/>
      <c r="D55" s="24" t="str">
        <f>IFERROR(IF(VLOOKUP($B55,[2]R25_20!$A$4:$F$179,4,FALSE)=0,"-",VLOOKUP($B55,[2]R25_20!$A$4:$F$179,4,FALSE)),"-")</f>
        <v>-</v>
      </c>
      <c r="E55" s="25" t="str">
        <f>IFERROR(IF(VLOOKUP($B55,[3]R25_20!$A$4:$F$179,3,FALSE)=0,"-",VLOOKUP($B55,[3]R25_20!$A$4:$F$179,3,FALSE)),"-")</f>
        <v>-</v>
      </c>
      <c r="F55" s="26" t="str">
        <f>IFERROR(IF(VLOOKUP($B55,[3]R25_20!$A$4:$F$179,6,FALSE)=0,"-",VLOOKUP($B55,[3]R25_20!$A$4:$F$179,6,FALSE)),"-")</f>
        <v>-</v>
      </c>
      <c r="G55" s="24" t="str">
        <f>IFERROR(IF(VLOOKUP($B55,[3]R35_30!$A$4:$F$179,4,FALSE)=0,"-",VLOOKUP($B55,[3]R35_30!$A$4:$F$179,4,FALSE)),"-")</f>
        <v>-</v>
      </c>
      <c r="H55" s="25" t="str">
        <f>IFERROR(IF(VLOOKUP($B55,[3]R35_30!$A$4:$F$179,3,FALSE)=0,"-",VLOOKUP($B55,[3]R35_30!$A$4:$F$179,3,FALSE)),"-")</f>
        <v>-</v>
      </c>
      <c r="I55" s="26" t="str">
        <f>IFERROR(IF(VLOOKUP($B55,[3]R35_30!$A$4:$F$179,6,FALSE)=0,"-",VLOOKUP($B55,[3]R35_30!$A$4:$F$179,6,FALSE)),"-")</f>
        <v>-</v>
      </c>
      <c r="J55" s="24" t="str">
        <f>IFERROR(IF(VLOOKUP($B55,[3]R40_35!$A$4:$F$179,4,FALSE)=0,"-",VLOOKUP($B55,[3]R40_35!$A$4:$F$179,4,FALSE)),"-")</f>
        <v>-</v>
      </c>
      <c r="K55" s="25" t="str">
        <f>IFERROR(IF(VLOOKUP($B55,[3]R40_35!$A$4:$F$179,3,FALSE)=0,"-",VLOOKUP($B55,[3]R40_35!$A$4:$F$179,3,FALSE)),"-")</f>
        <v>-</v>
      </c>
      <c r="L55" s="26" t="str">
        <f>IFERROR(IF(VLOOKUP($B55,[3]R40_35!$A$4:$F$179,6,FALSE)=0,"-",VLOOKUP($B55,[3]R40_35!$A$4:$F$179,6,FALSE)),"-")</f>
        <v>-</v>
      </c>
      <c r="M55" s="24" t="str">
        <f>IFERROR(IF(VLOOKUP($B55,[3]R25_20!$H$4:$M$179,4,FALSE)=0,"-",VLOOKUP($B55,[3]R25_20!$H$4:$M$179,4,FALSE)),"-")</f>
        <v>-</v>
      </c>
      <c r="N55" s="25" t="str">
        <f>IFERROR(IF(VLOOKUP($B55,[3]R25_20!$H$4:$M$179,3,FALSE)=0,"-",VLOOKUP($B55,[3]R25_20!$H$4:$M$179,3,FALSE)),"-")</f>
        <v>-</v>
      </c>
      <c r="O55" s="26" t="str">
        <f>IFERROR(IF(VLOOKUP($B55,[3]R25_20!$H$4:$M$179,6,FALSE)=0,"-",VLOOKUP($B55,[3]R25_20!$H$4:$M$179,6,FALSE)),"-")</f>
        <v>-</v>
      </c>
      <c r="P55" s="24" t="str">
        <f>IFERROR(IF(VLOOKUP($B55,[3]R35_30!$H$4:$M$179,4,FALSE)=0,"-",VLOOKUP($B55,[3]R35_30!$H$4:$M$179,4,FALSE)),"-")</f>
        <v>-</v>
      </c>
      <c r="Q55" s="25" t="str">
        <f>IFERROR(IF(VLOOKUP($B55,[3]R35_30!$H$4:$M$179,3,FALSE)=0,"-",VLOOKUP($B55,[3]R35_30!$H$4:$M$179,3,FALSE)),"-")</f>
        <v>-</v>
      </c>
      <c r="R55" s="26" t="str">
        <f>IFERROR(IF(VLOOKUP($B55,[3]R35_30!$H$4:$M$179,6,FALSE)=0,"-",VLOOKUP($B55,[3]R35_30!$H$4:$M$179,6,FALSE)),"-")</f>
        <v>-</v>
      </c>
      <c r="S55" s="24" t="str">
        <f>IFERROR(IF(VLOOKUP($B55,[3]R40_35!$H$4:$M$179,4,FALSE)=0,"-",VLOOKUP($B55,[3]R40_35!$H$4:$M$179,4,FALSE)),"-")</f>
        <v>-</v>
      </c>
      <c r="T55" s="25" t="str">
        <f>IFERROR(IF(VLOOKUP($B55,[3]R40_35!$H$4:$M$179,3,FALSE)=0,"-",VLOOKUP($B55,[3]R40_35!$H$4:$M$179,3,FALSE)),"-")</f>
        <v>-</v>
      </c>
      <c r="U55" s="26" t="str">
        <f>IFERROR(IF(VLOOKUP($B55,[3]R40_35!$H$4:$M$179,6,FALSE)=0,"-",VLOOKUP($B55,[3]R40_35!$H$4:$M$179,6,FALSE)),"-")</f>
        <v>-</v>
      </c>
      <c r="V55" s="24" t="str">
        <f>IFERROR(IF(VLOOKUP($B55,[3]R25_20!$O$4:$T$179,4,FALSE)=0,"-",VLOOKUP($B55,[3]R25_20!$O$4:$T$179,4,FALSE)),"-")</f>
        <v>-</v>
      </c>
      <c r="W55" s="25" t="str">
        <f>IFERROR(IF(VLOOKUP($B55,[3]R25_20!$O$4:$T$179,3,FALSE)=0,"-",VLOOKUP($B55,[3]R25_20!$O$4:$T$179,3,FALSE)),"-")</f>
        <v>-</v>
      </c>
      <c r="X55" s="26" t="str">
        <f>IFERROR(IF(VLOOKUP($B55,[3]R25_20!$O$4:$T$179,6,FALSE)=0,"-",VLOOKUP($B55,[3]R25_20!$O$4:$T$179,6,FALSE)),"-")</f>
        <v>-</v>
      </c>
      <c r="Y55" s="24" t="str">
        <f>IFERROR(IF(VLOOKUP($B55,[3]R35_30!$O$4:$T$179,4,FALSE)=0,"-",VLOOKUP($B55,[3]R35_30!$O$4:$T$179,4,FALSE)),"-")</f>
        <v>-</v>
      </c>
      <c r="Z55" s="25" t="str">
        <f>IFERROR(IF(VLOOKUP($B55,[3]R35_30!$O$4:$T$179,3,FALSE)=0,"-",VLOOKUP($B55,[3]R35_30!$O$4:$T$179,3,FALSE)),"-")</f>
        <v>-</v>
      </c>
      <c r="AA55" s="26" t="str">
        <f>IFERROR(IF(VLOOKUP($B55,[3]R35_30!$O$4:$T$179,6,FALSE)=0,"-",VLOOKUP($B55,[3]R35_30!$O$4:$T$179,6,FALSE)),"-")</f>
        <v>-</v>
      </c>
      <c r="AB55" s="24" t="str">
        <f>IFERROR(IF(VLOOKUP($B55,[3]R40_35!$O$4:$T$179,4,FALSE)=0,"-",VLOOKUP($B55,[3]R40_35!$O$4:$T$179,4,FALSE)),"-")</f>
        <v>-</v>
      </c>
      <c r="AC55" s="25" t="str">
        <f>IFERROR(IF(VLOOKUP($B55,[3]R40_35!$O$4:$T$179,3,FALSE)=0,"-",VLOOKUP($B55,[3]R40_35!$O$4:$T$179,3,FALSE)),"-")</f>
        <v>-</v>
      </c>
      <c r="AD55" s="26" t="str">
        <f>IFERROR(IF(VLOOKUP($B55,[3]R40_35!$O$4:$T$179,6,FALSE)=0,"-",VLOOKUP($B55,[3]R40_35!$O$4:$T$179,6,FALSE)),"-")</f>
        <v>-</v>
      </c>
      <c r="AE55" s="16"/>
      <c r="AF55" s="16"/>
      <c r="AG55" s="17"/>
      <c r="AH55" s="15"/>
      <c r="AI55" s="16"/>
      <c r="AJ55" s="17"/>
      <c r="AK55" s="15"/>
      <c r="AL55" s="16"/>
      <c r="AM55" s="17"/>
    </row>
    <row r="56" spans="2:40" x14ac:dyDescent="0.25">
      <c r="B56" s="33">
        <v>15</v>
      </c>
      <c r="C56" s="34"/>
      <c r="D56" s="27" t="str">
        <f>IFERROR(IF(VLOOKUP($B56,[3]R25_20!$A$4:$F$179,4,FALSE)=0,"-",VLOOKUP($B56,[3]R25_20!$A$4:$F$179,4,FALSE)),"-")</f>
        <v>-</v>
      </c>
      <c r="E56" s="28" t="str">
        <f>IFERROR(IF(VLOOKUP($B56,[3]R25_20!$A$4:$F$179,3,FALSE)=0,"-",VLOOKUP($B56,[3]R25_20!$A$4:$F$179,3,FALSE)),"-")</f>
        <v>-</v>
      </c>
      <c r="F56" s="29" t="str">
        <f>IFERROR(IF(VLOOKUP($B56,[3]R25_20!$A$4:$F$179,6,FALSE)=0,"-",VLOOKUP($B56,[3]R25_20!$A$4:$F$179,6,FALSE)),"-")</f>
        <v>-</v>
      </c>
      <c r="G56" s="27" t="str">
        <f>IFERROR(IF(VLOOKUP($B56,[3]R35_30!$A$4:$F$179,4,FALSE)=0,"-",VLOOKUP($B56,[3]R35_30!$A$4:$F$179,4,FALSE)),"-")</f>
        <v>-</v>
      </c>
      <c r="H56" s="28" t="str">
        <f>IFERROR(IF(VLOOKUP($B56,[3]R35_30!$A$4:$F$179,3,FALSE)=0,"-",VLOOKUP($B56,[3]R35_30!$A$4:$F$179,3,FALSE)),"-")</f>
        <v>-</v>
      </c>
      <c r="I56" s="29" t="str">
        <f>IFERROR(IF(VLOOKUP($B56,[3]R35_30!$A$4:$F$179,6,FALSE)=0,"-",VLOOKUP($B56,[3]R35_30!$A$4:$F$179,6,FALSE)),"-")</f>
        <v>-</v>
      </c>
      <c r="J56" s="27" t="str">
        <f>IFERROR(IF(VLOOKUP($B56,[3]R40_35!$A$4:$F$179,4,FALSE)=0,"-",VLOOKUP($B56,[3]R40_35!$A$4:$F$179,4,FALSE)),"-")</f>
        <v>-</v>
      </c>
      <c r="K56" s="28" t="str">
        <f>IFERROR(IF(VLOOKUP($B56,[3]R40_35!$A$4:$F$179,3,FALSE)=0,"-",VLOOKUP($B56,[3]R40_35!$A$4:$F$179,3,FALSE)),"-")</f>
        <v>-</v>
      </c>
      <c r="L56" s="29" t="str">
        <f>IFERROR(IF(VLOOKUP($B56,[3]R40_35!$A$4:$F$179,6,FALSE)=0,"-",VLOOKUP($B56,[3]R40_35!$A$4:$F$179,6,FALSE)),"-")</f>
        <v>-</v>
      </c>
      <c r="M56" s="27" t="str">
        <f>IFERROR(IF(VLOOKUP($B56,[3]R25_20!$H$4:$M$179,4,FALSE)=0,"-",VLOOKUP($B56,[3]R25_20!$H$4:$M$179,4,FALSE)),"-")</f>
        <v>-</v>
      </c>
      <c r="N56" s="28" t="str">
        <f>IFERROR(IF(VLOOKUP($B56,[3]R25_20!$H$4:$M$179,3,FALSE)=0,"-",VLOOKUP($B56,[3]R25_20!$H$4:$M$179,3,FALSE)),"-")</f>
        <v>-</v>
      </c>
      <c r="O56" s="29" t="str">
        <f>IFERROR(IF(VLOOKUP($B56,[3]R25_20!$H$4:$M$179,6,FALSE)=0,"-",VLOOKUP($B56,[3]R25_20!$H$4:$M$179,6,FALSE)),"-")</f>
        <v>-</v>
      </c>
      <c r="P56" s="27" t="str">
        <f>IFERROR(IF(VLOOKUP($B56,[3]R35_30!$H$4:$M$179,4,FALSE)=0,"-",VLOOKUP($B56,[3]R35_30!$H$4:$M$179,4,FALSE)),"-")</f>
        <v>-</v>
      </c>
      <c r="Q56" s="28" t="str">
        <f>IFERROR(IF(VLOOKUP($B56,[3]R35_30!$H$4:$M$179,3,FALSE)=0,"-",VLOOKUP($B56,[3]R35_30!$H$4:$M$179,3,FALSE)),"-")</f>
        <v>-</v>
      </c>
      <c r="R56" s="29" t="str">
        <f>IFERROR(IF(VLOOKUP($B56,[3]R35_30!$H$4:$M$179,6,FALSE)=0,"-",VLOOKUP($B56,[3]R35_30!$H$4:$M$179,6,FALSE)),"-")</f>
        <v>-</v>
      </c>
      <c r="S56" s="27" t="str">
        <f>IFERROR(IF(VLOOKUP($B56,[3]R40_35!$H$4:$M$179,4,FALSE)=0,"-",VLOOKUP($B56,[3]R40_35!$H$4:$M$179,4,FALSE)),"-")</f>
        <v>-</v>
      </c>
      <c r="T56" s="28" t="str">
        <f>IFERROR(IF(VLOOKUP($B56,[3]R40_35!$H$4:$M$179,3,FALSE)=0,"-",VLOOKUP($B56,[3]R40_35!$H$4:$M$179,3,FALSE)),"-")</f>
        <v>-</v>
      </c>
      <c r="U56" s="29" t="str">
        <f>IFERROR(IF(VLOOKUP($B56,[3]R40_35!$H$4:$M$179,6,FALSE)=0,"-",VLOOKUP($B56,[3]R40_35!$H$4:$M$179,6,FALSE)),"-")</f>
        <v>-</v>
      </c>
      <c r="V56" s="27" t="str">
        <f>IFERROR(IF(VLOOKUP($B56,[3]R25_20!$O$4:$T$179,4,FALSE)=0,"-",VLOOKUP($B56,[3]R25_20!$O$4:$T$179,4,FALSE)),"-")</f>
        <v>-</v>
      </c>
      <c r="W56" s="28" t="str">
        <f>IFERROR(IF(VLOOKUP($B56,[3]R25_20!$O$4:$T$179,3,FALSE)=0,"-",VLOOKUP($B56,[3]R25_20!$O$4:$T$179,3,FALSE)),"-")</f>
        <v>-</v>
      </c>
      <c r="X56" s="29" t="str">
        <f>IFERROR(IF(VLOOKUP($B56,[3]R25_20!$O$4:$T$179,6,FALSE)=0,"-",VLOOKUP($B56,[3]R25_20!$O$4:$T$179,6,FALSE)),"-")</f>
        <v>-</v>
      </c>
      <c r="Y56" s="27" t="str">
        <f>IFERROR(IF(VLOOKUP($B56,[3]R35_30!$O$4:$T$179,4,FALSE)=0,"-",VLOOKUP($B56,[3]R35_30!$O$4:$T$179,4,FALSE)),"-")</f>
        <v>-</v>
      </c>
      <c r="Z56" s="28" t="str">
        <f>IFERROR(IF(VLOOKUP($B56,[3]R35_30!$O$4:$T$179,3,FALSE)=0,"-",VLOOKUP($B56,[3]R35_30!$O$4:$T$179,3,FALSE)),"-")</f>
        <v>-</v>
      </c>
      <c r="AA56" s="29" t="str">
        <f>IFERROR(IF(VLOOKUP($B56,[3]R35_30!$O$4:$T$179,6,FALSE)=0,"-",VLOOKUP($B56,[3]R35_30!$O$4:$T$179,6,FALSE)),"-")</f>
        <v>-</v>
      </c>
      <c r="AB56" s="27" t="str">
        <f>IFERROR(IF(VLOOKUP($B56,[3]R40_35!$O$4:$T$179,4,FALSE)=0,"-",VLOOKUP($B56,[3]R40_35!$O$4:$T$179,4,FALSE)),"-")</f>
        <v>-</v>
      </c>
      <c r="AC56" s="28" t="str">
        <f>IFERROR(IF(VLOOKUP($B56,[3]R40_35!$O$4:$T$179,3,FALSE)=0,"-",VLOOKUP($B56,[3]R40_35!$O$4:$T$179,3,FALSE)),"-")</f>
        <v>-</v>
      </c>
      <c r="AD56" s="29" t="str">
        <f>IFERROR(IF(VLOOKUP($B56,[3]R40_35!$O$4:$T$179,6,FALSE)=0,"-",VLOOKUP($B56,[3]R40_35!$O$4:$T$179,6,FALSE)),"-")</f>
        <v>-</v>
      </c>
      <c r="AE56" s="19"/>
      <c r="AF56" s="19"/>
      <c r="AG56" s="20"/>
      <c r="AH56" s="18"/>
      <c r="AI56" s="19"/>
      <c r="AJ56" s="20"/>
      <c r="AK56" s="18"/>
      <c r="AL56" s="19"/>
      <c r="AM56" s="20"/>
    </row>
    <row r="57" spans="2:40" x14ac:dyDescent="0.25">
      <c r="B57" s="33">
        <v>20</v>
      </c>
      <c r="C57" s="34"/>
      <c r="D57" s="27" t="str">
        <f>IFERROR(IF(VLOOKUP($B57,[3]R25_20!$A$4:$F$179,4,FALSE)=0,"-",VLOOKUP($B57,[3]R25_20!$A$4:$F$179,4,FALSE)),"-")</f>
        <v>-</v>
      </c>
      <c r="E57" s="28" t="str">
        <f>IFERROR(IF(VLOOKUP($B57,[3]R25_20!$A$4:$F$179,3,FALSE)=0,"-",VLOOKUP($B57,[3]R25_20!$A$4:$F$179,3,FALSE)),"-")</f>
        <v>-</v>
      </c>
      <c r="F57" s="29" t="str">
        <f>IFERROR(IF(VLOOKUP($B57,[3]R25_20!$A$4:$F$179,6,FALSE)=0,"-",VLOOKUP($B57,[3]R25_20!$A$4:$F$179,6,FALSE)),"-")</f>
        <v>-</v>
      </c>
      <c r="G57" s="27" t="str">
        <f>IFERROR(IF(VLOOKUP($B57,[3]R35_30!$A$4:$F$179,4,FALSE)=0,"-",VLOOKUP($B57,[3]R35_30!$A$4:$F$179,4,FALSE)),"-")</f>
        <v>-</v>
      </c>
      <c r="H57" s="28" t="str">
        <f>IFERROR(IF(VLOOKUP($B57,[3]R35_30!$A$4:$F$179,3,FALSE)=0,"-",VLOOKUP($B57,[3]R35_30!$A$4:$F$179,3,FALSE)),"-")</f>
        <v>-</v>
      </c>
      <c r="I57" s="29" t="str">
        <f>IFERROR(IF(VLOOKUP($B57,[3]R35_30!$A$4:$F$179,6,FALSE)=0,"-",VLOOKUP($B57,[3]R35_30!$A$4:$F$179,6,FALSE)),"-")</f>
        <v>-</v>
      </c>
      <c r="J57" s="27" t="str">
        <f>IFERROR(IF(VLOOKUP($B57,[3]R40_35!$A$4:$F$179,4,FALSE)=0,"-",VLOOKUP($B57,[3]R40_35!$A$4:$F$179,4,FALSE)),"-")</f>
        <v>-</v>
      </c>
      <c r="K57" s="28" t="str">
        <f>IFERROR(IF(VLOOKUP($B57,[3]R40_35!$A$4:$F$179,3,FALSE)=0,"-",VLOOKUP($B57,[3]R40_35!$A$4:$F$179,3,FALSE)),"-")</f>
        <v>-</v>
      </c>
      <c r="L57" s="29" t="str">
        <f>IFERROR(IF(VLOOKUP($B57,[3]R40_35!$A$4:$F$179,6,FALSE)=0,"-",VLOOKUP($B57,[3]R40_35!$A$4:$F$179,6,FALSE)),"-")</f>
        <v>-</v>
      </c>
      <c r="M57" s="27" t="str">
        <f>IFERROR(IF(VLOOKUP($B57,[3]R25_20!$H$4:$M$179,4,FALSE)=0,"-",VLOOKUP($B57,[3]R25_20!$H$4:$M$179,4,FALSE)),"-")</f>
        <v>-</v>
      </c>
      <c r="N57" s="28" t="str">
        <f>IFERROR(IF(VLOOKUP($B57,[3]R25_20!$H$4:$M$179,3,FALSE)=0,"-",VLOOKUP($B57,[3]R25_20!$H$4:$M$179,3,FALSE)),"-")</f>
        <v>-</v>
      </c>
      <c r="O57" s="29" t="str">
        <f>IFERROR(IF(VLOOKUP($B57,[3]R25_20!$H$4:$M$179,6,FALSE)=0,"-",VLOOKUP($B57,[3]R25_20!$H$4:$M$179,6,FALSE)),"-")</f>
        <v>-</v>
      </c>
      <c r="P57" s="27" t="str">
        <f>IFERROR(IF(VLOOKUP($B57,[3]R35_30!$H$4:$M$179,4,FALSE)=0,"-",VLOOKUP($B57,[3]R35_30!$H$4:$M$179,4,FALSE)),"-")</f>
        <v>-</v>
      </c>
      <c r="Q57" s="28" t="str">
        <f>IFERROR(IF(VLOOKUP($B57,[3]R35_30!$H$4:$M$179,3,FALSE)=0,"-",VLOOKUP($B57,[3]R35_30!$H$4:$M$179,3,FALSE)),"-")</f>
        <v>-</v>
      </c>
      <c r="R57" s="29" t="str">
        <f>IFERROR(IF(VLOOKUP($B57,[3]R35_30!$H$4:$M$179,6,FALSE)=0,"-",VLOOKUP($B57,[3]R35_30!$H$4:$M$179,6,FALSE)),"-")</f>
        <v>-</v>
      </c>
      <c r="S57" s="27" t="str">
        <f>IFERROR(IF(VLOOKUP($B57,[3]R40_35!$H$4:$M$179,4,FALSE)=0,"-",VLOOKUP($B57,[3]R40_35!$H$4:$M$179,4,FALSE)),"-")</f>
        <v>-</v>
      </c>
      <c r="T57" s="28" t="str">
        <f>IFERROR(IF(VLOOKUP($B57,[3]R40_35!$H$4:$M$179,3,FALSE)=0,"-",VLOOKUP($B57,[3]R40_35!$H$4:$M$179,3,FALSE)),"-")</f>
        <v>-</v>
      </c>
      <c r="U57" s="29" t="str">
        <f>IFERROR(IF(VLOOKUP($B57,[3]R40_35!$H$4:$M$179,6,FALSE)=0,"-",VLOOKUP($B57,[3]R40_35!$H$4:$M$179,6,FALSE)),"-")</f>
        <v>-</v>
      </c>
      <c r="V57" s="27" t="str">
        <f>IFERROR(IF(VLOOKUP($B57,[3]R25_20!$O$4:$T$179,4,FALSE)=0,"-",VLOOKUP($B57,[3]R25_20!$O$4:$T$179,4,FALSE)),"-")</f>
        <v>-</v>
      </c>
      <c r="W57" s="28" t="str">
        <f>IFERROR(IF(VLOOKUP($B57,[3]R25_20!$O$4:$T$179,3,FALSE)=0,"-",VLOOKUP($B57,[3]R25_20!$O$4:$T$179,3,FALSE)),"-")</f>
        <v>-</v>
      </c>
      <c r="X57" s="29" t="str">
        <f>IFERROR(IF(VLOOKUP($B57,[3]R25_20!$O$4:$T$179,6,FALSE)=0,"-",VLOOKUP($B57,[3]R25_20!$O$4:$T$179,6,FALSE)),"-")</f>
        <v>-</v>
      </c>
      <c r="Y57" s="27" t="str">
        <f>IFERROR(IF(VLOOKUP($B57,[3]R35_30!$O$4:$T$179,4,FALSE)=0,"-",VLOOKUP($B57,[3]R35_30!$O$4:$T$179,4,FALSE)),"-")</f>
        <v>-</v>
      </c>
      <c r="Z57" s="28" t="str">
        <f>IFERROR(IF(VLOOKUP($B57,[3]R35_30!$O$4:$T$179,3,FALSE)=0,"-",VLOOKUP($B57,[3]R35_30!$O$4:$T$179,3,FALSE)),"-")</f>
        <v>-</v>
      </c>
      <c r="AA57" s="29" t="str">
        <f>IFERROR(IF(VLOOKUP($B57,[3]R35_30!$O$4:$T$179,6,FALSE)=0,"-",VLOOKUP($B57,[3]R35_30!$O$4:$T$179,6,FALSE)),"-")</f>
        <v>-</v>
      </c>
      <c r="AB57" s="27" t="str">
        <f>IFERROR(IF(VLOOKUP($B57,[3]R40_35!$O$4:$T$179,4,FALSE)=0,"-",VLOOKUP($B57,[3]R40_35!$O$4:$T$179,4,FALSE)),"-")</f>
        <v>-</v>
      </c>
      <c r="AC57" s="28" t="str">
        <f>IFERROR(IF(VLOOKUP($B57,[3]R40_35!$O$4:$T$179,3,FALSE)=0,"-",VLOOKUP($B57,[3]R40_35!$O$4:$T$179,3,FALSE)),"-")</f>
        <v>-</v>
      </c>
      <c r="AD57" s="29" t="str">
        <f>IFERROR(IF(VLOOKUP($B57,[3]R40_35!$O$4:$T$179,6,FALSE)=0,"-",VLOOKUP($B57,[3]R40_35!$O$4:$T$179,6,FALSE)),"-")</f>
        <v>-</v>
      </c>
      <c r="AE57" s="19"/>
      <c r="AF57" s="19"/>
      <c r="AG57" s="20"/>
      <c r="AH57" s="18"/>
      <c r="AI57" s="19"/>
      <c r="AJ57" s="20"/>
      <c r="AK57" s="18"/>
      <c r="AL57" s="19"/>
      <c r="AM57" s="20"/>
    </row>
    <row r="58" spans="2:40" x14ac:dyDescent="0.25">
      <c r="B58" s="33">
        <v>25</v>
      </c>
      <c r="C58" s="34"/>
      <c r="D58" s="27">
        <f>IFERROR(IF(VLOOKUP($B58,[3]R25_20!$A$4:$F$179,4,FALSE)=0,"-",VLOOKUP($B58,[3]R25_20!$A$4:$F$179,4,FALSE)),"-")</f>
        <v>17.670430429465618</v>
      </c>
      <c r="E58" s="28">
        <f>IFERROR(IF(VLOOKUP($B58,[3]R25_20!$A$4:$F$179,3,FALSE)=0,"-",VLOOKUP($B58,[3]R25_20!$A$4:$F$179,3,FALSE)),"-")</f>
        <v>2.507711432994935</v>
      </c>
      <c r="F58" s="29">
        <f>IFERROR(IF(VLOOKUP($B58,[3]R25_20!$A$4:$F$179,6,FALSE)=0,"-",VLOOKUP($B58,[3]R25_20!$A$4:$F$179,6,FALSE)),"-")</f>
        <v>7.0464369213175369</v>
      </c>
      <c r="G58" s="27">
        <f>IFERROR(IF(VLOOKUP($B58,[3]R35_30!$A$4:$F$179,4,FALSE)=0,"-",VLOOKUP($B58,[3]R35_30!$A$4:$F$179,4,FALSE)),"-")</f>
        <v>16.053881367064381</v>
      </c>
      <c r="H58" s="28">
        <f>IFERROR(IF(VLOOKUP($B58,[3]R35_30!$A$4:$F$179,3,FALSE)=0,"-",VLOOKUP($B58,[3]R35_30!$A$4:$F$179,3,FALSE)),"-")</f>
        <v>3.2695999487243239</v>
      </c>
      <c r="I58" s="29">
        <f>IFERROR(IF(VLOOKUP($B58,[3]R35_30!$A$4:$F$179,6,FALSE)=0,"-",VLOOKUP($B58,[3]R35_30!$A$4:$F$179,6,FALSE)),"-")</f>
        <v>4.9100445372003412</v>
      </c>
      <c r="J58" s="27">
        <f>IFERROR(IF(VLOOKUP($B58,[3]R40_35!$A$4:$F$179,4,FALSE)=0,"-",VLOOKUP($B58,[3]R40_35!$A$4:$F$179,4,FALSE)),"-")</f>
        <v>14.149847874848625</v>
      </c>
      <c r="K58" s="28">
        <f>IFERROR(IF(VLOOKUP($B58,[3]R40_35!$A$4:$F$179,3,FALSE)=0,"-",VLOOKUP($B58,[3]R40_35!$A$4:$F$179,3,FALSE)),"-")</f>
        <v>4.2099854443876632</v>
      </c>
      <c r="L58" s="29">
        <f>IFERROR(IF(VLOOKUP($B58,[3]R40_35!$A$4:$F$179,6,FALSE)=0,"-",VLOOKUP($B58,[3]R40_35!$A$4:$F$179,6,FALSE)),"-")</f>
        <v>3.3610206167605177</v>
      </c>
      <c r="M58" s="27">
        <f>IFERROR(IF(VLOOKUP($B58,[3]R25_20!$H$4:$M$179,4,FALSE)=0,"-",VLOOKUP($B58,[3]R25_20!$H$4:$M$179,4,FALSE)),"-")</f>
        <v>20.926207622865128</v>
      </c>
      <c r="N58" s="28">
        <f>IFERROR(IF(VLOOKUP($B58,[3]R25_20!$H$4:$M$179,3,FALSE)=0,"-",VLOOKUP($B58,[3]R25_20!$H$4:$M$179,3,FALSE)),"-")</f>
        <v>2.2978444886970397</v>
      </c>
      <c r="O58" s="29">
        <f>IFERROR(IF(VLOOKUP($B58,[3]R25_20!$H$4:$M$179,6,FALSE)=0,"-",VLOOKUP($B58,[3]R25_20!$H$4:$M$179,6,FALSE)),"-")</f>
        <v>9.1068859210446558</v>
      </c>
      <c r="P58" s="27">
        <f>IFERROR(IF(VLOOKUP($B58,[3]R35_30!$H$4:$M$179,4,FALSE)=0,"-",VLOOKUP($B58,[3]R35_30!$H$4:$M$179,4,FALSE)),"-")</f>
        <v>19.0236753674581</v>
      </c>
      <c r="Q58" s="28">
        <f>IFERROR(IF(VLOOKUP($B58,[3]R35_30!$H$4:$M$179,3,FALSE)=0,"-",VLOOKUP($B58,[3]R35_30!$H$4:$M$179,3,FALSE)),"-")</f>
        <v>3.1966068101611875</v>
      </c>
      <c r="R58" s="29">
        <f>IFERROR(IF(VLOOKUP($B58,[3]R35_30!$H$4:$M$179,6,FALSE)=0,"-",VLOOKUP($B58,[3]R35_30!$H$4:$M$179,6,FALSE)),"-")</f>
        <v>5.9512090467262819</v>
      </c>
      <c r="S58" s="27">
        <f>IFERROR(IF(VLOOKUP($B58,[3]R40_35!$H$4:$M$179,4,FALSE)=0,"-",VLOOKUP($B58,[3]R40_35!$H$4:$M$179,4,FALSE)),"-")</f>
        <v>16.799633011558491</v>
      </c>
      <c r="T58" s="28">
        <f>IFERROR(IF(VLOOKUP($B58,[3]R40_35!$H$4:$M$179,3,FALSE)=0,"-",VLOOKUP($B58,[3]R40_35!$H$4:$M$179,3,FALSE)),"-")</f>
        <v>4.2180975043135094</v>
      </c>
      <c r="U58" s="29">
        <f>IFERROR(IF(VLOOKUP($B58,[3]R40_35!$H$4:$M$179,6,FALSE)=0,"-",VLOOKUP($B58,[3]R40_35!$H$4:$M$179,6,FALSE)),"-")</f>
        <v>3.9827512271536767</v>
      </c>
      <c r="V58" s="27">
        <f>IFERROR(IF(VLOOKUP($B58,[3]R25_20!$O$4:$T$179,4,FALSE)=0,"-",VLOOKUP($B58,[3]R25_20!$O$4:$T$179,4,FALSE)),"-")</f>
        <v>25.370269595872902</v>
      </c>
      <c r="W58" s="28">
        <f>IFERROR(IF(VLOOKUP($B58,[3]R25_20!$O$4:$T$179,3,FALSE)=0,"-",VLOOKUP($B58,[3]R25_20!$O$4:$T$179,3,FALSE)),"-")</f>
        <v>1.7870711174921674</v>
      </c>
      <c r="X58" s="29">
        <f>IFERROR(IF(VLOOKUP($B58,[3]R25_20!$O$4:$T$179,6,FALSE)=0,"-",VLOOKUP($B58,[3]R25_20!$O$4:$T$179,6,FALSE)),"-")</f>
        <v>14.196564058108391</v>
      </c>
      <c r="Y58" s="27">
        <f>IFERROR(IF(VLOOKUP($B58,[3]R35_30!$O$4:$T$179,4,FALSE)=0,"-",VLOOKUP($B58,[3]R35_30!$O$4:$T$179,4,FALSE)),"-")</f>
        <v>23.066734677246316</v>
      </c>
      <c r="Z58" s="28">
        <f>IFERROR(IF(VLOOKUP($B58,[3]R35_30!$O$4:$T$179,3,FALSE)=0,"-",VLOOKUP($B58,[3]R35_30!$O$4:$T$179,3,FALSE)),"-")</f>
        <v>2.9329760309213473</v>
      </c>
      <c r="AA58" s="29">
        <f>IFERROR(IF(VLOOKUP($B58,[3]R35_30!$O$4:$T$179,6,FALSE)=0,"-",VLOOKUP($B58,[3]R35_30!$O$4:$T$179,6,FALSE)),"-")</f>
        <v>7.8646175195643426</v>
      </c>
      <c r="AB58" s="27">
        <f>IFERROR(IF(VLOOKUP($B58,[3]R40_35!$O$4:$T$179,4,FALSE)=0,"-",VLOOKUP($B58,[3]R40_35!$O$4:$T$179,4,FALSE)),"-")</f>
        <v>20.400858853313451</v>
      </c>
      <c r="AC58" s="28">
        <f>IFERROR(IF(VLOOKUP($B58,[3]R40_35!$O$4:$T$179,3,FALSE)=0,"-",VLOOKUP($B58,[3]R40_35!$O$4:$T$179,3,FALSE)),"-")</f>
        <v>4.1346869883437662</v>
      </c>
      <c r="AD58" s="29">
        <f>IFERROR(IF(VLOOKUP($B58,[3]R40_35!$O$4:$T$179,6,FALSE)=0,"-",VLOOKUP($B58,[3]R40_35!$O$4:$T$179,6,FALSE)),"-")</f>
        <v>4.9340757621619709</v>
      </c>
      <c r="AE58" s="19"/>
      <c r="AF58" s="19"/>
      <c r="AG58" s="20"/>
      <c r="AH58" s="18"/>
      <c r="AI58" s="19"/>
      <c r="AJ58" s="20"/>
      <c r="AK58" s="18"/>
      <c r="AL58" s="19"/>
      <c r="AM58" s="20"/>
    </row>
    <row r="59" spans="2:40" x14ac:dyDescent="0.25">
      <c r="B59" s="33">
        <v>30</v>
      </c>
      <c r="C59" s="34"/>
      <c r="D59" s="27">
        <f>IFERROR(IF(VLOOKUP($B59,[3]R25_20!$A$4:$F$179,4,FALSE)=0,"-",VLOOKUP($B59,[3]R25_20!$A$4:$F$179,4,FALSE)),"-")</f>
        <v>21.43284801759815</v>
      </c>
      <c r="E59" s="28">
        <f>IFERROR(IF(VLOOKUP($B59,[3]R25_20!$A$4:$F$179,3,FALSE)=0,"-",VLOOKUP($B59,[3]R25_20!$A$4:$F$179,3,FALSE)),"-")</f>
        <v>3.0793659603479555</v>
      </c>
      <c r="F59" s="29">
        <f>IFERROR(IF(VLOOKUP($B59,[3]R25_20!$A$4:$F$179,6,FALSE)=0,"-",VLOOKUP($B59,[3]R25_20!$A$4:$F$179,6,FALSE)),"-")</f>
        <v>6.960149684572186</v>
      </c>
      <c r="G59" s="27">
        <f>IFERROR(IF(VLOOKUP($B59,[3]R35_30!$A$4:$F$179,4,FALSE)=0,"-",VLOOKUP($B59,[3]R35_30!$A$4:$F$179,4,FALSE)),"-")</f>
        <v>19.397789668753433</v>
      </c>
      <c r="H59" s="28">
        <f>IFERROR(IF(VLOOKUP($B59,[3]R35_30!$A$4:$F$179,3,FALSE)=0,"-",VLOOKUP($B59,[3]R35_30!$A$4:$F$179,3,FALSE)),"-")</f>
        <v>3.9171658613966809</v>
      </c>
      <c r="I59" s="29">
        <f>IFERROR(IF(VLOOKUP($B59,[3]R35_30!$A$4:$F$179,6,FALSE)=0,"-",VLOOKUP($B59,[3]R35_30!$A$4:$F$179,6,FALSE)),"-")</f>
        <v>4.9519959979016752</v>
      </c>
      <c r="J59" s="27">
        <f>IFERROR(IF(VLOOKUP($B59,[3]R40_35!$A$4:$F$179,4,FALSE)=0,"-",VLOOKUP($B59,[3]R40_35!$A$4:$F$179,4,FALSE)),"-")</f>
        <v>17.083977850395474</v>
      </c>
      <c r="K59" s="28">
        <f>IFERROR(IF(VLOOKUP($B59,[3]R40_35!$A$4:$F$179,3,FALSE)=0,"-",VLOOKUP($B59,[3]R40_35!$A$4:$F$179,3,FALSE)),"-")</f>
        <v>4.9664446812637664</v>
      </c>
      <c r="L59" s="29">
        <f>IFERROR(IF(VLOOKUP($B59,[3]R40_35!$A$4:$F$179,6,FALSE)=0,"-",VLOOKUP($B59,[3]R40_35!$A$4:$F$179,6,FALSE)),"-")</f>
        <v>3.4398808296095362</v>
      </c>
      <c r="M59" s="27">
        <f>IFERROR(IF(VLOOKUP($B59,[3]R25_20!$H$4:$M$179,4,FALSE)=0,"-",VLOOKUP($B59,[3]R25_20!$H$4:$M$179,4,FALSE)),"-")</f>
        <v>25.376314271836698</v>
      </c>
      <c r="N59" s="28">
        <f>IFERROR(IF(VLOOKUP($B59,[3]R25_20!$H$4:$M$179,3,FALSE)=0,"-",VLOOKUP($B59,[3]R25_20!$H$4:$M$179,3,FALSE)),"-")</f>
        <v>2.9279979821822497</v>
      </c>
      <c r="O59" s="29">
        <f>IFERROR(IF(VLOOKUP($B59,[3]R25_20!$H$4:$M$179,6,FALSE)=0,"-",VLOOKUP($B59,[3]R25_20!$H$4:$M$179,6,FALSE)),"-")</f>
        <v>8.666779972615835</v>
      </c>
      <c r="P59" s="27">
        <f>IFERROR(IF(VLOOKUP($B59,[3]R35_30!$H$4:$M$179,4,FALSE)=0,"-",VLOOKUP($B59,[3]R35_30!$H$4:$M$179,4,FALSE)),"-")</f>
        <v>22.998016338694431</v>
      </c>
      <c r="Q59" s="28">
        <f>IFERROR(IF(VLOOKUP($B59,[3]R35_30!$H$4:$M$179,3,FALSE)=0,"-",VLOOKUP($B59,[3]R35_30!$H$4:$M$179,3,FALSE)),"-")</f>
        <v>3.8756719401188175</v>
      </c>
      <c r="R59" s="29">
        <f>IFERROR(IF(VLOOKUP($B59,[3]R35_30!$H$4:$M$179,6,FALSE)=0,"-",VLOOKUP($B59,[3]R35_30!$H$4:$M$179,6,FALSE)),"-")</f>
        <v>5.933942989506324</v>
      </c>
      <c r="S59" s="27">
        <f>IFERROR(IF(VLOOKUP($B59,[3]R40_35!$H$4:$M$179,4,FALSE)=0,"-",VLOOKUP($B59,[3]R40_35!$H$4:$M$179,4,FALSE)),"-")</f>
        <v>20.302177881221542</v>
      </c>
      <c r="T59" s="28">
        <f>IFERROR(IF(VLOOKUP($B59,[3]R40_35!$H$4:$M$179,3,FALSE)=0,"-",VLOOKUP($B59,[3]R40_35!$H$4:$M$179,3,FALSE)),"-")</f>
        <v>4.9883899485082628</v>
      </c>
      <c r="U59" s="29">
        <f>IFERROR(IF(VLOOKUP($B59,[3]R40_35!$H$4:$M$179,6,FALSE)=0,"-",VLOOKUP($B59,[3]R40_35!$H$4:$M$179,6,FALSE)),"-")</f>
        <v>4.0698858932014215</v>
      </c>
      <c r="V59" s="27">
        <f>IFERROR(IF(VLOOKUP($B59,[3]R25_20!$O$4:$T$179,4,FALSE)=0,"-",VLOOKUP($B59,[3]R25_20!$O$4:$T$179,4,FALSE)),"-")</f>
        <v>30.769442581747221</v>
      </c>
      <c r="W59" s="28">
        <f>IFERROR(IF(VLOOKUP($B59,[3]R25_20!$O$4:$T$179,3,FALSE)=0,"-",VLOOKUP($B59,[3]R25_20!$O$4:$T$179,3,FALSE)),"-")</f>
        <v>2.5434387874876583</v>
      </c>
      <c r="X59" s="29">
        <f>IFERROR(IF(VLOOKUP($B59,[3]R25_20!$O$4:$T$179,6,FALSE)=0,"-",VLOOKUP($B59,[3]R25_20!$O$4:$T$179,6,FALSE)),"-")</f>
        <v>12.097575429421074</v>
      </c>
      <c r="Y59" s="27">
        <f>IFERROR(IF(VLOOKUP($B59,[3]R35_30!$O$4:$T$179,4,FALSE)=0,"-",VLOOKUP($B59,[3]R35_30!$O$4:$T$179,4,FALSE)),"-")</f>
        <v>27.916069848452832</v>
      </c>
      <c r="Z59" s="28">
        <f>IFERROR(IF(VLOOKUP($B59,[3]R35_30!$O$4:$T$179,3,FALSE)=0,"-",VLOOKUP($B59,[3]R35_30!$O$4:$T$179,3,FALSE)),"-")</f>
        <v>3.6890676067183277</v>
      </c>
      <c r="AA59" s="29">
        <f>IFERROR(IF(VLOOKUP($B59,[3]R35_30!$O$4:$T$179,6,FALSE)=0,"-",VLOOKUP($B59,[3]R35_30!$O$4:$T$179,6,FALSE)),"-")</f>
        <v>7.5672426814877598</v>
      </c>
      <c r="AB59" s="27">
        <f>IFERROR(IF(VLOOKUP($B59,[3]R40_35!$O$4:$T$179,4,FALSE)=0,"-",VLOOKUP($B59,[3]R40_35!$O$4:$T$179,4,FALSE)),"-")</f>
        <v>24.698612125046957</v>
      </c>
      <c r="AC59" s="28">
        <f>IFERROR(IF(VLOOKUP($B59,[3]R40_35!$O$4:$T$179,3,FALSE)=0,"-",VLOOKUP($B59,[3]R40_35!$O$4:$T$179,3,FALSE)),"-")</f>
        <v>4.9440186343632941</v>
      </c>
      <c r="AD59" s="29">
        <f>IFERROR(IF(VLOOKUP($B59,[3]R40_35!$O$4:$T$179,6,FALSE)=0,"-",VLOOKUP($B59,[3]R40_35!$O$4:$T$179,6,FALSE)),"-")</f>
        <v>4.9956551444567356</v>
      </c>
      <c r="AE59" s="19"/>
      <c r="AF59" s="19"/>
      <c r="AG59" s="20"/>
      <c r="AH59" s="18"/>
      <c r="AI59" s="19"/>
      <c r="AJ59" s="20"/>
      <c r="AK59" s="18"/>
      <c r="AL59" s="19"/>
      <c r="AM59" s="20"/>
    </row>
    <row r="60" spans="2:40" x14ac:dyDescent="0.25">
      <c r="B60" s="33">
        <v>35</v>
      </c>
      <c r="C60" s="34"/>
      <c r="D60" s="27">
        <f>IFERROR(IF(VLOOKUP($B60,[3]R25_20!$A$4:$F$179,4,FALSE)=0,"-",VLOOKUP($B60,[3]R25_20!$A$4:$F$179,4,FALSE)),"-")</f>
        <v>25.172468416062806</v>
      </c>
      <c r="E60" s="28">
        <f>IFERROR(IF(VLOOKUP($B60,[3]R25_20!$A$4:$F$179,3,FALSE)=0,"-",VLOOKUP($B60,[3]R25_20!$A$4:$F$179,3,FALSE)),"-")</f>
        <v>3.6750032173904312</v>
      </c>
      <c r="F60" s="29">
        <f>IFERROR(IF(VLOOKUP($B60,[3]R25_20!$A$4:$F$179,6,FALSE)=0,"-",VLOOKUP($B60,[3]R25_20!$A$4:$F$179,6,FALSE)),"-")</f>
        <v>6.8496452729468427</v>
      </c>
      <c r="G60" s="27">
        <f>IFERROR(IF(VLOOKUP($B60,[3]R35_30!$A$4:$F$179,4,FALSE)=0,"-",VLOOKUP($B60,[3]R35_30!$A$4:$F$179,4,FALSE)),"-")</f>
        <v>22.730742461491189</v>
      </c>
      <c r="H60" s="28">
        <f>IFERROR(IF(VLOOKUP($B60,[3]R35_30!$A$4:$F$179,3,FALSE)=0,"-",VLOOKUP($B60,[3]R35_30!$A$4:$F$179,3,FALSE)),"-")</f>
        <v>4.5857642829827876</v>
      </c>
      <c r="I60" s="29">
        <f>IFERROR(IF(VLOOKUP($B60,[3]R35_30!$A$4:$F$179,6,FALSE)=0,"-",VLOOKUP($B60,[3]R35_30!$A$4:$F$179,6,FALSE)),"-")</f>
        <v>4.9568056835895824</v>
      </c>
      <c r="J60" s="27">
        <f>IFERROR(IF(VLOOKUP($B60,[3]R40_35!$A$4:$F$179,4,FALSE)=0,"-",VLOOKUP($B60,[3]R40_35!$A$4:$F$179,4,FALSE)),"-")</f>
        <v>20.011143980924157</v>
      </c>
      <c r="K60" s="28">
        <f>IFERROR(IF(VLOOKUP($B60,[3]R40_35!$A$4:$F$179,3,FALSE)=0,"-",VLOOKUP($B60,[3]R40_35!$A$4:$F$179,3,FALSE)),"-")</f>
        <v>5.7410053270659516</v>
      </c>
      <c r="L60" s="29">
        <f>IFERROR(IF(VLOOKUP($B60,[3]R40_35!$A$4:$F$179,6,FALSE)=0,"-",VLOOKUP($B60,[3]R40_35!$A$4:$F$179,6,FALSE)),"-")</f>
        <v>3.4856515263244368</v>
      </c>
      <c r="M60" s="27">
        <f>IFERROR(IF(VLOOKUP($B60,[3]R25_20!$H$4:$M$179,4,FALSE)=0,"-",VLOOKUP($B60,[3]R25_20!$H$4:$M$179,4,FALSE)),"-")</f>
        <v>29.800003872708462</v>
      </c>
      <c r="N60" s="28">
        <f>IFERROR(IF(VLOOKUP($B60,[3]R25_20!$H$4:$M$179,3,FALSE)=0,"-",VLOOKUP($B60,[3]R25_20!$H$4:$M$179,3,FALSE)),"-")</f>
        <v>3.5825330937086006</v>
      </c>
      <c r="O60" s="29">
        <f>IFERROR(IF(VLOOKUP($B60,[3]R25_20!$H$4:$M$179,6,FALSE)=0,"-",VLOOKUP($B60,[3]R25_20!$H$4:$M$179,6,FALSE)),"-")</f>
        <v>8.3181377793944709</v>
      </c>
      <c r="P60" s="27">
        <f>IFERROR(IF(VLOOKUP($B60,[3]R35_30!$H$4:$M$179,4,FALSE)=0,"-",VLOOKUP($B60,[3]R35_30!$H$4:$M$179,4,FALSE)),"-")</f>
        <v>26.95779266041901</v>
      </c>
      <c r="Q60" s="28">
        <f>IFERROR(IF(VLOOKUP($B60,[3]R35_30!$H$4:$M$179,3,FALSE)=0,"-",VLOOKUP($B60,[3]R35_30!$H$4:$M$179,3,FALSE)),"-")</f>
        <v>4.5771780093364569</v>
      </c>
      <c r="R60" s="29">
        <f>IFERROR(IF(VLOOKUP($B60,[3]R35_30!$H$4:$M$179,6,FALSE)=0,"-",VLOOKUP($B60,[3]R35_30!$H$4:$M$179,6,FALSE)),"-")</f>
        <v>5.8896098437576434</v>
      </c>
      <c r="S60" s="27">
        <f>IFERROR(IF(VLOOKUP($B60,[3]R40_35!$H$4:$M$179,4,FALSE)=0,"-",VLOOKUP($B60,[3]R40_35!$H$4:$M$179,4,FALSE)),"-")</f>
        <v>23.793538092180718</v>
      </c>
      <c r="T60" s="28">
        <f>IFERROR(IF(VLOOKUP($B60,[3]R40_35!$H$4:$M$179,3,FALSE)=0,"-",VLOOKUP($B60,[3]R40_35!$H$4:$M$179,3,FALSE)),"-")</f>
        <v>5.7783175249844101</v>
      </c>
      <c r="U60" s="29">
        <f>IFERROR(IF(VLOOKUP($B60,[3]R40_35!$H$4:$M$179,6,FALSE)=0,"-",VLOOKUP($B60,[3]R40_35!$H$4:$M$179,6,FALSE)),"-")</f>
        <v>4.1177276931047349</v>
      </c>
      <c r="V60" s="27">
        <f>IFERROR(IF(VLOOKUP($B60,[3]R25_20!$O$4:$T$179,4,FALSE)=0,"-",VLOOKUP($B60,[3]R25_20!$O$4:$T$179,4,FALSE)),"-")</f>
        <v>36.136812836327643</v>
      </c>
      <c r="W60" s="28">
        <f>IFERROR(IF(VLOOKUP($B60,[3]R25_20!$O$4:$T$179,3,FALSE)=0,"-",VLOOKUP($B60,[3]R25_20!$O$4:$T$179,3,FALSE)),"-")</f>
        <v>3.3205378945347936</v>
      </c>
      <c r="X60" s="29">
        <f>IFERROR(IF(VLOOKUP($B60,[3]R25_20!$O$4:$T$179,6,FALSE)=0,"-",VLOOKUP($B60,[3]R25_20!$O$4:$T$179,6,FALSE)),"-")</f>
        <v>10.882818984178586</v>
      </c>
      <c r="Y60" s="27">
        <f>IFERROR(IF(VLOOKUP($B60,[3]R35_30!$O$4:$T$179,4,FALSE)=0,"-",VLOOKUP($B60,[3]R35_30!$O$4:$T$179,4,FALSE)),"-")</f>
        <v>32.745018131666058</v>
      </c>
      <c r="Z60" s="28">
        <f>IFERROR(IF(VLOOKUP($B60,[3]R35_30!$O$4:$T$179,3,FALSE)=0,"-",VLOOKUP($B60,[3]R35_30!$O$4:$T$179,3,FALSE)),"-")</f>
        <v>4.4665874789249083</v>
      </c>
      <c r="AA60" s="29">
        <f>IFERROR(IF(VLOOKUP($B60,[3]R35_30!$O$4:$T$179,6,FALSE)=0,"-",VLOOKUP($B60,[3]R35_30!$O$4:$T$179,6,FALSE)),"-")</f>
        <v>7.3311041787874416</v>
      </c>
      <c r="AB60" s="27">
        <f>IFERROR(IF(VLOOKUP($B60,[3]R40_35!$O$4:$T$179,4,FALSE)=0,"-",VLOOKUP($B60,[3]R40_35!$O$4:$T$179,4,FALSE)),"-")</f>
        <v>28.97817507511153</v>
      </c>
      <c r="AC60" s="28">
        <f>IFERROR(IF(VLOOKUP($B60,[3]R40_35!$O$4:$T$179,3,FALSE)=0,"-",VLOOKUP($B60,[3]R40_35!$O$4:$T$179,3,FALSE)),"-")</f>
        <v>5.7735492091702634</v>
      </c>
      <c r="AD60" s="29">
        <f>IFERROR(IF(VLOOKUP($B60,[3]R40_35!$O$4:$T$179,6,FALSE)=0,"-",VLOOKUP($B60,[3]R40_35!$O$4:$T$179,6,FALSE)),"-")</f>
        <v>5.0191267148264389</v>
      </c>
      <c r="AE60" s="19"/>
      <c r="AF60" s="19"/>
      <c r="AG60" s="20"/>
      <c r="AH60" s="18"/>
      <c r="AI60" s="19"/>
      <c r="AJ60" s="20"/>
      <c r="AK60" s="18"/>
      <c r="AL60" s="19"/>
      <c r="AM60" s="20"/>
    </row>
    <row r="61" spans="2:40" x14ac:dyDescent="0.25">
      <c r="B61" s="33">
        <v>40</v>
      </c>
      <c r="C61" s="34"/>
      <c r="D61" s="27">
        <f>IFERROR(IF(VLOOKUP($B61,[3]R25_20!$A$4:$F$179,4,FALSE)=0,"-",VLOOKUP($B61,[3]R25_20!$A$4:$F$179,4,FALSE)),"-")</f>
        <v>28.889351987368496</v>
      </c>
      <c r="E61" s="28">
        <f>IFERROR(IF(VLOOKUP($B61,[3]R25_20!$A$4:$F$179,3,FALSE)=0,"-",VLOOKUP($B61,[3]R25_20!$A$4:$F$179,3,FALSE)),"-")</f>
        <v>4.2946459671282433</v>
      </c>
      <c r="F61" s="29">
        <f>IFERROR(IF(VLOOKUP($B61,[3]R25_20!$A$4:$F$179,6,FALSE)=0,"-",VLOOKUP($B61,[3]R25_20!$A$4:$F$179,6,FALSE)),"-")</f>
        <v>6.7268296871246678</v>
      </c>
      <c r="G61" s="27">
        <f>IFERROR(IF(VLOOKUP($B61,[3]R35_30!$A$4:$F$179,4,FALSE)=0,"-",VLOOKUP($B61,[3]R35_30!$A$4:$F$179,4,FALSE)),"-")</f>
        <v>26.052770807624832</v>
      </c>
      <c r="H61" s="28">
        <f>IFERROR(IF(VLOOKUP($B61,[3]R35_30!$A$4:$F$179,3,FALSE)=0,"-",VLOOKUP($B61,[3]R35_30!$A$4:$F$179,3,FALSE)),"-")</f>
        <v>5.2754167827026013</v>
      </c>
      <c r="I61" s="29">
        <f>IFERROR(IF(VLOOKUP($B61,[3]R35_30!$A$4:$F$179,6,FALSE)=0,"-",VLOOKUP($B61,[3]R35_30!$A$4:$F$179,6,FALSE)),"-")</f>
        <v>4.9385236997858533</v>
      </c>
      <c r="J61" s="27">
        <f>IFERROR(IF(VLOOKUP($B61,[3]R40_35!$A$4:$F$179,4,FALSE)=0,"-",VLOOKUP($B61,[3]R40_35!$A$4:$F$179,4,FALSE)),"-")</f>
        <v>22.931339973919819</v>
      </c>
      <c r="K61" s="28">
        <f>IFERROR(IF(VLOOKUP($B61,[3]R40_35!$A$4:$F$179,3,FALSE)=0,"-",VLOOKUP($B61,[3]R40_35!$A$4:$F$179,3,FALSE)),"-")</f>
        <v>6.5336875536147581</v>
      </c>
      <c r="L61" s="29">
        <f>IFERROR(IF(VLOOKUP($B61,[3]R40_35!$A$4:$F$179,6,FALSE)=0,"-",VLOOKUP($B61,[3]R40_35!$A$4:$F$179,6,FALSE)),"-")</f>
        <v>3.5097086883551802</v>
      </c>
      <c r="M61" s="27">
        <f>IFERROR(IF(VLOOKUP($B61,[3]R25_20!$H$4:$M$179,4,FALSE)=0,"-",VLOOKUP($B61,[3]R25_20!$H$4:$M$179,4,FALSE)),"-")</f>
        <v>34.197355936229222</v>
      </c>
      <c r="N61" s="28">
        <f>IFERROR(IF(VLOOKUP($B61,[3]R25_20!$H$4:$M$179,3,FALSE)=0,"-",VLOOKUP($B61,[3]R25_20!$H$4:$M$179,3,FALSE)),"-")</f>
        <v>4.2614683587104993</v>
      </c>
      <c r="O61" s="29">
        <f>IFERROR(IF(VLOOKUP($B61,[3]R25_20!$H$4:$M$179,6,FALSE)=0,"-",VLOOKUP($B61,[3]R25_20!$H$4:$M$179,6,FALSE)),"-")</f>
        <v>8.0247823185943314</v>
      </c>
      <c r="P61" s="27">
        <f>IFERROR(IF(VLOOKUP($B61,[3]R35_30!$H$4:$M$179,4,FALSE)=0,"-",VLOOKUP($B61,[3]R35_30!$H$4:$M$179,4,FALSE)),"-")</f>
        <v>30.903055825082298</v>
      </c>
      <c r="Q61" s="28">
        <f>IFERROR(IF(VLOOKUP($B61,[3]R35_30!$H$4:$M$179,3,FALSE)=0,"-",VLOOKUP($B61,[3]R35_30!$H$4:$M$179,3,FALSE)),"-")</f>
        <v>5.3011406385583504</v>
      </c>
      <c r="R61" s="29">
        <f>IFERROR(IF(VLOOKUP($B61,[3]R35_30!$H$4:$M$179,6,FALSE)=0,"-",VLOOKUP($B61,[3]R35_30!$H$4:$M$179,6,FALSE)),"-")</f>
        <v>5.8295106529160883</v>
      </c>
      <c r="S61" s="27">
        <f>IFERROR(IF(VLOOKUP($B61,[3]R40_35!$H$4:$M$179,4,FALSE)=0,"-",VLOOKUP($B61,[3]R40_35!$H$4:$M$179,4,FALSE)),"-")</f>
        <v>27.273729072888578</v>
      </c>
      <c r="T61" s="28">
        <f>IFERROR(IF(VLOOKUP($B61,[3]R40_35!$H$4:$M$179,3,FALSE)=0,"-",VLOOKUP($B61,[3]R40_35!$H$4:$M$179,3,FALSE)),"-")</f>
        <v>6.5878926306737213</v>
      </c>
      <c r="U61" s="29">
        <f>IFERROR(IF(VLOOKUP($B61,[3]R40_35!$H$4:$M$179,6,FALSE)=0,"-",VLOOKUP($B61,[3]R40_35!$H$4:$M$179,6,FALSE)),"-")</f>
        <v>4.1399777746680408</v>
      </c>
      <c r="V61" s="27">
        <f>IFERROR(IF(VLOOKUP($B61,[3]R25_20!$O$4:$T$179,4,FALSE)=0,"-",VLOOKUP($B61,[3]R25_20!$O$4:$T$179,4,FALSE)),"-")</f>
        <v>41.47248609057484</v>
      </c>
      <c r="W61" s="28">
        <f>IFERROR(IF(VLOOKUP($B61,[3]R25_20!$O$4:$T$179,3,FALSE)=0,"-",VLOOKUP($B61,[3]R25_20!$O$4:$T$179,3,FALSE)),"-")</f>
        <v>4.1183794069205097</v>
      </c>
      <c r="X61" s="29">
        <f>IFERROR(IF(VLOOKUP($B61,[3]R25_20!$O$4:$T$179,6,FALSE)=0,"-",VLOOKUP($B61,[3]R25_20!$O$4:$T$179,6,FALSE)),"-")</f>
        <v>10.070098452047576</v>
      </c>
      <c r="Y61" s="27">
        <f>IFERROR(IF(VLOOKUP($B61,[3]R35_30!$O$4:$T$179,4,FALSE)=0,"-",VLOOKUP($B61,[3]R35_30!$O$4:$T$179,4,FALSE)),"-")</f>
        <v>37.553659869076036</v>
      </c>
      <c r="Z61" s="28">
        <f>IFERROR(IF(VLOOKUP($B61,[3]R35_30!$O$4:$T$179,3,FALSE)=0,"-",VLOOKUP($B61,[3]R35_30!$O$4:$T$179,3,FALSE)),"-")</f>
        <v>5.2655408566203077</v>
      </c>
      <c r="AA61" s="29">
        <f>IFERROR(IF(VLOOKUP($B61,[3]R35_30!$O$4:$T$179,6,FALSE)=0,"-",VLOOKUP($B61,[3]R35_30!$O$4:$T$179,6,FALSE)),"-")</f>
        <v>7.1319662863996633</v>
      </c>
      <c r="AB61" s="27">
        <f>IFERROR(IF(VLOOKUP($B61,[3]R40_35!$O$4:$T$179,4,FALSE)=0,"-",VLOOKUP($B61,[3]R40_35!$O$4:$T$179,4,FALSE)),"-")</f>
        <v>33.239594622027887</v>
      </c>
      <c r="AC61" s="28">
        <f>IFERROR(IF(VLOOKUP($B61,[3]R40_35!$O$4:$T$179,3,FALSE)=0,"-",VLOOKUP($B61,[3]R40_35!$O$4:$T$179,3,FALSE)),"-")</f>
        <v>6.6232777269033027</v>
      </c>
      <c r="AD61" s="29">
        <f>IFERROR(IF(VLOOKUP($B61,[3]R40_35!$O$4:$T$179,6,FALSE)=0,"-",VLOOKUP($B61,[3]R40_35!$O$4:$T$179,6,FALSE)),"-")</f>
        <v>5.0186019660644634</v>
      </c>
      <c r="AE61" s="19"/>
      <c r="AF61" s="19"/>
      <c r="AG61" s="20"/>
      <c r="AH61" s="18"/>
      <c r="AI61" s="19"/>
      <c r="AJ61" s="20"/>
      <c r="AK61" s="18"/>
      <c r="AL61" s="19"/>
      <c r="AM61" s="20"/>
    </row>
    <row r="62" spans="2:40" x14ac:dyDescent="0.25">
      <c r="B62" s="33">
        <v>45</v>
      </c>
      <c r="C62" s="34"/>
      <c r="D62" s="27">
        <f>IFERROR(IF(VLOOKUP($B62,[3]R25_20!$A$4:$F$179,4,FALSE)=0,"-",VLOOKUP($B62,[3]R25_20!$A$4:$F$179,4,FALSE)),"-")</f>
        <v>32.583564732869469</v>
      </c>
      <c r="E62" s="28">
        <f>IFERROR(IF(VLOOKUP($B62,[3]R25_20!$A$4:$F$179,3,FALSE)=0,"-",VLOOKUP($B62,[3]R25_20!$A$4:$F$179,3,FALSE)),"-")</f>
        <v>4.938286714715221</v>
      </c>
      <c r="F62" s="29">
        <f>IFERROR(IF(VLOOKUP($B62,[3]R25_20!$A$4:$F$179,6,FALSE)=0,"-",VLOOKUP($B62,[3]R25_20!$A$4:$F$179,6,FALSE)),"-")</f>
        <v>6.5981516698445652</v>
      </c>
      <c r="G62" s="27">
        <f>IFERROR(IF(VLOOKUP($B62,[3]R35_30!$A$4:$F$179,4,FALSE)=0,"-",VLOOKUP($B62,[3]R35_30!$A$4:$F$179,4,FALSE)),"-")</f>
        <v>29.363975618290265</v>
      </c>
      <c r="H62" s="28">
        <f>IFERROR(IF(VLOOKUP($B62,[3]R35_30!$A$4:$F$179,3,FALSE)=0,"-",VLOOKUP($B62,[3]R35_30!$A$4:$F$179,3,FALSE)),"-")</f>
        <v>5.9861161467335977</v>
      </c>
      <c r="I62" s="29">
        <f>IFERROR(IF(VLOOKUP($B62,[3]R35_30!$A$4:$F$179,6,FALSE)=0,"-",VLOOKUP($B62,[3]R35_30!$A$4:$F$179,6,FALSE)),"-")</f>
        <v>4.9053467888880009</v>
      </c>
      <c r="J62" s="27">
        <f>IFERROR(IF(VLOOKUP($B62,[3]R40_35!$A$4:$F$179,4,FALSE)=0,"-",VLOOKUP($B62,[3]R40_35!$A$4:$F$179,4,FALSE)),"-")</f>
        <v>25.844706725964731</v>
      </c>
      <c r="K62" s="28">
        <f>IFERROR(IF(VLOOKUP($B62,[3]R40_35!$A$4:$F$179,3,FALSE)=0,"-",VLOOKUP($B62,[3]R40_35!$A$4:$F$179,3,FALSE)),"-")</f>
        <v>7.3444829835661061</v>
      </c>
      <c r="L62" s="29">
        <f>IFERROR(IF(VLOOKUP($B62,[3]R40_35!$A$4:$F$179,6,FALSE)=0,"-",VLOOKUP($B62,[3]R40_35!$A$4:$F$179,6,FALSE)),"-")</f>
        <v>3.5189279876874138</v>
      </c>
      <c r="M62" s="27">
        <f>IFERROR(IF(VLOOKUP($B62,[3]R25_20!$H$4:$M$179,4,FALSE)=0,"-",VLOOKUP($B62,[3]R25_20!$H$4:$M$179,4,FALSE)),"-")</f>
        <v>38.568403954378049</v>
      </c>
      <c r="N62" s="28">
        <f>IFERROR(IF(VLOOKUP($B62,[3]R25_20!$H$4:$M$179,3,FALSE)=0,"-",VLOOKUP($B62,[3]R25_20!$H$4:$M$179,3,FALSE)),"-")</f>
        <v>4.9647996614743244</v>
      </c>
      <c r="O62" s="29">
        <f>IFERROR(IF(VLOOKUP($B62,[3]R25_20!$H$4:$M$179,6,FALSE)=0,"-",VLOOKUP($B62,[3]R25_20!$H$4:$M$179,6,FALSE)),"-")</f>
        <v>7.7683706461833246</v>
      </c>
      <c r="P62" s="27">
        <f>IFERROR(IF(VLOOKUP($B62,[3]R35_30!$H$4:$M$179,4,FALSE)=0,"-",VLOOKUP($B62,[3]R35_30!$H$4:$M$179,4,FALSE)),"-")</f>
        <v>34.833871346641345</v>
      </c>
      <c r="Q62" s="28">
        <f>IFERROR(IF(VLOOKUP($B62,[3]R35_30!$H$4:$M$179,3,FALSE)=0,"-",VLOOKUP($B62,[3]R35_30!$H$4:$M$179,3,FALSE)),"-")</f>
        <v>6.0475576686484809</v>
      </c>
      <c r="R62" s="29">
        <f>IFERROR(IF(VLOOKUP($B62,[3]R35_30!$H$4:$M$179,6,FALSE)=0,"-",VLOOKUP($B62,[3]R35_30!$H$4:$M$179,6,FALSE)),"-")</f>
        <v>5.7599899422581418</v>
      </c>
      <c r="S62" s="27">
        <f>IFERROR(IF(VLOOKUP($B62,[3]R40_35!$H$4:$M$179,4,FALSE)=0,"-",VLOOKUP($B62,[3]R40_35!$H$4:$M$179,4,FALSE)),"-")</f>
        <v>30.742853329179074</v>
      </c>
      <c r="T62" s="28">
        <f>IFERROR(IF(VLOOKUP($B62,[3]R40_35!$H$4:$M$179,3,FALSE)=0,"-",VLOOKUP($B62,[3]R40_35!$H$4:$M$179,3,FALSE)),"-")</f>
        <v>7.4171137221303765</v>
      </c>
      <c r="U62" s="29">
        <f>IFERROR(IF(VLOOKUP($B62,[3]R40_35!$H$4:$M$179,6,FALSE)=0,"-",VLOOKUP($B62,[3]R40_35!$H$4:$M$179,6,FALSE)),"-")</f>
        <v>4.1448539797161121</v>
      </c>
      <c r="V62" s="27">
        <f>IFERROR(IF(VLOOKUP($B62,[3]R25_20!$O$4:$T$179,4,FALSE)=0,"-",VLOOKUP($B62,[3]R25_20!$O$4:$T$179,4,FALSE)),"-")</f>
        <v>46.776451527345806</v>
      </c>
      <c r="W62" s="28">
        <f>IFERROR(IF(VLOOKUP($B62,[3]R25_20!$O$4:$T$179,3,FALSE)=0,"-",VLOOKUP($B62,[3]R25_20!$O$4:$T$179,3,FALSE)),"-")</f>
        <v>4.9369638713100192</v>
      </c>
      <c r="X62" s="29">
        <f>IFERROR(IF(VLOOKUP($B62,[3]R25_20!$O$4:$T$179,6,FALSE)=0,"-",VLOOKUP($B62,[3]R25_20!$O$4:$T$179,6,FALSE)),"-")</f>
        <v>9.4747404977330145</v>
      </c>
      <c r="Y62" s="27">
        <f>IFERROR(IF(VLOOKUP($B62,[3]R35_30!$O$4:$T$179,4,FALSE)=0,"-",VLOOKUP($B62,[3]R35_30!$O$4:$T$179,4,FALSE)),"-")</f>
        <v>42.34201100885177</v>
      </c>
      <c r="Z62" s="28">
        <f>IFERROR(IF(VLOOKUP($B62,[3]R35_30!$O$4:$T$179,3,FALSE)=0,"-",VLOOKUP($B62,[3]R35_30!$O$4:$T$179,3,FALSE)),"-")</f>
        <v>6.0859325762358853</v>
      </c>
      <c r="AA62" s="29">
        <f>IFERROR(IF(VLOOKUP($B62,[3]R35_30!$O$4:$T$179,6,FALSE)=0,"-",VLOOKUP($B62,[3]R35_30!$O$4:$T$179,6,FALSE)),"-")</f>
        <v>6.9573578869715416</v>
      </c>
      <c r="AB62" s="27">
        <f>IFERROR(IF(VLOOKUP($B62,[3]R40_35!$O$4:$T$179,4,FALSE)=0,"-",VLOOKUP($B62,[3]R40_35!$O$4:$T$179,4,FALSE)),"-")</f>
        <v>37.482918322257106</v>
      </c>
      <c r="AC62" s="28">
        <f>IFERROR(IF(VLOOKUP($B62,[3]R40_35!$O$4:$T$179,3,FALSE)=0,"-",VLOOKUP($B62,[3]R40_35!$O$4:$T$179,3,FALSE)),"-")</f>
        <v>7.4932120972618197</v>
      </c>
      <c r="AD62" s="29">
        <f>IFERROR(IF(VLOOKUP($B62,[3]R40_35!$O$4:$T$179,6,FALSE)=0,"-",VLOOKUP($B62,[3]R40_35!$O$4:$T$179,6,FALSE)),"-")</f>
        <v>5.0022497476021224</v>
      </c>
      <c r="AE62" s="19"/>
      <c r="AF62" s="19"/>
      <c r="AG62" s="20"/>
      <c r="AH62" s="18"/>
      <c r="AI62" s="19"/>
      <c r="AJ62" s="20"/>
      <c r="AK62" s="18"/>
      <c r="AL62" s="19"/>
      <c r="AM62" s="20"/>
    </row>
    <row r="63" spans="2:40" x14ac:dyDescent="0.25">
      <c r="B63" s="33">
        <v>50</v>
      </c>
      <c r="C63" s="34"/>
      <c r="D63" s="27">
        <f>IFERROR(IF(VLOOKUP($B63,[3]R25_20!$A$4:$F$179,4,FALSE)=0,"-",VLOOKUP($B63,[3]R25_20!$A$4:$F$179,4,FALSE)),"-")</f>
        <v>36.255087810535542</v>
      </c>
      <c r="E63" s="28">
        <f>IFERROR(IF(VLOOKUP($B63,[3]R25_20!$A$4:$F$179,3,FALSE)=0,"-",VLOOKUP($B63,[3]R25_20!$A$4:$F$179,3,FALSE)),"-")</f>
        <v>5.605910210300209</v>
      </c>
      <c r="F63" s="29">
        <f>IFERROR(IF(VLOOKUP($B63,[3]R25_20!$A$4:$F$179,6,FALSE)=0,"-",VLOOKUP($B63,[3]R25_20!$A$4:$F$179,6,FALSE)),"-")</f>
        <v>6.4672972720685085</v>
      </c>
      <c r="G63" s="27">
        <f>IFERROR(IF(VLOOKUP($B63,[3]R35_30!$A$4:$F$179,4,FALSE)=0,"-",VLOOKUP($B63,[3]R35_30!$A$4:$F$179,4,FALSE)),"-")</f>
        <v>32.664322724372639</v>
      </c>
      <c r="H63" s="28">
        <f>IFERROR(IF(VLOOKUP($B63,[3]R35_30!$A$4:$F$179,3,FALSE)=0,"-",VLOOKUP($B63,[3]R35_30!$A$4:$F$179,3,FALSE)),"-")</f>
        <v>6.7178444387666714</v>
      </c>
      <c r="I63" s="29">
        <f>IFERROR(IF(VLOOKUP($B63,[3]R35_30!$A$4:$F$179,6,FALSE)=0,"-",VLOOKUP($B63,[3]R35_30!$A$4:$F$179,6,FALSE)),"-")</f>
        <v>4.8623219876716108</v>
      </c>
      <c r="J63" s="27">
        <f>IFERROR(IF(VLOOKUP($B63,[3]R40_35!$A$4:$F$179,4,FALSE)=0,"-",VLOOKUP($B63,[3]R40_35!$A$4:$F$179,4,FALSE)),"-")</f>
        <v>28.751193769966243</v>
      </c>
      <c r="K63" s="28">
        <f>IFERROR(IF(VLOOKUP($B63,[3]R40_35!$A$4:$F$179,3,FALSE)=0,"-",VLOOKUP($B63,[3]R40_35!$A$4:$F$179,3,FALSE)),"-")</f>
        <v>8.1733717408591655</v>
      </c>
      <c r="L63" s="29">
        <f>IFERROR(IF(VLOOKUP($B63,[3]R40_35!$A$4:$F$179,6,FALSE)=0,"-",VLOOKUP($B63,[3]R40_35!$A$4:$F$179,6,FALSE)),"-")</f>
        <v>3.5176662314571274</v>
      </c>
      <c r="M63" s="27">
        <f>IFERROR(IF(VLOOKUP($B63,[3]R25_20!$H$4:$M$179,4,FALSE)=0,"-",VLOOKUP($B63,[3]R25_20!$H$4:$M$179,4,FALSE)),"-")</f>
        <v>42.913170332463125</v>
      </c>
      <c r="N63" s="28">
        <f>IFERROR(IF(VLOOKUP($B63,[3]R25_20!$H$4:$M$179,3,FALSE)=0,"-",VLOOKUP($B63,[3]R25_20!$H$4:$M$179,3,FALSE)),"-")</f>
        <v>5.6925094522974717</v>
      </c>
      <c r="O63" s="29">
        <f>IFERROR(IF(VLOOKUP($B63,[3]R25_20!$H$4:$M$179,6,FALSE)=0,"-",VLOOKUP($B63,[3]R25_20!$H$4:$M$179,6,FALSE)),"-")</f>
        <v>7.5385329953459381</v>
      </c>
      <c r="P63" s="27">
        <f>IFERROR(IF(VLOOKUP($B63,[3]R35_30!$H$4:$M$179,4,FALSE)=0,"-",VLOOKUP($B63,[3]R35_30!$H$4:$M$179,4,FALSE)),"-")</f>
        <v>38.750248820235257</v>
      </c>
      <c r="Q63" s="28">
        <f>IFERROR(IF(VLOOKUP($B63,[3]R35_30!$H$4:$M$179,3,FALSE)=0,"-",VLOOKUP($B63,[3]R35_30!$H$4:$M$179,3,FALSE)),"-")</f>
        <v>6.816407564854952</v>
      </c>
      <c r="R63" s="29">
        <f>IFERROR(IF(VLOOKUP($B63,[3]R35_30!$H$4:$M$179,6,FALSE)=0,"-",VLOOKUP($B63,[3]R35_30!$H$4:$M$179,6,FALSE)),"-")</f>
        <v>5.6848491601396534</v>
      </c>
      <c r="S63" s="27">
        <f>IFERROR(IF(VLOOKUP($B63,[3]R40_35!$H$4:$M$179,4,FALSE)=0,"-",VLOOKUP($B63,[3]R40_35!$H$4:$M$179,4,FALSE)),"-")</f>
        <v>34.200906680219553</v>
      </c>
      <c r="T63" s="28">
        <f>IFERROR(IF(VLOOKUP($B63,[3]R40_35!$H$4:$M$179,3,FALSE)=0,"-",VLOOKUP($B63,[3]R40_35!$H$4:$M$179,3,FALSE)),"-")</f>
        <v>8.265955924452653</v>
      </c>
      <c r="U63" s="29">
        <f>IFERROR(IF(VLOOKUP($B63,[3]R40_35!$H$4:$M$179,6,FALSE)=0,"-",VLOOKUP($B63,[3]R40_35!$H$4:$M$179,6,FALSE)),"-")</f>
        <v>4.1375621879431002</v>
      </c>
      <c r="V63" s="27">
        <f>IFERROR(IF(VLOOKUP($B63,[3]R25_20!$O$4:$T$179,4,FALSE)=0,"-",VLOOKUP($B63,[3]R25_20!$O$4:$T$179,4,FALSE)),"-")</f>
        <v>52.048785208483295</v>
      </c>
      <c r="W63" s="28">
        <f>IFERROR(IF(VLOOKUP($B63,[3]R25_20!$O$4:$T$179,3,FALSE)=0,"-",VLOOKUP($B63,[3]R25_20!$O$4:$T$179,3,FALSE)),"-")</f>
        <v>5.7762718708612644</v>
      </c>
      <c r="X63" s="29">
        <f>IFERROR(IF(VLOOKUP($B63,[3]R25_20!$O$4:$T$179,6,FALSE)=0,"-",VLOOKUP($B63,[3]R25_20!$O$4:$T$179,6,FALSE)),"-")</f>
        <v>9.0107921462364651</v>
      </c>
      <c r="Y63" s="27">
        <f>IFERROR(IF(VLOOKUP($B63,[3]R35_30!$O$4:$T$179,4,FALSE)=0,"-",VLOOKUP($B63,[3]R35_30!$O$4:$T$179,4,FALSE)),"-")</f>
        <v>47.110139131050715</v>
      </c>
      <c r="Z63" s="28">
        <f>IFERROR(IF(VLOOKUP($B63,[3]R35_30!$O$4:$T$179,3,FALSE)=0,"-",VLOOKUP($B63,[3]R35_30!$O$4:$T$179,3,FALSE)),"-")</f>
        <v>6.927737676348996</v>
      </c>
      <c r="AA63" s="29">
        <f>IFERROR(IF(VLOOKUP($B63,[3]R35_30!$O$4:$T$179,6,FALSE)=0,"-",VLOOKUP($B63,[3]R35_30!$O$4:$T$179,6,FALSE)),"-")</f>
        <v>6.800219831054334</v>
      </c>
      <c r="AB63" s="27">
        <f>IFERROR(IF(VLOOKUP($B63,[3]R40_35!$O$4:$T$179,4,FALSE)=0,"-",VLOOKUP($B63,[3]R40_35!$O$4:$T$179,4,FALSE)),"-")</f>
        <v>41.708204314377049</v>
      </c>
      <c r="AC63" s="28">
        <f>IFERROR(IF(VLOOKUP($B63,[3]R40_35!$O$4:$T$179,3,FALSE)=0,"-",VLOOKUP($B63,[3]R40_35!$O$4:$T$179,3,FALSE)),"-")</f>
        <v>8.3833223369739684</v>
      </c>
      <c r="AD63" s="29">
        <f>IFERROR(IF(VLOOKUP($B63,[3]R40_35!$O$4:$T$179,6,FALSE)=0,"-",VLOOKUP($B63,[3]R40_35!$O$4:$T$179,6,FALSE)),"-")</f>
        <v>4.9751402412891093</v>
      </c>
      <c r="AE63" s="19"/>
      <c r="AF63" s="19"/>
      <c r="AG63" s="20"/>
      <c r="AH63" s="18"/>
      <c r="AI63" s="19"/>
      <c r="AJ63" s="20"/>
      <c r="AK63" s="18"/>
      <c r="AL63" s="19"/>
      <c r="AM63" s="20"/>
    </row>
    <row r="64" spans="2:40" x14ac:dyDescent="0.25">
      <c r="B64" s="33">
        <v>55</v>
      </c>
      <c r="C64" s="34"/>
      <c r="D64" s="27">
        <f>IFERROR(IF(VLOOKUP($B64,[3]R25_20!$A$4:$F$179,4,FALSE)=0,"-",VLOOKUP($B64,[3]R25_20!$A$4:$F$179,4,FALSE)),"-")</f>
        <v>39.90387531421031</v>
      </c>
      <c r="E64" s="28">
        <f>IFERROR(IF(VLOOKUP($B64,[3]R25_20!$A$4:$F$179,3,FALSE)=0,"-",VLOOKUP($B64,[3]R25_20!$A$4:$F$179,3,FALSE)),"-")</f>
        <v>6.2975421184904947</v>
      </c>
      <c r="F64" s="29">
        <f>IFERROR(IF(VLOOKUP($B64,[3]R25_20!$A$4:$F$179,6,FALSE)=0,"-",VLOOKUP($B64,[3]R25_20!$A$4:$F$179,6,FALSE)),"-")</f>
        <v>6.3364205531943583</v>
      </c>
      <c r="G64" s="27">
        <f>IFERROR(IF(VLOOKUP($B64,[3]R35_30!$A$4:$F$179,4,FALSE)=0,"-",VLOOKUP($B64,[3]R35_30!$A$4:$F$179,4,FALSE)),"-")</f>
        <v>35.95376532191829</v>
      </c>
      <c r="H64" s="28">
        <f>IFERROR(IF(VLOOKUP($B64,[3]R35_30!$A$4:$F$179,3,FALSE)=0,"-",VLOOKUP($B64,[3]R35_30!$A$4:$F$179,3,FALSE)),"-")</f>
        <v>7.4706338646916333</v>
      </c>
      <c r="I64" s="29">
        <f>IFERROR(IF(VLOOKUP($B64,[3]R35_30!$A$4:$F$179,6,FALSE)=0,"-",VLOOKUP($B64,[3]R35_30!$A$4:$F$179,6,FALSE)),"-")</f>
        <v>4.8126793486488664</v>
      </c>
      <c r="J64" s="27">
        <f>IFERROR(IF(VLOOKUP($B64,[3]R40_35!$A$4:$F$179,4,FALSE)=0,"-",VLOOKUP($B64,[3]R40_35!$A$4:$F$179,4,FALSE)),"-")</f>
        <v>31.65075416828207</v>
      </c>
      <c r="K64" s="28">
        <f>IFERROR(IF(VLOOKUP($B64,[3]R40_35!$A$4:$F$179,3,FALSE)=0,"-",VLOOKUP($B64,[3]R40_35!$A$4:$F$179,3,FALSE)),"-")</f>
        <v>9.0203930931764038</v>
      </c>
      <c r="L64" s="29">
        <f>IFERROR(IF(VLOOKUP($B64,[3]R40_35!$A$4:$F$179,6,FALSE)=0,"-",VLOOKUP($B64,[3]R40_35!$A$4:$F$179,6,FALSE)),"-")</f>
        <v>3.5087998761633461</v>
      </c>
      <c r="M64" s="27">
        <f>IFERROR(IF(VLOOKUP($B64,[3]R25_20!$H$4:$M$179,4,FALSE)=0,"-",VLOOKUP($B64,[3]R25_20!$H$4:$M$179,4,FALSE)),"-")</f>
        <v>47.231557487340609</v>
      </c>
      <c r="N64" s="28">
        <f>IFERROR(IF(VLOOKUP($B64,[3]R25_20!$H$4:$M$179,3,FALSE)=0,"-",VLOOKUP($B64,[3]R25_20!$H$4:$M$179,3,FALSE)),"-")</f>
        <v>6.4446263138584134</v>
      </c>
      <c r="O64" s="29">
        <f>IFERROR(IF(VLOOKUP($B64,[3]R25_20!$H$4:$M$179,6,FALSE)=0,"-",VLOOKUP($B64,[3]R25_20!$H$4:$M$179,6,FALSE)),"-")</f>
        <v>7.3288279548148019</v>
      </c>
      <c r="P64" s="27">
        <f>IFERROR(IF(VLOOKUP($B64,[3]R35_30!$H$4:$M$179,4,FALSE)=0,"-",VLOOKUP($B64,[3]R35_30!$H$4:$M$179,4,FALSE)),"-")</f>
        <v>42.652089049986806</v>
      </c>
      <c r="Q64" s="28">
        <f>IFERROR(IF(VLOOKUP($B64,[3]R35_30!$H$4:$M$179,3,FALSE)=0,"-",VLOOKUP($B64,[3]R35_30!$H$4:$M$179,3,FALSE)),"-")</f>
        <v>7.6077266219395039</v>
      </c>
      <c r="R64" s="29">
        <f>IFERROR(IF(VLOOKUP($B64,[3]R35_30!$H$4:$M$179,6,FALSE)=0,"-",VLOOKUP($B64,[3]R35_30!$H$4:$M$179,6,FALSE)),"-")</f>
        <v>5.6064171558142997</v>
      </c>
      <c r="S64" s="27">
        <f>IFERROR(IF(VLOOKUP($B64,[3]R40_35!$H$4:$M$179,4,FALSE)=0,"-",VLOOKUP($B64,[3]R40_35!$H$4:$M$179,4,FALSE)),"-")</f>
        <v>37.647789175820463</v>
      </c>
      <c r="T64" s="28">
        <f>IFERROR(IF(VLOOKUP($B64,[3]R40_35!$H$4:$M$179,3,FALSE)=0,"-",VLOOKUP($B64,[3]R40_35!$H$4:$M$179,3,FALSE)),"-")</f>
        <v>9.134463964907118</v>
      </c>
      <c r="U64" s="29">
        <f>IFERROR(IF(VLOOKUP($B64,[3]R40_35!$H$4:$M$179,6,FALSE)=0,"-",VLOOKUP($B64,[3]R40_35!$H$4:$M$179,6,FALSE)),"-")</f>
        <v>4.1215105035671655</v>
      </c>
      <c r="V64" s="27">
        <f>IFERROR(IF(VLOOKUP($B64,[3]R25_20!$O$4:$T$179,4,FALSE)=0,"-",VLOOKUP($B64,[3]R25_20!$O$4:$T$179,4,FALSE)),"-")</f>
        <v>57.289327282958801</v>
      </c>
      <c r="W64" s="28">
        <f>IFERROR(IF(VLOOKUP($B64,[3]R25_20!$O$4:$T$179,3,FALSE)=0,"-",VLOOKUP($B64,[3]R25_20!$O$4:$T$179,3,FALSE)),"-")</f>
        <v>6.636334158160814</v>
      </c>
      <c r="X64" s="29">
        <f>IFERROR(IF(VLOOKUP($B64,[3]R25_20!$O$4:$T$179,6,FALSE)=0,"-",VLOOKUP($B64,[3]R25_20!$O$4:$T$179,6,FALSE)),"-")</f>
        <v>8.632676703373825</v>
      </c>
      <c r="Y64" s="27">
        <f>IFERROR(IF(VLOOKUP($B64,[3]R35_30!$O$4:$T$179,4,FALSE)=0,"-",VLOOKUP($B64,[3]R35_30!$O$4:$T$179,4,FALSE)),"-")</f>
        <v>51.857881930556836</v>
      </c>
      <c r="Z64" s="28">
        <f>IFERROR(IF(VLOOKUP($B64,[3]R35_30!$O$4:$T$179,3,FALSE)=0,"-",VLOOKUP($B64,[3]R35_30!$O$4:$T$179,3,FALSE)),"-")</f>
        <v>7.7909958919000255</v>
      </c>
      <c r="AA64" s="29">
        <f>IFERROR(IF(VLOOKUP($B64,[3]R35_30!$O$4:$T$179,6,FALSE)=0,"-",VLOOKUP($B64,[3]R35_30!$O$4:$T$179,6,FALSE)),"-")</f>
        <v>6.6561300570664299</v>
      </c>
      <c r="AB64" s="27">
        <f>IFERROR(IF(VLOOKUP($B64,[3]R40_35!$O$4:$T$179,4,FALSE)=0,"-",VLOOKUP($B64,[3]R40_35!$O$4:$T$179,4,FALSE)),"-")</f>
        <v>45.915288810780297</v>
      </c>
      <c r="AC64" s="28">
        <f>IFERROR(IF(VLOOKUP($B64,[3]R40_35!$O$4:$T$179,3,FALSE)=0,"-",VLOOKUP($B64,[3]R40_35!$O$4:$T$179,3,FALSE)),"-")</f>
        <v>9.2936581236492373</v>
      </c>
      <c r="AD64" s="29">
        <f>IFERROR(IF(VLOOKUP($B64,[3]R40_35!$O$4:$T$179,6,FALSE)=0,"-",VLOOKUP($B64,[3]R40_35!$O$4:$T$179,6,FALSE)),"-")</f>
        <v>4.9404968635484146</v>
      </c>
      <c r="AE64" s="19"/>
      <c r="AF64" s="19"/>
      <c r="AG64" s="20"/>
      <c r="AH64" s="18"/>
      <c r="AI64" s="19"/>
      <c r="AJ64" s="20"/>
      <c r="AK64" s="18"/>
      <c r="AL64" s="19"/>
      <c r="AM64" s="20"/>
    </row>
    <row r="65" spans="2:39" x14ac:dyDescent="0.25">
      <c r="B65" s="33">
        <v>60</v>
      </c>
      <c r="C65" s="34"/>
      <c r="D65" s="27">
        <f>IFERROR(IF(VLOOKUP($B65,[3]R25_20!$A$4:$F$179,4,FALSE)=0,"-",VLOOKUP($B65,[3]R25_20!$A$4:$F$179,4,FALSE)),"-")</f>
        <v>43.529963747255152</v>
      </c>
      <c r="E65" s="28">
        <f>IFERROR(IF(VLOOKUP($B65,[3]R25_20!$A$4:$F$179,3,FALSE)=0,"-",VLOOKUP($B65,[3]R25_20!$A$4:$F$179,3,FALSE)),"-")</f>
        <v>7.013166477538161</v>
      </c>
      <c r="F65" s="29">
        <f>IFERROR(IF(VLOOKUP($B65,[3]R25_20!$A$4:$F$179,6,FALSE)=0,"-",VLOOKUP($B65,[3]R25_20!$A$4:$F$179,6,FALSE)),"-")</f>
        <v>6.2068915498688577</v>
      </c>
      <c r="G65" s="27">
        <f>IFERROR(IF(VLOOKUP($B65,[3]R35_30!$A$4:$F$179,4,FALSE)=0,"-",VLOOKUP($B65,[3]R35_30!$A$4:$F$179,4,FALSE)),"-")</f>
        <v>39.232333783443934</v>
      </c>
      <c r="H65" s="28">
        <f>IFERROR(IF(VLOOKUP($B65,[3]R35_30!$A$4:$F$179,3,FALSE)=0,"-",VLOOKUP($B65,[3]R35_30!$A$4:$F$179,3,FALSE)),"-")</f>
        <v>8.2444613922402947</v>
      </c>
      <c r="I65" s="29">
        <f>IFERROR(IF(VLOOKUP($B65,[3]R35_30!$A$4:$F$179,6,FALSE)=0,"-",VLOOKUP($B65,[3]R35_30!$A$4:$F$179,6,FALSE)),"-")</f>
        <v>4.7586290864761027</v>
      </c>
      <c r="J65" s="27">
        <f>IFERROR(IF(VLOOKUP($B65,[3]R40_35!$A$4:$F$179,4,FALSE)=0,"-",VLOOKUP($B65,[3]R40_35!$A$4:$F$179,4,FALSE)),"-")</f>
        <v>34.543409383108191</v>
      </c>
      <c r="K65" s="28">
        <f>IFERROR(IF(VLOOKUP($B65,[3]R40_35!$A$4:$F$179,3,FALSE)=0,"-",VLOOKUP($B65,[3]R40_35!$A$4:$F$179,3,FALSE)),"-")</f>
        <v>9.8855169980729922</v>
      </c>
      <c r="L65" s="29">
        <f>IFERROR(IF(VLOOKUP($B65,[3]R40_35!$A$4:$F$179,6,FALSE)=0,"-",VLOOKUP($B65,[3]R40_35!$A$4:$F$179,6,FALSE)),"-")</f>
        <v>3.4943452517295577</v>
      </c>
      <c r="M65" s="27">
        <f>IFERROR(IF(VLOOKUP($B65,[3]R25_20!$H$4:$M$179,4,FALSE)=0,"-",VLOOKUP($B65,[3]R25_20!$H$4:$M$179,4,FALSE)),"-")</f>
        <v>51.523650269552235</v>
      </c>
      <c r="N65" s="28">
        <f>IFERROR(IF(VLOOKUP($B65,[3]R25_20!$H$4:$M$179,3,FALSE)=0,"-",VLOOKUP($B65,[3]R25_20!$H$4:$M$179,3,FALSE)),"-")</f>
        <v>7.221131548749133</v>
      </c>
      <c r="O65" s="29">
        <f>IFERROR(IF(VLOOKUP($B65,[3]R25_20!$H$4:$M$179,6,FALSE)=0,"-",VLOOKUP($B65,[3]R25_20!$H$4:$M$179,6,FALSE)),"-")</f>
        <v>7.1351214033037973</v>
      </c>
      <c r="P65" s="27">
        <f>IFERROR(IF(VLOOKUP($B65,[3]R35_30!$H$4:$M$179,4,FALSE)=0,"-",VLOOKUP($B65,[3]R35_30!$H$4:$M$179,4,FALSE)),"-")</f>
        <v>46.539470230838837</v>
      </c>
      <c r="Q65" s="28">
        <f>IFERROR(IF(VLOOKUP($B65,[3]R35_30!$H$4:$M$179,3,FALSE)=0,"-",VLOOKUP($B65,[3]R35_30!$H$4:$M$179,3,FALSE)),"-")</f>
        <v>8.4214884060882955</v>
      </c>
      <c r="R65" s="29">
        <f>IFERROR(IF(VLOOKUP($B65,[3]R35_30!$H$4:$M$179,6,FALSE)=0,"-",VLOOKUP($B65,[3]R35_30!$H$4:$M$179,6,FALSE)),"-")</f>
        <v>5.526276114943439</v>
      </c>
      <c r="S65" s="27">
        <f>IFERROR(IF(VLOOKUP($B65,[3]R40_35!$H$4:$M$179,4,FALSE)=0,"-",VLOOKUP($B65,[3]R40_35!$H$4:$M$179,4,FALSE)),"-")</f>
        <v>41.083569472513226</v>
      </c>
      <c r="T65" s="28">
        <f>IFERROR(IF(VLOOKUP($B65,[3]R40_35!$H$4:$M$179,3,FALSE)=0,"-",VLOOKUP($B65,[3]R40_35!$H$4:$M$179,3,FALSE)),"-")</f>
        <v>10.02260356517386</v>
      </c>
      <c r="U65" s="29">
        <f>IFERROR(IF(VLOOKUP($B65,[3]R40_35!$H$4:$M$179,6,FALSE)=0,"-",VLOOKUP($B65,[3]R40_35!$H$4:$M$179,6,FALSE)),"-")</f>
        <v>4.0990915389758369</v>
      </c>
      <c r="V65" s="27">
        <f>IFERROR(IF(VLOOKUP($B65,[3]R25_20!$O$4:$T$179,4,FALSE)=0,"-",VLOOKUP($B65,[3]R25_20!$O$4:$T$179,4,FALSE)),"-")</f>
        <v>62.498218559180089</v>
      </c>
      <c r="W65" s="28">
        <f>IFERROR(IF(VLOOKUP($B65,[3]R25_20!$O$4:$T$179,3,FALSE)=0,"-",VLOOKUP($B65,[3]R25_20!$O$4:$T$179,3,FALSE)),"-")</f>
        <v>7.5171296153091269</v>
      </c>
      <c r="X65" s="29">
        <f>IFERROR(IF(VLOOKUP($B65,[3]R25_20!$O$4:$T$179,6,FALSE)=0,"-",VLOOKUP($B65,[3]R25_20!$O$4:$T$179,6,FALSE)),"-")</f>
        <v>8.3141068143747816</v>
      </c>
      <c r="Y65" s="27">
        <f>IFERROR(IF(VLOOKUP($B65,[3]R35_30!$O$4:$T$179,4,FALSE)=0,"-",VLOOKUP($B65,[3]R35_30!$O$4:$T$179,4,FALSE)),"-")</f>
        <v>56.585372265023892</v>
      </c>
      <c r="Z65" s="28">
        <f>IFERROR(IF(VLOOKUP($B65,[3]R35_30!$O$4:$T$179,3,FALSE)=0,"-",VLOOKUP($B65,[3]R35_30!$O$4:$T$179,3,FALSE)),"-")</f>
        <v>8.6756776999354095</v>
      </c>
      <c r="AA65" s="29">
        <f>IFERROR(IF(VLOOKUP($B65,[3]R35_30!$O$4:$T$179,6,FALSE)=0,"-",VLOOKUP($B65,[3]R35_30!$O$4:$T$179,6,FALSE)),"-")</f>
        <v>6.5222999542093607</v>
      </c>
      <c r="AB65" s="27">
        <f>IFERROR(IF(VLOOKUP($B65,[3]R40_35!$O$4:$T$179,4,FALSE)=0,"-",VLOOKUP($B65,[3]R40_35!$O$4:$T$179,4,FALSE)),"-")</f>
        <v>50.104293711550248</v>
      </c>
      <c r="AC65" s="28">
        <f>IFERROR(IF(VLOOKUP($B65,[3]R40_35!$O$4:$T$179,3,FALSE)=0,"-",VLOOKUP($B65,[3]R40_35!$O$4:$T$179,3,FALSE)),"-")</f>
        <v>10.224181219047102</v>
      </c>
      <c r="AD65" s="29">
        <f>IFERROR(IF(VLOOKUP($B65,[3]R40_35!$O$4:$T$179,6,FALSE)=0,"-",VLOOKUP($B65,[3]R40_35!$O$4:$T$179,6,FALSE)),"-")</f>
        <v>4.9005678438297471</v>
      </c>
      <c r="AE65" s="19"/>
      <c r="AF65" s="19"/>
      <c r="AG65" s="20"/>
      <c r="AH65" s="18"/>
      <c r="AI65" s="19"/>
      <c r="AJ65" s="20"/>
      <c r="AK65" s="18"/>
      <c r="AL65" s="19"/>
      <c r="AM65" s="20"/>
    </row>
    <row r="66" spans="2:39" x14ac:dyDescent="0.25">
      <c r="B66" s="33">
        <v>65</v>
      </c>
      <c r="C66" s="34"/>
      <c r="D66" s="27">
        <f>IFERROR(IF(VLOOKUP($B66,[3]R25_20!$A$4:$F$179,4,FALSE)=0,"-",VLOOKUP($B66,[3]R25_20!$A$4:$F$179,4,FALSE)),"-")</f>
        <v>47.133365547023963</v>
      </c>
      <c r="E66" s="28">
        <f>IFERROR(IF(VLOOKUP($B66,[3]R25_20!$A$4:$F$179,3,FALSE)=0,"-",VLOOKUP($B66,[3]R25_20!$A$4:$F$179,3,FALSE)),"-")</f>
        <v>7.7527799235234838</v>
      </c>
      <c r="F66" s="29">
        <f>IFERROR(IF(VLOOKUP($B66,[3]R25_20!$A$4:$F$179,6,FALSE)=0,"-",VLOOKUP($B66,[3]R25_20!$A$4:$F$179,6,FALSE)),"-")</f>
        <v>6.0795438554900691</v>
      </c>
      <c r="G66" s="27">
        <f>IFERROR(IF(VLOOKUP($B66,[3]R35_30!$A$4:$F$179,4,FALSE)=0,"-",VLOOKUP($B66,[3]R35_30!$A$4:$F$179,4,FALSE)),"-")</f>
        <v>42.500046367455788</v>
      </c>
      <c r="H66" s="28">
        <f>IFERROR(IF(VLOOKUP($B66,[3]R35_30!$A$4:$F$179,3,FALSE)=0,"-",VLOOKUP($B66,[3]R35_30!$A$4:$F$179,3,FALSE)),"-")</f>
        <v>9.0393297018752303</v>
      </c>
      <c r="I66" s="29">
        <f>IFERROR(IF(VLOOKUP($B66,[3]R35_30!$A$4:$F$179,6,FALSE)=0,"-",VLOOKUP($B66,[3]R35_30!$A$4:$F$179,6,FALSE)),"-")</f>
        <v>4.7016811831345251</v>
      </c>
      <c r="J66" s="27">
        <f>IFERROR(IF(VLOOKUP($B66,[3]R40_35!$A$4:$F$179,4,FALSE)=0,"-",VLOOKUP($B66,[3]R40_35!$A$4:$F$179,4,FALSE)),"-")</f>
        <v>37.42918654456065</v>
      </c>
      <c r="K66" s="28">
        <f>IFERROR(IF(VLOOKUP($B66,[3]R40_35!$A$4:$F$179,3,FALSE)=0,"-",VLOOKUP($B66,[3]R40_35!$A$4:$F$179,3,FALSE)),"-")</f>
        <v>10.768752251103223</v>
      </c>
      <c r="L66" s="29">
        <f>IFERROR(IF(VLOOKUP($B66,[3]R40_35!$A$4:$F$179,6,FALSE)=0,"-",VLOOKUP($B66,[3]R40_35!$A$4:$F$179,6,FALSE)),"-")</f>
        <v>3.4757217616113469</v>
      </c>
      <c r="M66" s="27">
        <f>IFERROR(IF(VLOOKUP($B66,[3]R25_20!$H$4:$M$179,4,FALSE)=0,"-",VLOOKUP($B66,[3]R25_20!$H$4:$M$179,4,FALSE)),"-")</f>
        <v>55.789461010234575</v>
      </c>
      <c r="N66" s="28">
        <f>IFERROR(IF(VLOOKUP($B66,[3]R25_20!$H$4:$M$179,3,FALSE)=0,"-",VLOOKUP($B66,[3]R25_20!$H$4:$M$179,3,FALSE)),"-")</f>
        <v>8.0220233802095784</v>
      </c>
      <c r="O66" s="29">
        <f>IFERROR(IF(VLOOKUP($B66,[3]R25_20!$H$4:$M$179,6,FALSE)=0,"-",VLOOKUP($B66,[3]R25_20!$H$4:$M$179,6,FALSE)),"-")</f>
        <v>6.9545373238212944</v>
      </c>
      <c r="P66" s="27">
        <f>IFERROR(IF(VLOOKUP($B66,[3]R35_30!$H$4:$M$179,4,FALSE)=0,"-",VLOOKUP($B66,[3]R35_30!$H$4:$M$179,4,FALSE)),"-")</f>
        <v>50.412410689003913</v>
      </c>
      <c r="Q66" s="28">
        <f>IFERROR(IF(VLOOKUP($B66,[3]R35_30!$H$4:$M$179,3,FALSE)=0,"-",VLOOKUP($B66,[3]R35_30!$H$4:$M$179,3,FALSE)),"-")</f>
        <v>9.2576972380250506</v>
      </c>
      <c r="R66" s="29">
        <f>IFERROR(IF(VLOOKUP($B66,[3]R35_30!$H$4:$M$179,6,FALSE)=0,"-",VLOOKUP($B66,[3]R35_30!$H$4:$M$179,6,FALSE)),"-")</f>
        <v>5.4454589940509246</v>
      </c>
      <c r="S66" s="27">
        <f>IFERROR(IF(VLOOKUP($B66,[3]R40_35!$H$4:$M$179,4,FALSE)=0,"-",VLOOKUP($B66,[3]R40_35!$H$4:$M$179,4,FALSE)),"-")</f>
        <v>44.508275253487483</v>
      </c>
      <c r="T66" s="28">
        <f>IFERROR(IF(VLOOKUP($B66,[3]R40_35!$H$4:$M$179,3,FALSE)=0,"-",VLOOKUP($B66,[3]R40_35!$H$4:$M$179,3,FALSE)),"-")</f>
        <v>10.930385243786299</v>
      </c>
      <c r="U66" s="29">
        <f>IFERROR(IF(VLOOKUP($B66,[3]R40_35!$H$4:$M$179,6,FALSE)=0,"-",VLOOKUP($B66,[3]R40_35!$H$4:$M$179,6,FALSE)),"-")</f>
        <v>4.0719768115025525</v>
      </c>
      <c r="V66" s="27">
        <f>IFERROR(IF(VLOOKUP($B66,[3]R25_20!$O$4:$T$179,4,FALSE)=0,"-",VLOOKUP($B66,[3]R25_20!$O$4:$T$179,4,FALSE)),"-")</f>
        <v>67.675473654206243</v>
      </c>
      <c r="W66" s="28">
        <f>IFERROR(IF(VLOOKUP($B66,[3]R25_20!$O$4:$T$179,3,FALSE)=0,"-",VLOOKUP($B66,[3]R25_20!$O$4:$T$179,3,FALSE)),"-")</f>
        <v>8.4186583420009278</v>
      </c>
      <c r="X66" s="29">
        <f>IFERROR(IF(VLOOKUP($B66,[3]R25_20!$O$4:$T$179,6,FALSE)=0,"-",VLOOKUP($B66,[3]R25_20!$O$4:$T$179,6,FALSE)),"-")</f>
        <v>8.0387480884657556</v>
      </c>
      <c r="Y66" s="27">
        <f>IFERROR(IF(VLOOKUP($B66,[3]R35_30!$O$4:$T$179,4,FALSE)=0,"-",VLOOKUP($B66,[3]R35_30!$O$4:$T$179,4,FALSE)),"-")</f>
        <v>61.292631615553304</v>
      </c>
      <c r="Z66" s="28">
        <f>IFERROR(IF(VLOOKUP($B66,[3]R35_30!$O$4:$T$179,3,FALSE)=0,"-",VLOOKUP($B66,[3]R35_30!$O$4:$T$179,3,FALSE)),"-")</f>
        <v>9.5817893347838474</v>
      </c>
      <c r="AA66" s="29">
        <f>IFERROR(IF(VLOOKUP($B66,[3]R35_30!$O$4:$T$179,6,FALSE)=0,"-",VLOOKUP($B66,[3]R35_30!$O$4:$T$179,6,FALSE)),"-")</f>
        <v>6.3967834685165288</v>
      </c>
      <c r="AB66" s="27">
        <f>IFERROR(IF(VLOOKUP($B66,[3]R40_35!$O$4:$T$179,4,FALSE)=0,"-",VLOOKUP($B66,[3]R40_35!$O$4:$T$179,4,FALSE)),"-")</f>
        <v>54.275251097464029</v>
      </c>
      <c r="AC66" s="28">
        <f>IFERROR(IF(VLOOKUP($B66,[3]R40_35!$O$4:$T$179,3,FALSE)=0,"-",VLOOKUP($B66,[3]R40_35!$O$4:$T$179,3,FALSE)),"-")</f>
        <v>11.174904127995982</v>
      </c>
      <c r="AD66" s="29">
        <f>IFERROR(IF(VLOOKUP($B66,[3]R40_35!$O$4:$T$179,6,FALSE)=0,"-",VLOOKUP($B66,[3]R40_35!$O$4:$T$179,6,FALSE)),"-")</f>
        <v>4.8568874037577379</v>
      </c>
      <c r="AE66" s="19"/>
      <c r="AF66" s="19"/>
      <c r="AG66" s="20"/>
      <c r="AH66" s="18"/>
      <c r="AI66" s="19"/>
      <c r="AJ66" s="20"/>
      <c r="AK66" s="18"/>
      <c r="AL66" s="19"/>
      <c r="AM66" s="20"/>
    </row>
    <row r="67" spans="2:39" x14ac:dyDescent="0.25">
      <c r="B67" s="33">
        <v>70</v>
      </c>
      <c r="C67" s="34"/>
      <c r="D67" s="27">
        <f>IFERROR(IF(VLOOKUP($B67,[3]R25_20!$A$4:$F$179,4,FALSE)=0,"-",VLOOKUP($B67,[3]R25_20!$A$4:$F$179,4,FALSE)),"-")</f>
        <v>50.713975762608939</v>
      </c>
      <c r="E67" s="28">
        <f>IFERROR(IF(VLOOKUP($B67,[3]R25_20!$A$4:$F$179,3,FALSE)=0,"-",VLOOKUP($B67,[3]R25_20!$A$4:$F$179,3,FALSE)),"-")</f>
        <v>8.5164105488450481</v>
      </c>
      <c r="F67" s="29">
        <f>IFERROR(IF(VLOOKUP($B67,[3]R25_20!$A$4:$F$179,6,FALSE)=0,"-",VLOOKUP($B67,[3]R25_20!$A$4:$F$179,6,FALSE)),"-")</f>
        <v>5.9548533354215181</v>
      </c>
      <c r="G67" s="27">
        <f>IFERROR(IF(VLOOKUP($B67,[3]R35_30!$A$4:$F$179,4,FALSE)=0,"-",VLOOKUP($B67,[3]R35_30!$A$4:$F$179,4,FALSE)),"-")</f>
        <v>45.756816037478387</v>
      </c>
      <c r="H67" s="28">
        <f>IFERROR(IF(VLOOKUP($B67,[3]R35_30!$A$4:$F$179,3,FALSE)=0,"-",VLOOKUP($B67,[3]R35_30!$A$4:$F$179,3,FALSE)),"-")</f>
        <v>9.8552637583297695</v>
      </c>
      <c r="I67" s="29">
        <f>IFERROR(IF(VLOOKUP($B67,[3]R35_30!$A$4:$F$179,6,FALSE)=0,"-",VLOOKUP($B67,[3]R35_30!$A$4:$F$179,6,FALSE)),"-")</f>
        <v>4.6428809171955709</v>
      </c>
      <c r="J67" s="27">
        <f>IFERROR(IF(VLOOKUP($B67,[3]R40_35!$A$4:$F$179,4,FALSE)=0,"-",VLOOKUP($B67,[3]R40_35!$A$4:$F$179,4,FALSE)),"-")</f>
        <v>40.308015451499621</v>
      </c>
      <c r="K67" s="28">
        <f>IFERROR(IF(VLOOKUP($B67,[3]R40_35!$A$4:$F$179,3,FALSE)=0,"-",VLOOKUP($B67,[3]R40_35!$A$4:$F$179,3,FALSE)),"-")</f>
        <v>11.670118384708054</v>
      </c>
      <c r="L67" s="29">
        <f>IFERROR(IF(VLOOKUP($B67,[3]R40_35!$A$4:$F$179,6,FALSE)=0,"-",VLOOKUP($B67,[3]R40_35!$A$4:$F$179,6,FALSE)),"-")</f>
        <v>3.4539508617425208</v>
      </c>
      <c r="M67" s="27">
        <f>IFERROR(IF(VLOOKUP($B67,[3]R25_20!$H$4:$M$179,4,FALSE)=0,"-",VLOOKUP($B67,[3]R25_20!$H$4:$M$179,4,FALSE)),"-")</f>
        <v>60.028839391296664</v>
      </c>
      <c r="N67" s="28">
        <f>IFERROR(IF(VLOOKUP($B67,[3]R25_20!$H$4:$M$179,3,FALSE)=0,"-",VLOOKUP($B67,[3]R25_20!$H$4:$M$179,3,FALSE)),"-")</f>
        <v>8.8473282101390183</v>
      </c>
      <c r="O67" s="29">
        <f>IFERROR(IF(VLOOKUP($B67,[3]R25_20!$H$4:$M$179,6,FALSE)=0,"-",VLOOKUP($B67,[3]R25_20!$H$4:$M$179,6,FALSE)),"-")</f>
        <v>6.7849680678177791</v>
      </c>
      <c r="P67" s="27">
        <f>IFERROR(IF(VLOOKUP($B67,[3]R35_30!$H$4:$M$179,4,FALSE)=0,"-",VLOOKUP($B67,[3]R35_30!$H$4:$M$179,4,FALSE)),"-")</f>
        <v>54.270778882870616</v>
      </c>
      <c r="Q67" s="28">
        <f>IFERROR(IF(VLOOKUP($B67,[3]R35_30!$H$4:$M$179,3,FALSE)=0,"-",VLOOKUP($B67,[3]R35_30!$H$4:$M$179,3,FALSE)),"-")</f>
        <v>10.116376376782187</v>
      </c>
      <c r="R67" s="29">
        <f>IFERROR(IF(VLOOKUP($B67,[3]R35_30!$H$4:$M$179,6,FALSE)=0,"-",VLOOKUP($B67,[3]R35_30!$H$4:$M$179,6,FALSE)),"-")</f>
        <v>5.3646460809253762</v>
      </c>
      <c r="S67" s="27">
        <f>IFERROR(IF(VLOOKUP($B67,[3]R40_35!$H$4:$M$179,4,FALSE)=0,"-",VLOOKUP($B67,[3]R40_35!$H$4:$M$179,4,FALSE)),"-")</f>
        <v>47.921792072058793</v>
      </c>
      <c r="T67" s="28">
        <f>IFERROR(IF(VLOOKUP($B67,[3]R40_35!$H$4:$M$179,3,FALSE)=0,"-",VLOOKUP($B67,[3]R40_35!$H$4:$M$179,3,FALSE)),"-")</f>
        <v>11.85782679145878</v>
      </c>
      <c r="U67" s="29">
        <f>IFERROR(IF(VLOOKUP($B67,[3]R40_35!$H$4:$M$179,6,FALSE)=0,"-",VLOOKUP($B67,[3]R40_35!$H$4:$M$179,6,FALSE)),"-")</f>
        <v>4.0413638109958709</v>
      </c>
      <c r="V67" s="27">
        <f>IFERROR(IF(VLOOKUP($B67,[3]R25_20!$O$4:$T$179,4,FALSE)=0,"-",VLOOKUP($B67,[3]R25_20!$O$4:$T$179,4,FALSE)),"-")</f>
        <v>72.820884513292583</v>
      </c>
      <c r="W67" s="28">
        <f>IFERROR(IF(VLOOKUP($B67,[3]R25_20!$O$4:$T$179,3,FALSE)=0,"-",VLOOKUP($B67,[3]R25_20!$O$4:$T$179,3,FALSE)),"-")</f>
        <v>9.3409439524982876</v>
      </c>
      <c r="X67" s="29">
        <f>IFERROR(IF(VLOOKUP($B67,[3]R25_20!$O$4:$T$179,6,FALSE)=0,"-",VLOOKUP($B67,[3]R25_20!$O$4:$T$179,6,FALSE)),"-")</f>
        <v>7.7958806822533422</v>
      </c>
      <c r="Y67" s="27">
        <f>IFERROR(IF(VLOOKUP($B67,[3]R35_30!$O$4:$T$179,4,FALSE)=0,"-",VLOOKUP($B67,[3]R35_30!$O$4:$T$179,4,FALSE)),"-")</f>
        <v>65.979471072244877</v>
      </c>
      <c r="Z67" s="28">
        <f>IFERROR(IF(VLOOKUP($B67,[3]R35_30!$O$4:$T$179,3,FALSE)=0,"-",VLOOKUP($B67,[3]R35_30!$O$4:$T$179,3,FALSE)),"-")</f>
        <v>10.509351196150106</v>
      </c>
      <c r="AA67" s="29">
        <f>IFERROR(IF(VLOOKUP($B67,[3]R35_30!$O$4:$T$179,6,FALSE)=0,"-",VLOOKUP($B67,[3]R35_30!$O$4:$T$179,6,FALSE)),"-")</f>
        <v>6.2781678755216737</v>
      </c>
      <c r="AB67" s="27">
        <f>IFERROR(IF(VLOOKUP($B67,[3]R40_35!$O$4:$T$179,4,FALSE)=0,"-",VLOOKUP($B67,[3]R40_35!$O$4:$T$179,4,FALSE)),"-")</f>
        <v>58.427988798966382</v>
      </c>
      <c r="AC67" s="28">
        <f>IFERROR(IF(VLOOKUP($B67,[3]R40_35!$O$4:$T$179,3,FALSE)=0,"-",VLOOKUP($B67,[3]R40_35!$O$4:$T$179,3,FALSE)),"-")</f>
        <v>12.14584168520318</v>
      </c>
      <c r="AD67" s="29">
        <f>IFERROR(IF(VLOOKUP($B67,[3]R40_35!$O$4:$T$179,6,FALSE)=0,"-",VLOOKUP($B67,[3]R40_35!$O$4:$T$179,6,FALSE)),"-")</f>
        <v>4.8105343633901461</v>
      </c>
      <c r="AE67" s="19"/>
      <c r="AF67" s="19"/>
      <c r="AG67" s="20"/>
      <c r="AH67" s="18"/>
      <c r="AI67" s="19"/>
      <c r="AJ67" s="20"/>
      <c r="AK67" s="18"/>
      <c r="AL67" s="19"/>
      <c r="AM67" s="20"/>
    </row>
    <row r="68" spans="2:39" x14ac:dyDescent="0.25">
      <c r="B68" s="33">
        <v>75</v>
      </c>
      <c r="C68" s="34"/>
      <c r="D68" s="27">
        <f>IFERROR(IF(VLOOKUP($B68,[3]R25_20!$A$4:$F$179,4,FALSE)=0,"-",VLOOKUP($B68,[3]R25_20!$A$4:$F$179,4,FALSE)),"-")</f>
        <v>54.271830042190423</v>
      </c>
      <c r="E68" s="28">
        <f>IFERROR(IF(VLOOKUP($B68,[3]R25_20!$A$4:$F$179,3,FALSE)=0,"-",VLOOKUP($B68,[3]R25_20!$A$4:$F$179,3,FALSE)),"-")</f>
        <v>9.3040105041946948</v>
      </c>
      <c r="F68" s="29">
        <f>IFERROR(IF(VLOOKUP($B68,[3]R25_20!$A$4:$F$179,6,FALSE)=0,"-",VLOOKUP($B68,[3]R25_20!$A$4:$F$179,6,FALSE)),"-")</f>
        <v>5.8331651729887959</v>
      </c>
      <c r="G68" s="27">
        <f>IFERROR(IF(VLOOKUP($B68,[3]R35_30!$A$4:$F$179,4,FALSE)=0,"-",VLOOKUP($B68,[3]R35_30!$A$4:$F$179,4,FALSE)),"-")</f>
        <v>49.002650739799265</v>
      </c>
      <c r="H68" s="28">
        <f>IFERROR(IF(VLOOKUP($B68,[3]R35_30!$A$4:$F$179,3,FALSE)=0,"-",VLOOKUP($B68,[3]R35_30!$A$4:$F$179,3,FALSE)),"-")</f>
        <v>10.692215397898007</v>
      </c>
      <c r="I68" s="29">
        <f>IFERROR(IF(VLOOKUP($B68,[3]R35_30!$A$4:$F$179,6,FALSE)=0,"-",VLOOKUP($B68,[3]R35_30!$A$4:$F$179,6,FALSE)),"-")</f>
        <v>4.5830212838241868</v>
      </c>
      <c r="J68" s="27">
        <f>IFERROR(IF(VLOOKUP($B68,[3]R40_35!$A$4:$F$179,4,FALSE)=0,"-",VLOOKUP($B68,[3]R40_35!$A$4:$F$179,4,FALSE)),"-")</f>
        <v>43.179874655078706</v>
      </c>
      <c r="K68" s="28">
        <f>IFERROR(IF(VLOOKUP($B68,[3]R40_35!$A$4:$F$179,3,FALSE)=0,"-",VLOOKUP($B68,[3]R40_35!$A$4:$F$179,3,FALSE)),"-")</f>
        <v>12.589571236603252</v>
      </c>
      <c r="L68" s="29">
        <f>IFERROR(IF(VLOOKUP($B68,[3]R40_35!$A$4:$F$179,6,FALSE)=0,"-",VLOOKUP($B68,[3]R40_35!$A$4:$F$179,6,FALSE)),"-")</f>
        <v>3.4298129653165947</v>
      </c>
      <c r="M68" s="27">
        <f>IFERROR(IF(VLOOKUP($B68,[3]R25_20!$H$4:$M$179,4,FALSE)=0,"-",VLOOKUP($B68,[3]R25_20!$H$4:$M$179,4,FALSE)),"-")</f>
        <v>64.241814284093323</v>
      </c>
      <c r="N68" s="28">
        <f>IFERROR(IF(VLOOKUP($B68,[3]R25_20!$H$4:$M$179,3,FALSE)=0,"-",VLOOKUP($B68,[3]R25_20!$H$4:$M$179,3,FALSE)),"-")</f>
        <v>9.6969996011327169</v>
      </c>
      <c r="O68" s="29">
        <f>IFERROR(IF(VLOOKUP($B68,[3]R25_20!$H$4:$M$179,6,FALSE)=0,"-",VLOOKUP($B68,[3]R25_20!$H$4:$M$179,6,FALSE)),"-")</f>
        <v>6.6249166676864837</v>
      </c>
      <c r="P68" s="27">
        <f>IFERROR(IF(VLOOKUP($B68,[3]R35_30!$H$4:$M$179,4,FALSE)=0,"-",VLOOKUP($B68,[3]R35_30!$H$4:$M$179,4,FALSE)),"-")</f>
        <v>58.114574238627114</v>
      </c>
      <c r="Q68" s="28">
        <f>IFERROR(IF(VLOOKUP($B68,[3]R35_30!$H$4:$M$179,3,FALSE)=0,"-",VLOOKUP($B68,[3]R35_30!$H$4:$M$179,3,FALSE)),"-")</f>
        <v>10.997479126921139</v>
      </c>
      <c r="R68" s="29">
        <f>IFERROR(IF(VLOOKUP($B68,[3]R35_30!$H$4:$M$179,6,FALSE)=0,"-",VLOOKUP($B68,[3]R35_30!$H$4:$M$179,6,FALSE)),"-")</f>
        <v>5.2843541295173981</v>
      </c>
      <c r="S68" s="27">
        <f>IFERROR(IF(VLOOKUP($B68,[3]R40_35!$H$4:$M$179,4,FALSE)=0,"-",VLOOKUP($B68,[3]R40_35!$H$4:$M$179,4,FALSE)),"-")</f>
        <v>51.324088610853707</v>
      </c>
      <c r="T68" s="28">
        <f>IFERROR(IF(VLOOKUP($B68,[3]R40_35!$H$4:$M$179,3,FALSE)=0,"-",VLOOKUP($B68,[3]R40_35!$H$4:$M$179,3,FALSE)),"-")</f>
        <v>12.80488557123245</v>
      </c>
      <c r="U68" s="29">
        <f>IFERROR(IF(VLOOKUP($B68,[3]R40_35!$H$4:$M$179,6,FALSE)=0,"-",VLOOKUP($B68,[3]R40_35!$H$4:$M$179,6,FALSE)),"-")</f>
        <v>4.0081645654185918</v>
      </c>
      <c r="V68" s="27">
        <f>IFERROR(IF(VLOOKUP($B68,[3]R25_20!$O$4:$T$179,4,FALSE)=0,"-",VLOOKUP($B68,[3]R25_20!$O$4:$T$179,4,FALSE)),"-")</f>
        <v>77.934474397789756</v>
      </c>
      <c r="W68" s="28">
        <f>IFERROR(IF(VLOOKUP($B68,[3]R25_20!$O$4:$T$179,3,FALSE)=0,"-",VLOOKUP($B68,[3]R25_20!$O$4:$T$179,3,FALSE)),"-")</f>
        <v>10.28394255809369</v>
      </c>
      <c r="X68" s="29">
        <f>IFERROR(IF(VLOOKUP($B68,[3]R25_20!$O$4:$T$179,6,FALSE)=0,"-",VLOOKUP($B68,[3]R25_20!$O$4:$T$179,6,FALSE)),"-")</f>
        <v>7.5782681551885567</v>
      </c>
      <c r="Y68" s="27">
        <f>IFERROR(IF(VLOOKUP($B68,[3]R35_30!$O$4:$T$179,4,FALSE)=0,"-",VLOOKUP($B68,[3]R35_30!$O$4:$T$179,4,FALSE)),"-")</f>
        <v>70.645882358193447</v>
      </c>
      <c r="Z68" s="28">
        <f>IFERROR(IF(VLOOKUP($B68,[3]R35_30!$O$4:$T$179,3,FALSE)=0,"-",VLOOKUP($B68,[3]R35_30!$O$4:$T$179,3,FALSE)),"-")</f>
        <v>11.458319228141471</v>
      </c>
      <c r="AA68" s="29">
        <f>IFERROR(IF(VLOOKUP($B68,[3]R35_30!$O$4:$T$179,6,FALSE)=0,"-",VLOOKUP($B68,[3]R35_30!$O$4:$T$179,6,FALSE)),"-")</f>
        <v>6.1654664136680841</v>
      </c>
      <c r="AB68" s="27">
        <f>IFERROR(IF(VLOOKUP($B68,[3]R40_35!$O$4:$T$179,4,FALSE)=0,"-",VLOOKUP($B68,[3]R40_35!$O$4:$T$179,4,FALSE)),"-")</f>
        <v>62.562466176316576</v>
      </c>
      <c r="AC68" s="28">
        <f>IFERROR(IF(VLOOKUP($B68,[3]R40_35!$O$4:$T$179,3,FALSE)=0,"-",VLOOKUP($B68,[3]R40_35!$O$4:$T$179,3,FALSE)),"-")</f>
        <v>13.136953984937309</v>
      </c>
      <c r="AD68" s="29">
        <f>IFERROR(IF(VLOOKUP($B68,[3]R40_35!$O$4:$T$179,6,FALSE)=0,"-",VLOOKUP($B68,[3]R40_35!$O$4:$T$179,6,FALSE)),"-")</f>
        <v>4.7623266586797843</v>
      </c>
      <c r="AE68" s="19"/>
      <c r="AF68" s="19"/>
      <c r="AG68" s="20"/>
      <c r="AH68" s="18"/>
      <c r="AI68" s="19"/>
      <c r="AJ68" s="20"/>
      <c r="AK68" s="18"/>
      <c r="AL68" s="19"/>
      <c r="AM68" s="20"/>
    </row>
    <row r="69" spans="2:39" x14ac:dyDescent="0.25">
      <c r="B69" s="33">
        <v>80</v>
      </c>
      <c r="C69" s="34"/>
      <c r="D69" s="27">
        <f>IFERROR(IF(VLOOKUP($B69,[3]R25_20!$A$4:$F$179,4,FALSE)=0,"-",VLOOKUP($B69,[3]R25_20!$A$4:$F$179,4,FALSE)),"-")</f>
        <v>57.807107636938397</v>
      </c>
      <c r="E69" s="28">
        <f>IFERROR(IF(VLOOKUP($B69,[3]R25_20!$A$4:$F$179,3,FALSE)=0,"-",VLOOKUP($B69,[3]R25_20!$A$4:$F$179,3,FALSE)),"-")</f>
        <v>10.115628586438323</v>
      </c>
      <c r="F69" s="29">
        <f>IFERROR(IF(VLOOKUP($B69,[3]R25_20!$A$4:$F$179,6,FALSE)=0,"-",VLOOKUP($B69,[3]R25_20!$A$4:$F$179,6,FALSE)),"-")</f>
        <v>5.7146332670258779</v>
      </c>
      <c r="G69" s="27">
        <f>IFERROR(IF(VLOOKUP($B69,[3]R35_30!$A$4:$F$179,4,FALSE)=0,"-",VLOOKUP($B69,[3]R35_30!$A$4:$F$179,4,FALSE)),"-")</f>
        <v>52.237736450011788</v>
      </c>
      <c r="H69" s="28">
        <f>IFERROR(IF(VLOOKUP($B69,[3]R35_30!$A$4:$F$179,3,FALSE)=0,"-",VLOOKUP($B69,[3]R35_30!$A$4:$F$179,3,FALSE)),"-")</f>
        <v>11.55024039315164</v>
      </c>
      <c r="I69" s="29">
        <f>IFERROR(IF(VLOOKUP($B69,[3]R35_30!$A$4:$F$179,6,FALSE)=0,"-",VLOOKUP($B69,[3]R35_30!$A$4:$F$179,6,FALSE)),"-")</f>
        <v>4.5226536134247519</v>
      </c>
      <c r="J69" s="27">
        <f>IFERROR(IF(VLOOKUP($B69,[3]R40_35!$A$4:$F$179,4,FALSE)=0,"-",VLOOKUP($B69,[3]R40_35!$A$4:$F$179,4,FALSE)),"-")</f>
        <v>46.044962722227808</v>
      </c>
      <c r="K69" s="28">
        <f>IFERROR(IF(VLOOKUP($B69,[3]R40_35!$A$4:$F$179,3,FALSE)=0,"-",VLOOKUP($B69,[3]R40_35!$A$4:$F$179,3,FALSE)),"-")</f>
        <v>13.527171343175883</v>
      </c>
      <c r="L69" s="29">
        <f>IFERROR(IF(VLOOKUP($B69,[3]R40_35!$A$4:$F$179,6,FALSE)=0,"-",VLOOKUP($B69,[3]R40_35!$A$4:$F$179,6,FALSE)),"-")</f>
        <v>3.4038870029879771</v>
      </c>
      <c r="M69" s="27">
        <f>IFERROR(IF(VLOOKUP($B69,[3]R25_20!$H$4:$M$179,4,FALSE)=0,"-",VLOOKUP($B69,[3]R25_20!$H$4:$M$179,4,FALSE)),"-")</f>
        <v>68.428662240038435</v>
      </c>
      <c r="N69" s="28">
        <f>IFERROR(IF(VLOOKUP($B69,[3]R25_20!$H$4:$M$179,3,FALSE)=0,"-",VLOOKUP($B69,[3]R25_20!$H$4:$M$179,3,FALSE)),"-")</f>
        <v>10.571089551173074</v>
      </c>
      <c r="O69" s="29">
        <f>IFERROR(IF(VLOOKUP($B69,[3]R25_20!$H$4:$M$179,6,FALSE)=0,"-",VLOOKUP($B69,[3]R25_20!$H$4:$M$179,6,FALSE)),"-")</f>
        <v>6.4731891550805098</v>
      </c>
      <c r="P69" s="27">
        <f>IFERROR(IF(VLOOKUP($B69,[3]R35_30!$H$4:$M$179,4,FALSE)=0,"-",VLOOKUP($B69,[3]R35_30!$H$4:$M$179,4,FALSE)),"-")</f>
        <v>61.94408193398975</v>
      </c>
      <c r="Q69" s="28">
        <f>IFERROR(IF(VLOOKUP($B69,[3]R35_30!$H$4:$M$179,3,FALSE)=0,"-",VLOOKUP($B69,[3]R35_30!$H$4:$M$179,3,FALSE)),"-")</f>
        <v>11.901064735434941</v>
      </c>
      <c r="R69" s="29">
        <f>IFERROR(IF(VLOOKUP($B69,[3]R35_30!$H$4:$M$179,6,FALSE)=0,"-",VLOOKUP($B69,[3]R35_30!$H$4:$M$179,6,FALSE)),"-")</f>
        <v>5.2049193337763926</v>
      </c>
      <c r="S69" s="27">
        <f>IFERROR(IF(VLOOKUP($B69,[3]R40_35!$H$4:$M$179,4,FALSE)=0,"-",VLOOKUP($B69,[3]R40_35!$H$4:$M$179,4,FALSE)),"-")</f>
        <v>54.71546474495468</v>
      </c>
      <c r="T69" s="28">
        <f>IFERROR(IF(VLOOKUP($B69,[3]R40_35!$H$4:$M$179,3,FALSE)=0,"-",VLOOKUP($B69,[3]R40_35!$H$4:$M$179,3,FALSE)),"-")</f>
        <v>13.771625956532866</v>
      </c>
      <c r="U69" s="29">
        <f>IFERROR(IF(VLOOKUP($B69,[3]R40_35!$H$4:$M$179,6,FALSE)=0,"-",VLOOKUP($B69,[3]R40_35!$H$4:$M$179,6,FALSE)),"-")</f>
        <v>3.9730577142925689</v>
      </c>
      <c r="V69" s="27">
        <f>IFERROR(IF(VLOOKUP($B69,[3]R25_20!$O$4:$T$179,4,FALSE)=0,"-",VLOOKUP($B69,[3]R25_20!$O$4:$T$179,4,FALSE)),"-")</f>
        <v>83.01662959464791</v>
      </c>
      <c r="W69" s="28">
        <f>IFERROR(IF(VLOOKUP($B69,[3]R25_20!$O$4:$T$179,3,FALSE)=0,"-",VLOOKUP($B69,[3]R25_20!$O$4:$T$179,3,FALSE)),"-")</f>
        <v>11.247710328146459</v>
      </c>
      <c r="X69" s="29">
        <f>IFERROR(IF(VLOOKUP($B69,[3]R25_20!$O$4:$T$179,6,FALSE)=0,"-",VLOOKUP($B69,[3]R25_20!$O$4:$T$179,6,FALSE)),"-")</f>
        <v>7.3807581430067328</v>
      </c>
      <c r="Y69" s="27">
        <f>IFERROR(IF(VLOOKUP($B69,[3]R35_30!$O$4:$T$179,4,FALSE)=0,"-",VLOOKUP($B69,[3]R35_30!$O$4:$T$179,4,FALSE)),"-")</f>
        <v>75.292263341213669</v>
      </c>
      <c r="Z69" s="28">
        <f>IFERROR(IF(VLOOKUP($B69,[3]R35_30!$O$4:$T$179,3,FALSE)=0,"-",VLOOKUP($B69,[3]R35_30!$O$4:$T$179,3,FALSE)),"-")</f>
        <v>12.428757302926865</v>
      </c>
      <c r="AA69" s="29">
        <f>IFERROR(IF(VLOOKUP($B69,[3]R35_30!$O$4:$T$179,6,FALSE)=0,"-",VLOOKUP($B69,[3]R35_30!$O$4:$T$179,6,FALSE)),"-")</f>
        <v>6.0579076013885143</v>
      </c>
      <c r="AB69" s="27">
        <f>IFERROR(IF(VLOOKUP($B69,[3]R40_35!$O$4:$T$179,4,FALSE)=0,"-",VLOOKUP($B69,[3]R40_35!$O$4:$T$179,4,FALSE)),"-")</f>
        <v>66.679098994238274</v>
      </c>
      <c r="AC69" s="28">
        <f>IFERROR(IF(VLOOKUP($B69,[3]R40_35!$O$4:$T$179,3,FALSE)=0,"-",VLOOKUP($B69,[3]R40_35!$O$4:$T$179,3,FALSE)),"-")</f>
        <v>14.148310586773478</v>
      </c>
      <c r="AD69" s="29">
        <f>IFERROR(IF(VLOOKUP($B69,[3]R40_35!$O$4:$T$179,6,FALSE)=0,"-",VLOOKUP($B69,[3]R40_35!$O$4:$T$179,6,FALSE)),"-")</f>
        <v>4.712866499875477</v>
      </c>
      <c r="AE69" s="19"/>
      <c r="AF69" s="19"/>
      <c r="AG69" s="20"/>
      <c r="AH69" s="18"/>
      <c r="AI69" s="19"/>
      <c r="AJ69" s="20"/>
      <c r="AK69" s="18"/>
      <c r="AL69" s="19"/>
      <c r="AM69" s="20"/>
    </row>
    <row r="70" spans="2:39" x14ac:dyDescent="0.25">
      <c r="B70" s="33">
        <v>85</v>
      </c>
      <c r="C70" s="34"/>
      <c r="D70" s="27">
        <f>IFERROR(IF(VLOOKUP($B70,[3]R25_20!$A$4:$F$179,4,FALSE)=0,"-",VLOOKUP($B70,[3]R25_20!$A$4:$F$179,4,FALSE)),"-")</f>
        <v>61.319618057505693</v>
      </c>
      <c r="E70" s="28">
        <f>IFERROR(IF(VLOOKUP($B70,[3]R25_20!$A$4:$F$179,3,FALSE)=0,"-",VLOOKUP($B70,[3]R25_20!$A$4:$F$179,3,FALSE)),"-")</f>
        <v>10.951217013941971</v>
      </c>
      <c r="F70" s="29">
        <f>IFERROR(IF(VLOOKUP($B70,[3]R25_20!$A$4:$F$179,6,FALSE)=0,"-",VLOOKUP($B70,[3]R25_20!$A$4:$F$179,6,FALSE)),"-")</f>
        <v>5.5993427926265928</v>
      </c>
      <c r="G70" s="27">
        <f>IFERROR(IF(VLOOKUP($B70,[3]R35_30!$A$4:$F$179,4,FALSE)=0,"-",VLOOKUP($B70,[3]R35_30!$A$4:$F$179,4,FALSE)),"-")</f>
        <v>55.461894433985506</v>
      </c>
      <c r="H70" s="28">
        <f>IFERROR(IF(VLOOKUP($B70,[3]R35_30!$A$4:$F$179,3,FALSE)=0,"-",VLOOKUP($B70,[3]R35_30!$A$4:$F$179,3,FALSE)),"-")</f>
        <v>12.429270761924814</v>
      </c>
      <c r="I70" s="29">
        <f>IFERROR(IF(VLOOKUP($B70,[3]R35_30!$A$4:$F$179,6,FALSE)=0,"-",VLOOKUP($B70,[3]R35_30!$A$4:$F$179,6,FALSE)),"-")</f>
        <v>4.4622001963208175</v>
      </c>
      <c r="J70" s="27">
        <f>IFERROR(IF(VLOOKUP($B70,[3]R40_35!$A$4:$F$179,4,FALSE)=0,"-",VLOOKUP($B70,[3]R40_35!$A$4:$F$179,4,FALSE)),"-")</f>
        <v>48.903103898151755</v>
      </c>
      <c r="K70" s="28">
        <f>IFERROR(IF(VLOOKUP($B70,[3]R40_35!$A$4:$F$179,3,FALSE)=0,"-",VLOOKUP($B70,[3]R40_35!$A$4:$F$179,3,FALSE)),"-")</f>
        <v>14.482828730438481</v>
      </c>
      <c r="L70" s="29">
        <f>IFERROR(IF(VLOOKUP($B70,[3]R40_35!$A$4:$F$179,6,FALSE)=0,"-",VLOOKUP($B70,[3]R40_35!$A$4:$F$179,6,FALSE)),"-")</f>
        <v>3.3766265422563739</v>
      </c>
      <c r="M70" s="27">
        <f>IFERROR(IF(VLOOKUP($B70,[3]R25_20!$H$4:$M$179,4,FALSE)=0,"-",VLOOKUP($B70,[3]R25_20!$H$4:$M$179,4,FALSE)),"-")</f>
        <v>72.589107758480864</v>
      </c>
      <c r="N70" s="28">
        <f>IFERROR(IF(VLOOKUP($B70,[3]R25_20!$H$4:$M$179,3,FALSE)=0,"-",VLOOKUP($B70,[3]R25_20!$H$4:$M$179,3,FALSE)),"-")</f>
        <v>11.469542416635903</v>
      </c>
      <c r="O70" s="29">
        <f>IFERROR(IF(VLOOKUP($B70,[3]R25_20!$H$4:$M$179,6,FALSE)=0,"-",VLOOKUP($B70,[3]R25_20!$H$4:$M$179,6,FALSE)),"-")</f>
        <v>6.3288582161041225</v>
      </c>
      <c r="P70" s="27">
        <f>IFERROR(IF(VLOOKUP($B70,[3]R35_30!$H$4:$M$179,4,FALSE)=0,"-",VLOOKUP($B70,[3]R35_30!$H$4:$M$179,4,FALSE)),"-")</f>
        <v>65.759037306185519</v>
      </c>
      <c r="Q70" s="28">
        <f>IFERROR(IF(VLOOKUP($B70,[3]R35_30!$H$4:$M$179,3,FALSE)=0,"-",VLOOKUP($B70,[3]R35_30!$H$4:$M$179,3,FALSE)),"-")</f>
        <v>12.827056661254055</v>
      </c>
      <c r="R70" s="29">
        <f>IFERROR(IF(VLOOKUP($B70,[3]R35_30!$H$4:$M$179,6,FALSE)=0,"-",VLOOKUP($B70,[3]R35_30!$H$4:$M$179,6,FALSE)),"-")</f>
        <v>5.126588198898351</v>
      </c>
      <c r="S70" s="27">
        <f>IFERROR(IF(VLOOKUP($B70,[3]R40_35!$H$4:$M$179,4,FALSE)=0,"-",VLOOKUP($B70,[3]R40_35!$H$4:$M$179,4,FALSE)),"-")</f>
        <v>58.09565726413031</v>
      </c>
      <c r="T70" s="28">
        <f>IFERROR(IF(VLOOKUP($B70,[3]R40_35!$H$4:$M$179,3,FALSE)=0,"-",VLOOKUP($B70,[3]R40_35!$H$4:$M$179,3,FALSE)),"-")</f>
        <v>14.757948687707493</v>
      </c>
      <c r="U70" s="29">
        <f>IFERROR(IF(VLOOKUP($B70,[3]R40_35!$H$4:$M$179,6,FALSE)=0,"-",VLOOKUP($B70,[3]R40_35!$H$4:$M$179,6,FALSE)),"-")</f>
        <v>3.9365672352906733</v>
      </c>
      <c r="V70" s="27">
        <f>IFERROR(IF(VLOOKUP($B70,[3]R25_20!$O$4:$T$179,4,FALSE)=0,"-",VLOOKUP($B70,[3]R25_20!$O$4:$T$179,4,FALSE)),"-")</f>
        <v>88.066987994623219</v>
      </c>
      <c r="W70" s="28">
        <f>IFERROR(IF(VLOOKUP($B70,[3]R25_20!$O$4:$T$179,3,FALSE)=0,"-",VLOOKUP($B70,[3]R25_20!$O$4:$T$179,3,FALSE)),"-")</f>
        <v>12.232181057765608</v>
      </c>
      <c r="X70" s="29">
        <f>IFERROR(IF(VLOOKUP($B70,[3]R25_20!$O$4:$T$179,6,FALSE)=0,"-",VLOOKUP($B70,[3]R25_20!$O$4:$T$179,6,FALSE)),"-")</f>
        <v>7.1996144905583979</v>
      </c>
      <c r="Y70" s="27">
        <f>IFERROR(IF(VLOOKUP($B70,[3]R35_30!$O$4:$T$179,4,FALSE)=0,"-",VLOOKUP($B70,[3]R35_30!$O$4:$T$179,4,FALSE)),"-")</f>
        <v>79.918261639115372</v>
      </c>
      <c r="Z70" s="28">
        <f>IFERROR(IF(VLOOKUP($B70,[3]R35_30!$O$4:$T$179,3,FALSE)=0,"-",VLOOKUP($B70,[3]R35_30!$O$4:$T$179,3,FALSE)),"-")</f>
        <v>13.420577288848184</v>
      </c>
      <c r="AA70" s="29">
        <f>IFERROR(IF(VLOOKUP($B70,[3]R35_30!$O$4:$T$179,6,FALSE)=0,"-",VLOOKUP($B70,[3]R35_30!$O$4:$T$179,6,FALSE)),"-")</f>
        <v>5.9549049134811343</v>
      </c>
      <c r="AB70" s="27">
        <f>IFERROR(IF(VLOOKUP($B70,[3]R40_35!$O$4:$T$179,4,FALSE)=0,"-",VLOOKUP($B70,[3]R40_35!$O$4:$T$179,4,FALSE)),"-")</f>
        <v>70.777534480912109</v>
      </c>
      <c r="AC70" s="28">
        <f>IFERROR(IF(VLOOKUP($B70,[3]R40_35!$O$4:$T$179,3,FALSE)=0,"-",VLOOKUP($B70,[3]R40_35!$O$4:$T$179,3,FALSE)),"-")</f>
        <v>15.179799575331405</v>
      </c>
      <c r="AD70" s="29">
        <f>IFERROR(IF(VLOOKUP($B70,[3]R40_35!$O$4:$T$179,6,FALSE)=0,"-",VLOOKUP($B70,[3]R40_35!$O$4:$T$179,6,FALSE)),"-")</f>
        <v>4.6626132400280325</v>
      </c>
      <c r="AE70" s="19"/>
      <c r="AF70" s="19"/>
      <c r="AG70" s="20"/>
      <c r="AH70" s="18"/>
      <c r="AI70" s="19"/>
      <c r="AJ70" s="20"/>
      <c r="AK70" s="18"/>
      <c r="AL70" s="19"/>
      <c r="AM70" s="20"/>
    </row>
    <row r="71" spans="2:39" x14ac:dyDescent="0.25">
      <c r="B71" s="33">
        <v>90</v>
      </c>
      <c r="C71" s="34"/>
      <c r="D71" s="27">
        <f>IFERROR(IF(VLOOKUP($B71,[3]R25_20!$A$4:$F$179,4,FALSE)=0,"-",VLOOKUP($B71,[3]R25_20!$A$4:$F$179,4,FALSE)),"-")</f>
        <v>64.809351585020309</v>
      </c>
      <c r="E71" s="28">
        <f>IFERROR(IF(VLOOKUP($B71,[3]R25_20!$A$4:$F$179,3,FALSE)=0,"-",VLOOKUP($B71,[3]R25_20!$A$4:$F$179,3,FALSE)),"-")</f>
        <v>11.810789661239943</v>
      </c>
      <c r="F71" s="29">
        <f>IFERROR(IF(VLOOKUP($B71,[3]R25_20!$A$4:$F$179,6,FALSE)=0,"-",VLOOKUP($B71,[3]R25_20!$A$4:$F$179,6,FALSE)),"-")</f>
        <v>5.4873004637199143</v>
      </c>
      <c r="G71" s="27">
        <f>IFERROR(IF(VLOOKUP($B71,[3]R35_30!$A$4:$F$179,4,FALSE)=0,"-",VLOOKUP($B71,[3]R35_30!$A$4:$F$179,4,FALSE)),"-")</f>
        <v>58.675100810998067</v>
      </c>
      <c r="H71" s="28">
        <f>IFERROR(IF(VLOOKUP($B71,[3]R35_30!$A$4:$F$179,3,FALSE)=0,"-",VLOOKUP($B71,[3]R35_30!$A$4:$F$179,3,FALSE)),"-")</f>
        <v>13.329333723691382</v>
      </c>
      <c r="I71" s="29">
        <f>IFERROR(IF(VLOOKUP($B71,[3]R35_30!$A$4:$F$179,6,FALSE)=0,"-",VLOOKUP($B71,[3]R35_30!$A$4:$F$179,6,FALSE)),"-")</f>
        <v>4.4019530178548774</v>
      </c>
      <c r="J71" s="27">
        <f>IFERROR(IF(VLOOKUP($B71,[3]R40_35!$A$4:$F$179,4,FALSE)=0,"-",VLOOKUP($B71,[3]R40_35!$A$4:$F$179,4,FALSE)),"-")</f>
        <v>51.754267000882855</v>
      </c>
      <c r="K71" s="28">
        <f>IFERROR(IF(VLOOKUP($B71,[3]R40_35!$A$4:$F$179,3,FALSE)=0,"-",VLOOKUP($B71,[3]R40_35!$A$4:$F$179,3,FALSE)),"-")</f>
        <v>15.456585316602807</v>
      </c>
      <c r="L71" s="29">
        <f>IFERROR(IF(VLOOKUP($B71,[3]R40_35!$A$4:$F$179,6,FALSE)=0,"-",VLOOKUP($B71,[3]R40_35!$A$4:$F$179,6,FALSE)),"-")</f>
        <v>3.3483635577187041</v>
      </c>
      <c r="M71" s="27">
        <f>IFERROR(IF(VLOOKUP($B71,[3]R25_20!$H$4:$M$179,4,FALSE)=0,"-",VLOOKUP($B71,[3]R25_20!$H$4:$M$179,4,FALSE)),"-")</f>
        <v>76.723131019574694</v>
      </c>
      <c r="N71" s="28">
        <f>IFERROR(IF(VLOOKUP($B71,[3]R25_20!$H$4:$M$179,3,FALSE)=0,"-",VLOOKUP($B71,[3]R25_20!$H$4:$M$179,3,FALSE)),"-")</f>
        <v>12.392376801648778</v>
      </c>
      <c r="O71" s="29">
        <f>IFERROR(IF(VLOOKUP($B71,[3]R25_20!$H$4:$M$179,6,FALSE)=0,"-",VLOOKUP($B71,[3]R25_20!$H$4:$M$179,6,FALSE)),"-")</f>
        <v>6.1911554375401865</v>
      </c>
      <c r="P71" s="27">
        <f>IFERROR(IF(VLOOKUP($B71,[3]R35_30!$H$4:$M$179,4,FALSE)=0,"-",VLOOKUP($B71,[3]R35_30!$H$4:$M$179,4,FALSE)),"-")</f>
        <v>69.559407352367728</v>
      </c>
      <c r="Q71" s="28">
        <f>IFERROR(IF(VLOOKUP($B71,[3]R35_30!$H$4:$M$179,3,FALSE)=0,"-",VLOOKUP($B71,[3]R35_30!$H$4:$M$179,3,FALSE)),"-")</f>
        <v>13.775487333418141</v>
      </c>
      <c r="R71" s="29">
        <f>IFERROR(IF(VLOOKUP($B71,[3]R35_30!$H$4:$M$179,6,FALSE)=0,"-",VLOOKUP($B71,[3]R35_30!$H$4:$M$179,6,FALSE)),"-")</f>
        <v>5.0495061023084551</v>
      </c>
      <c r="S71" s="27">
        <f>IFERROR(IF(VLOOKUP($B71,[3]R40_35!$H$4:$M$179,4,FALSE)=0,"-",VLOOKUP($B71,[3]R40_35!$H$4:$M$179,4,FALSE)),"-")</f>
        <v>61.464627865359837</v>
      </c>
      <c r="T71" s="28">
        <f>IFERROR(IF(VLOOKUP($B71,[3]R40_35!$H$4:$M$179,3,FALSE)=0,"-",VLOOKUP($B71,[3]R40_35!$H$4:$M$179,3,FALSE)),"-")</f>
        <v>15.76390119365052</v>
      </c>
      <c r="U71" s="29">
        <f>IFERROR(IF(VLOOKUP($B71,[3]R40_35!$H$4:$M$179,6,FALSE)=0,"-",VLOOKUP($B71,[3]R40_35!$H$4:$M$179,6,FALSE)),"-")</f>
        <v>3.8990746713203794</v>
      </c>
      <c r="V71" s="27">
        <f>IFERROR(IF(VLOOKUP($B71,[3]R25_20!$O$4:$T$179,4,FALSE)=0,"-",VLOOKUP($B71,[3]R25_20!$O$4:$T$179,4,FALSE)),"-")</f>
        <v>93.085505098639473</v>
      </c>
      <c r="W71" s="28">
        <f>IFERROR(IF(VLOOKUP($B71,[3]R25_20!$O$4:$T$179,3,FALSE)=0,"-",VLOOKUP($B71,[3]R25_20!$O$4:$T$179,3,FALSE)),"-")</f>
        <v>13.23737938161114</v>
      </c>
      <c r="X71" s="29">
        <f>IFERROR(IF(VLOOKUP($B71,[3]R25_20!$O$4:$T$179,6,FALSE)=0,"-",VLOOKUP($B71,[3]R25_20!$O$4:$T$179,6,FALSE)),"-")</f>
        <v>7.0320191342366671</v>
      </c>
      <c r="Y71" s="27">
        <f>IFERROR(IF(VLOOKUP($B71,[3]R35_30!$O$4:$T$179,4,FALSE)=0,"-",VLOOKUP($B71,[3]R35_30!$O$4:$T$179,4,FALSE)),"-")</f>
        <v>84.523820092047842</v>
      </c>
      <c r="Z71" s="28">
        <f>IFERROR(IF(VLOOKUP($B71,[3]R35_30!$O$4:$T$179,3,FALSE)=0,"-",VLOOKUP($B71,[3]R35_30!$O$4:$T$179,3,FALSE)),"-")</f>
        <v>14.433818287415349</v>
      </c>
      <c r="AA71" s="29">
        <f>IFERROR(IF(VLOOKUP($B71,[3]R35_30!$O$4:$T$179,6,FALSE)=0,"-",VLOOKUP($B71,[3]R35_30!$O$4:$T$179,6,FALSE)),"-")</f>
        <v>5.8559570592448855</v>
      </c>
      <c r="AB71" s="27">
        <f>IFERROR(IF(VLOOKUP($B71,[3]R40_35!$O$4:$T$179,4,FALSE)=0,"-",VLOOKUP($B71,[3]R40_35!$O$4:$T$179,4,FALSE)),"-")</f>
        <v>74.857711925205777</v>
      </c>
      <c r="AC71" s="28">
        <f>IFERROR(IF(VLOOKUP($B71,[3]R40_35!$O$4:$T$179,3,FALSE)=0,"-",VLOOKUP($B71,[3]R40_35!$O$4:$T$179,3,FALSE)),"-")</f>
        <v>16.231475479286193</v>
      </c>
      <c r="AD71" s="29">
        <f>IFERROR(IF(VLOOKUP($B71,[3]R40_35!$O$4:$T$179,6,FALSE)=0,"-",VLOOKUP($B71,[3]R40_35!$O$4:$T$179,6,FALSE)),"-")</f>
        <v>4.6118858399986795</v>
      </c>
      <c r="AE71" s="19"/>
      <c r="AF71" s="19"/>
      <c r="AG71" s="20"/>
      <c r="AH71" s="18"/>
      <c r="AI71" s="19"/>
      <c r="AJ71" s="20"/>
      <c r="AK71" s="18"/>
      <c r="AL71" s="19"/>
      <c r="AM71" s="20"/>
    </row>
    <row r="72" spans="2:39" x14ac:dyDescent="0.25">
      <c r="B72" s="33">
        <v>95</v>
      </c>
      <c r="C72" s="34"/>
      <c r="D72" s="27">
        <f>IFERROR(IF(VLOOKUP($B72,[3]R25_20!$A$4:$F$179,4,FALSE)=0,"-",VLOOKUP($B72,[3]R25_20!$A$4:$F$179,4,FALSE)),"-")</f>
        <v>68.27633408827586</v>
      </c>
      <c r="E72" s="28">
        <f>IFERROR(IF(VLOOKUP($B72,[3]R25_20!$A$4:$F$179,3,FALSE)=0,"-",VLOOKUP($B72,[3]R25_20!$A$4:$F$179,3,FALSE)),"-")</f>
        <v>12.694392675036612</v>
      </c>
      <c r="F72" s="29">
        <f>IFERROR(IF(VLOOKUP($B72,[3]R25_20!$A$4:$F$179,6,FALSE)=0,"-",VLOOKUP($B72,[3]R25_20!$A$4:$F$179,6,FALSE)),"-")</f>
        <v>5.3784640065956477</v>
      </c>
      <c r="G72" s="27">
        <f>IFERROR(IF(VLOOKUP($B72,[3]R35_30!$A$4:$F$179,4,FALSE)=0,"-",VLOOKUP($B72,[3]R35_30!$A$4:$F$179,4,FALSE)),"-")</f>
        <v>61.877393838184673</v>
      </c>
      <c r="H72" s="28">
        <f>IFERROR(IF(VLOOKUP($B72,[3]R35_30!$A$4:$F$179,3,FALSE)=0,"-",VLOOKUP($B72,[3]R35_30!$A$4:$F$179,3,FALSE)),"-")</f>
        <v>14.250485680871311</v>
      </c>
      <c r="I72" s="29">
        <f>IFERROR(IF(VLOOKUP($B72,[3]R35_30!$A$4:$F$179,6,FALSE)=0,"-",VLOOKUP($B72,[3]R35_30!$A$4:$F$179,6,FALSE)),"-")</f>
        <v>4.3421252597196629</v>
      </c>
      <c r="J72" s="27">
        <f>IFERROR(IF(VLOOKUP($B72,[3]R40_35!$A$4:$F$179,4,FALSE)=0,"-",VLOOKUP($B72,[3]R40_35!$A$4:$F$179,4,FALSE)),"-")</f>
        <v>54.598496835634279</v>
      </c>
      <c r="K72" s="28">
        <f>IFERROR(IF(VLOOKUP($B72,[3]R40_35!$A$4:$F$179,3,FALSE)=0,"-",VLOOKUP($B72,[3]R40_35!$A$4:$F$179,3,FALSE)),"-")</f>
        <v>16.448508812856407</v>
      </c>
      <c r="L72" s="29">
        <f>IFERROR(IF(VLOOKUP($B72,[3]R40_35!$A$4:$F$179,6,FALSE)=0,"-",VLOOKUP($B72,[3]R40_35!$A$4:$F$179,6,FALSE)),"-")</f>
        <v>3.3193584571605212</v>
      </c>
      <c r="M72" s="27">
        <f>IFERROR(IF(VLOOKUP($B72,[3]R25_20!$H$4:$M$179,4,FALSE)=0,"-",VLOOKUP($B72,[3]R25_20!$H$4:$M$179,4,FALSE)),"-")</f>
        <v>80.830802997362682</v>
      </c>
      <c r="N72" s="28">
        <f>IFERROR(IF(VLOOKUP($B72,[3]R25_20!$H$4:$M$179,3,FALSE)=0,"-",VLOOKUP($B72,[3]R25_20!$H$4:$M$179,3,FALSE)),"-")</f>
        <v>13.3396379969851</v>
      </c>
      <c r="O72" s="29">
        <f>IFERROR(IF(VLOOKUP($B72,[3]R25_20!$H$4:$M$179,6,FALSE)=0,"-",VLOOKUP($B72,[3]R25_20!$H$4:$M$179,6,FALSE)),"-")</f>
        <v>6.0594450175957775</v>
      </c>
      <c r="P72" s="27">
        <f>IFERROR(IF(VLOOKUP($B72,[3]R35_30!$H$4:$M$179,4,FALSE)=0,"-",VLOOKUP($B72,[3]R35_30!$H$4:$M$179,4,FALSE)),"-")</f>
        <v>73.345274167979625</v>
      </c>
      <c r="Q72" s="28">
        <f>IFERROR(IF(VLOOKUP($B72,[3]R35_30!$H$4:$M$179,3,FALSE)=0,"-",VLOOKUP($B72,[3]R35_30!$H$4:$M$179,3,FALSE)),"-")</f>
        <v>14.746412364868238</v>
      </c>
      <c r="R72" s="29">
        <f>IFERROR(IF(VLOOKUP($B72,[3]R35_30!$H$4:$M$179,6,FALSE)=0,"-",VLOOKUP($B72,[3]R35_30!$H$4:$M$179,6,FALSE)),"-")</f>
        <v>4.9737707283106332</v>
      </c>
      <c r="S72" s="27">
        <f>IFERROR(IF(VLOOKUP($B72,[3]R40_35!$H$4:$M$179,4,FALSE)=0,"-",VLOOKUP($B72,[3]R40_35!$H$4:$M$179,4,FALSE)),"-")</f>
        <v>64.822462896534574</v>
      </c>
      <c r="T72" s="28">
        <f>IFERROR(IF(VLOOKUP($B72,[3]R40_35!$H$4:$M$179,3,FALSE)=0,"-",VLOOKUP($B72,[3]R40_35!$H$4:$M$179,3,FALSE)),"-")</f>
        <v>16.789550770719369</v>
      </c>
      <c r="U72" s="29">
        <f>IFERROR(IF(VLOOKUP($B72,[3]R40_35!$H$4:$M$179,6,FALSE)=0,"-",VLOOKUP($B72,[3]R40_35!$H$4:$M$179,6,FALSE)),"-")</f>
        <v>3.860881317300259</v>
      </c>
      <c r="V72" s="27">
        <f>IFERROR(IF(VLOOKUP($B72,[3]R25_20!$O$4:$T$179,4,FALSE)=0,"-",VLOOKUP($B72,[3]R25_20!$O$4:$T$179,4,FALSE)),"-")</f>
        <v>98.072305609921713</v>
      </c>
      <c r="W72" s="28">
        <f>IFERROR(IF(VLOOKUP($B72,[3]R25_20!$O$4:$T$179,3,FALSE)=0,"-",VLOOKUP($B72,[3]R25_20!$O$4:$T$179,3,FALSE)),"-")</f>
        <v>14.263349755876188</v>
      </c>
      <c r="X72" s="29">
        <f>IFERROR(IF(VLOOKUP($B72,[3]R25_20!$O$4:$T$179,6,FALSE)=0,"-",VLOOKUP($B72,[3]R25_20!$O$4:$T$179,6,FALSE)),"-")</f>
        <v>6.8758256151937989</v>
      </c>
      <c r="Y72" s="27">
        <f>IFERROR(IF(VLOOKUP($B72,[3]R35_30!$O$4:$T$179,4,FALSE)=0,"-",VLOOKUP($B72,[3]R35_30!$O$4:$T$179,4,FALSE)),"-")</f>
        <v>89.109073001253151</v>
      </c>
      <c r="Z72" s="28">
        <f>IFERROR(IF(VLOOKUP($B72,[3]R35_30!$O$4:$T$179,3,FALSE)=0,"-",VLOOKUP($B72,[3]R35_30!$O$4:$T$179,3,FALSE)),"-")</f>
        <v>15.468535217815617</v>
      </c>
      <c r="AA72" s="29">
        <f>IFERROR(IF(VLOOKUP($B72,[3]R35_30!$O$4:$T$179,6,FALSE)=0,"-",VLOOKUP($B72,[3]R35_30!$O$4:$T$179,6,FALSE)),"-")</f>
        <v>5.7606665237845744</v>
      </c>
      <c r="AB72" s="27">
        <f>IFERROR(IF(VLOOKUP($B72,[3]R40_35!$O$4:$T$179,4,FALSE)=0,"-",VLOOKUP($B72,[3]R40_35!$O$4:$T$179,4,FALSE)),"-")</f>
        <v>78.919767122999318</v>
      </c>
      <c r="AC72" s="28">
        <f>IFERROR(IF(VLOOKUP($B72,[3]R40_35!$O$4:$T$179,3,FALSE)=0,"-",VLOOKUP($B72,[3]R40_35!$O$4:$T$179,3,FALSE)),"-")</f>
        <v>17.303405411904166</v>
      </c>
      <c r="AD72" s="29">
        <f>IFERROR(IF(VLOOKUP($B72,[3]R40_35!$O$4:$T$179,6,FALSE)=0,"-",VLOOKUP($B72,[3]R40_35!$O$4:$T$179,6,FALSE)),"-")</f>
        <v>4.5609384536933497</v>
      </c>
      <c r="AE72" s="19"/>
      <c r="AF72" s="19"/>
      <c r="AG72" s="20"/>
      <c r="AH72" s="18"/>
      <c r="AI72" s="19"/>
      <c r="AJ72" s="20"/>
      <c r="AK72" s="18"/>
      <c r="AL72" s="19"/>
      <c r="AM72" s="20"/>
    </row>
    <row r="73" spans="2:39" x14ac:dyDescent="0.25">
      <c r="B73" s="35">
        <v>100</v>
      </c>
      <c r="C73" s="36"/>
      <c r="D73" s="30">
        <f>IFERROR(IF(VLOOKUP($B73,[3]R25_20!$A$4:$F$179,4,FALSE)=0,"-",VLOOKUP($B73,[3]R25_20!$A$4:$F$179,4,FALSE)),"-")</f>
        <v>71.720694153540833</v>
      </c>
      <c r="E73" s="31">
        <f>IFERROR(IF(VLOOKUP($B73,[3]R25_20!$A$4:$F$179,3,FALSE)=0,"-",VLOOKUP($B73,[3]R25_20!$A$4:$F$179,3,FALSE)),"-")</f>
        <v>13.60198482369889</v>
      </c>
      <c r="F73" s="32">
        <f>IFERROR(IF(VLOOKUP($B73,[3]R25_20!$A$4:$F$179,6,FALSE)=0,"-",VLOOKUP($B73,[3]R25_20!$A$4:$F$179,6,FALSE)),"-")</f>
        <v>5.2728109230486027</v>
      </c>
      <c r="G73" s="30">
        <f>IFERROR(IF(VLOOKUP($B73,[3]R35_30!$A$4:$F$179,4,FALSE)=0,"-",VLOOKUP($B73,[3]R35_30!$A$4:$F$179,4,FALSE)),"-")</f>
        <v>65.068890549930416</v>
      </c>
      <c r="H73" s="31">
        <f>IFERROR(IF(VLOOKUP($B73,[3]R35_30!$A$4:$F$179,3,FALSE)=0,"-",VLOOKUP($B73,[3]R35_30!$A$4:$F$179,3,FALSE)),"-")</f>
        <v>15.192678658689342</v>
      </c>
      <c r="I73" s="32">
        <f>IFERROR(IF(VLOOKUP($B73,[3]R35_30!$A$4:$F$179,6,FALSE)=0,"-",VLOOKUP($B73,[3]R35_30!$A$4:$F$179,6,FALSE)),"-")</f>
        <v>4.2829110002082968</v>
      </c>
      <c r="J73" s="30">
        <f>IFERROR(IF(VLOOKUP($B73,[3]R40_35!$A$4:$F$179,4,FALSE)=0,"-",VLOOKUP($B73,[3]R40_35!$A$4:$F$179,4,FALSE)),"-")</f>
        <v>57.435906002166774</v>
      </c>
      <c r="K73" s="31">
        <f>IFERROR(IF(VLOOKUP($B73,[3]R40_35!$A$4:$F$179,3,FALSE)=0,"-",VLOOKUP($B73,[3]R40_35!$A$4:$F$179,3,FALSE)),"-")</f>
        <v>17.458543955551406</v>
      </c>
      <c r="L73" s="32">
        <f>IFERROR(IF(VLOOKUP($B73,[3]R40_35!$A$4:$F$179,6,FALSE)=0,"-",VLOOKUP($B73,[3]R40_35!$A$4:$F$179,6,FALSE)),"-")</f>
        <v>3.2898451410607761</v>
      </c>
      <c r="M73" s="30">
        <f>IFERROR(IF(VLOOKUP($B73,[3]R25_20!$H$4:$M$179,4,FALSE)=0,"-",VLOOKUP($B73,[3]R25_20!$H$4:$M$179,4,FALSE)),"-")</f>
        <v>84.912263838586654</v>
      </c>
      <c r="N73" s="31">
        <f>IFERROR(IF(VLOOKUP($B73,[3]R25_20!$H$4:$M$179,3,FALSE)=0,"-",VLOOKUP($B73,[3]R25_20!$H$4:$M$179,3,FALSE)),"-")</f>
        <v>14.311286685741029</v>
      </c>
      <c r="O73" s="32">
        <f>IFERROR(IF(VLOOKUP($B73,[3]R25_20!$H$4:$M$179,6,FALSE)=0,"-",VLOOKUP($B73,[3]R25_20!$H$4:$M$179,6,FALSE)),"-")</f>
        <v>5.9332375699795401</v>
      </c>
      <c r="P73" s="30">
        <f>IFERROR(IF(VLOOKUP($B73,[3]R35_30!$H$4:$M$179,4,FALSE)=0,"-",VLOOKUP($B73,[3]R35_30!$H$4:$M$179,4,FALSE)),"-")</f>
        <v>77.116765562931121</v>
      </c>
      <c r="Q73" s="31">
        <f>IFERROR(IF(VLOOKUP($B73,[3]R35_30!$H$4:$M$179,3,FALSE)=0,"-",VLOOKUP($B73,[3]R35_30!$H$4:$M$179,3,FALSE)),"-")</f>
        <v>15.739785882419993</v>
      </c>
      <c r="R73" s="32">
        <f>IFERROR(IF(VLOOKUP($B73,[3]R35_30!$H$4:$M$179,6,FALSE)=0,"-",VLOOKUP($B73,[3]R35_30!$H$4:$M$179,6,FALSE)),"-")</f>
        <v>4.8994799636419462</v>
      </c>
      <c r="S73" s="30">
        <f>IFERROR(IF(VLOOKUP($B73,[3]R40_35!$H$4:$M$179,4,FALSE)=0,"-",VLOOKUP($B73,[3]R40_35!$H$4:$M$179,4,FALSE)),"-")</f>
        <v>68.169284960914126</v>
      </c>
      <c r="T73" s="31">
        <f>IFERROR(IF(VLOOKUP($B73,[3]R40_35!$H$4:$M$179,3,FALSE)=0,"-",VLOOKUP($B73,[3]R40_35!$H$4:$M$179,3,FALSE)),"-")</f>
        <v>17.834844185268445</v>
      </c>
      <c r="U73" s="32">
        <f>IFERROR(IF(VLOOKUP($B73,[3]R40_35!$H$4:$M$179,6,FALSE)=0,"-",VLOOKUP($B73,[3]R40_35!$H$4:$M$179,6,FALSE)),"-")</f>
        <v>3.8222529029562176</v>
      </c>
      <c r="V73" s="30">
        <f>IFERROR(IF(VLOOKUP($B73,[3]R25_20!$O$4:$T$179,4,FALSE)=0,"-",VLOOKUP($B73,[3]R25_20!$O$4:$T$179,4,FALSE)),"-")</f>
        <v>103.02755243856794</v>
      </c>
      <c r="W73" s="31">
        <f>IFERROR(IF(VLOOKUP($B73,[3]R25_20!$O$4:$T$179,3,FALSE)=0,"-",VLOOKUP($B73,[3]R25_20!$O$4:$T$179,3,FALSE)),"-")</f>
        <v>15.310055571205989</v>
      </c>
      <c r="X73" s="32">
        <f>IFERROR(IF(VLOOKUP($B73,[3]R25_20!$O$4:$T$179,6,FALSE)=0,"-",VLOOKUP($B73,[3]R25_20!$O$4:$T$179,6,FALSE)),"-")</f>
        <v>6.7294042114605039</v>
      </c>
      <c r="Y73" s="30">
        <f>IFERROR(IF(VLOOKUP($B73,[3]R35_30!$O$4:$T$179,4,FALSE)=0,"-",VLOOKUP($B73,[3]R35_30!$O$4:$T$179,4,FALSE)),"-")</f>
        <v>93.67417063701356</v>
      </c>
      <c r="Z73" s="31">
        <f>IFERROR(IF(VLOOKUP($B73,[3]R35_30!$O$4:$T$179,3,FALSE)=0,"-",VLOOKUP($B73,[3]R35_30!$O$4:$T$179,3,FALSE)),"-")</f>
        <v>16.524685144756113</v>
      </c>
      <c r="AA73" s="32">
        <f>IFERROR(IF(VLOOKUP($B73,[3]R35_30!$O$4:$T$179,6,FALSE)=0,"-",VLOOKUP($B73,[3]R35_30!$O$4:$T$179,6,FALSE)),"-")</f>
        <v>5.6687416320751991</v>
      </c>
      <c r="AB73" s="30">
        <f>IFERROR(IF(VLOOKUP($B73,[3]R40_35!$O$4:$T$179,4,FALSE)=0,"-",VLOOKUP($B73,[3]R40_35!$O$4:$T$179,4,FALSE)),"-")</f>
        <v>82.963844850447884</v>
      </c>
      <c r="AC73" s="31">
        <f>IFERROR(IF(VLOOKUP($B73,[3]R40_35!$O$4:$T$179,3,FALSE)=0,"-",VLOOKUP($B73,[3]R40_35!$O$4:$T$179,3,FALSE)),"-")</f>
        <v>18.395538997633189</v>
      </c>
      <c r="AD73" s="32">
        <f>IFERROR(IF(VLOOKUP($B73,[3]R40_35!$O$4:$T$179,6,FALSE)=0,"-",VLOOKUP($B73,[3]R40_35!$O$4:$T$179,6,FALSE)),"-")</f>
        <v>4.5099980414339695</v>
      </c>
      <c r="AE73" s="22"/>
      <c r="AF73" s="22"/>
      <c r="AG73" s="23"/>
      <c r="AH73" s="21"/>
      <c r="AI73" s="22"/>
      <c r="AJ73" s="23"/>
      <c r="AK73" s="21"/>
      <c r="AL73" s="22"/>
      <c r="AM73" s="23"/>
    </row>
    <row r="76" spans="2:39" ht="2.25" customHeight="1" x14ac:dyDescent="0.25"/>
  </sheetData>
  <mergeCells count="118">
    <mergeCell ref="B2:AM3"/>
    <mergeCell ref="B5:H5"/>
    <mergeCell ref="I5:O5"/>
    <mergeCell ref="Q5:U5"/>
    <mergeCell ref="V5:W5"/>
    <mergeCell ref="X5:Y5"/>
    <mergeCell ref="Z5:AA5"/>
    <mergeCell ref="AB5:AD5"/>
    <mergeCell ref="AF5:AM5"/>
    <mergeCell ref="AB7:AD7"/>
    <mergeCell ref="AF7:AK7"/>
    <mergeCell ref="AL7:AM7"/>
    <mergeCell ref="B9:H9"/>
    <mergeCell ref="I9:O9"/>
    <mergeCell ref="Q9:U9"/>
    <mergeCell ref="V9:W9"/>
    <mergeCell ref="X9:Y9"/>
    <mergeCell ref="Z9:AA9"/>
    <mergeCell ref="AB9:AD9"/>
    <mergeCell ref="B7:H7"/>
    <mergeCell ref="I7:O7"/>
    <mergeCell ref="Q7:U7"/>
    <mergeCell ref="V7:W7"/>
    <mergeCell ref="X7:Y7"/>
    <mergeCell ref="Z7:AA7"/>
    <mergeCell ref="AH15:AJ15"/>
    <mergeCell ref="AK15:AM15"/>
    <mergeCell ref="B17:C17"/>
    <mergeCell ref="B11:AM12"/>
    <mergeCell ref="B14:C16"/>
    <mergeCell ref="D14:AM14"/>
    <mergeCell ref="D15:F15"/>
    <mergeCell ref="G15:I15"/>
    <mergeCell ref="J15:L15"/>
    <mergeCell ref="M15:O15"/>
    <mergeCell ref="P15:R15"/>
    <mergeCell ref="S15:U15"/>
    <mergeCell ref="V15:X15"/>
    <mergeCell ref="B18:C18"/>
    <mergeCell ref="B19:C19"/>
    <mergeCell ref="B20:C20"/>
    <mergeCell ref="B21:C21"/>
    <mergeCell ref="B22:C22"/>
    <mergeCell ref="B23:C23"/>
    <mergeCell ref="Y15:AA15"/>
    <mergeCell ref="AB15:AD15"/>
    <mergeCell ref="AE15:AG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M41"/>
    <mergeCell ref="B43:H43"/>
    <mergeCell ref="I43:O43"/>
    <mergeCell ref="Q43:U43"/>
    <mergeCell ref="V43:W43"/>
    <mergeCell ref="X43:Y43"/>
    <mergeCell ref="Z43:AA43"/>
    <mergeCell ref="AB43:AD43"/>
    <mergeCell ref="AF43:AM43"/>
    <mergeCell ref="AB45:AD45"/>
    <mergeCell ref="AF45:AK45"/>
    <mergeCell ref="AL45:AM45"/>
    <mergeCell ref="B47:H47"/>
    <mergeCell ref="I47:O47"/>
    <mergeCell ref="Q47:U47"/>
    <mergeCell ref="V47:W47"/>
    <mergeCell ref="X47:Y47"/>
    <mergeCell ref="Z47:AA47"/>
    <mergeCell ref="AB47:AD47"/>
    <mergeCell ref="B45:H45"/>
    <mergeCell ref="I45:O45"/>
    <mergeCell ref="Q45:U45"/>
    <mergeCell ref="V45:W45"/>
    <mergeCell ref="X45:Y45"/>
    <mergeCell ref="Z45:AA45"/>
    <mergeCell ref="AH53:AJ53"/>
    <mergeCell ref="AK53:AM53"/>
    <mergeCell ref="B55:C55"/>
    <mergeCell ref="B49:AM50"/>
    <mergeCell ref="B52:C54"/>
    <mergeCell ref="D52:AM52"/>
    <mergeCell ref="D53:F53"/>
    <mergeCell ref="G53:I53"/>
    <mergeCell ref="J53:L53"/>
    <mergeCell ref="M53:O53"/>
    <mergeCell ref="P53:R53"/>
    <mergeCell ref="S53:U53"/>
    <mergeCell ref="V53:X53"/>
    <mergeCell ref="B56:C56"/>
    <mergeCell ref="B57:C57"/>
    <mergeCell ref="B58:C58"/>
    <mergeCell ref="B59:C59"/>
    <mergeCell ref="B60:C60"/>
    <mergeCell ref="B61:C61"/>
    <mergeCell ref="Y53:AA53"/>
    <mergeCell ref="AB53:AD53"/>
    <mergeCell ref="AE53:AG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fitToHeight="0" orientation="landscape" verticalDpi="1200" r:id="rId1"/>
  <headerFooter>
    <oddHeader>&amp;C&amp;G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2293-9782-4CDA-8AF2-0E9B1603F84B}">
  <sheetPr>
    <pageSetUpPr fitToPage="1"/>
  </sheetPr>
  <dimension ref="B1:AN76"/>
  <sheetViews>
    <sheetView view="pageLayout" zoomScaleNormal="100" workbookViewId="0">
      <selection activeCell="Z10" sqref="Z10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39" width="3.7109375" style="1" customWidth="1"/>
    <col min="40" max="40" width="1" style="1" customWidth="1"/>
    <col min="41" max="42" width="3.7109375" style="1" customWidth="1"/>
    <col min="43" max="82" width="2.85546875" style="1" customWidth="1"/>
    <col min="83" max="16384" width="6.140625" style="1"/>
  </cols>
  <sheetData>
    <row r="1" spans="2:40" ht="5.85" customHeight="1" x14ac:dyDescent="0.25"/>
    <row r="2" spans="2:40" x14ac:dyDescent="0.25">
      <c r="B2" s="56" t="str">
        <f>VLOOKUP([4]Lenguage!$B$3,[4]Lenguage!$E$3:$V$10,2,FALSE)</f>
        <v>Ficha de datos técnicos - EN14511 / EN12102 / EN14825 / EN16144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2:40" x14ac:dyDescent="0.2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2:40" ht="8.4499999999999993" customHeight="1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40" x14ac:dyDescent="0.25">
      <c r="B5" s="54" t="str">
        <f>VLOOKUP([4]Lenguage!$B$3,[4]Lenguage!$E$3:$V$10,3,FALSE)</f>
        <v>Modelo de bomba de calor:</v>
      </c>
      <c r="C5" s="54"/>
      <c r="D5" s="54"/>
      <c r="E5" s="54"/>
      <c r="F5" s="54"/>
      <c r="G5" s="54"/>
      <c r="H5" s="54"/>
      <c r="I5" s="57" t="s">
        <v>55</v>
      </c>
      <c r="J5" s="57"/>
      <c r="K5" s="57"/>
      <c r="L5" s="57"/>
      <c r="M5" s="57"/>
      <c r="N5" s="57"/>
      <c r="O5" s="57"/>
      <c r="P5" s="3"/>
      <c r="Q5" s="58" t="str">
        <f>VLOOKUP([4]Lenguage!$B$3,[4]Lenguage!$E$3:$V$10,7,FALSE)</f>
        <v>Prestac. Estacionales</v>
      </c>
      <c r="R5" s="58"/>
      <c r="S5" s="58"/>
      <c r="T5" s="58"/>
      <c r="U5" s="58"/>
      <c r="V5" s="59" t="s">
        <v>1</v>
      </c>
      <c r="W5" s="59"/>
      <c r="X5" s="59" t="s">
        <v>2</v>
      </c>
      <c r="Y5" s="59"/>
      <c r="Z5" s="60" t="s">
        <v>3</v>
      </c>
      <c r="AA5" s="60"/>
      <c r="AB5" s="59" t="str">
        <f>VLOOKUP([4]Lenguage!$B$3,[4]Lenguage!$E$3:$V$10,10,FALSE)</f>
        <v>Etiq. energ.</v>
      </c>
      <c r="AC5" s="59"/>
      <c r="AD5" s="59"/>
      <c r="AE5" s="4"/>
      <c r="AF5" s="58" t="str">
        <f>VLOOKUP([4]Lenguage!$B$3,[4]Lenguage!$E$3:$V$10,11,FALSE)</f>
        <v>Potencia acústica máxima</v>
      </c>
      <c r="AG5" s="58"/>
      <c r="AH5" s="58"/>
      <c r="AI5" s="58"/>
      <c r="AJ5" s="58"/>
      <c r="AK5" s="58"/>
      <c r="AL5" s="58"/>
      <c r="AM5" s="58"/>
    </row>
    <row r="6" spans="2:40" ht="2.85" customHeight="1" x14ac:dyDescent="0.25"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7"/>
      <c r="S6" s="7"/>
      <c r="T6" s="4"/>
      <c r="U6" s="7"/>
      <c r="V6" s="7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40" x14ac:dyDescent="0.25">
      <c r="B7" s="54" t="str">
        <f>VLOOKUP([4]Lenguage!$B$3,[4]Lenguage!$E$3:$V$10,4,FALSE)</f>
        <v>Tipo de bomba de calor:</v>
      </c>
      <c r="C7" s="54"/>
      <c r="D7" s="54"/>
      <c r="E7" s="54"/>
      <c r="F7" s="54"/>
      <c r="G7" s="54"/>
      <c r="H7" s="54"/>
      <c r="I7" s="55" t="str">
        <f>VLOOKUP([4]Lenguage!$B$3,[4]Lenguage!$E$3:$V$10,6,FALSE)</f>
        <v>agua glicolada - agua</v>
      </c>
      <c r="J7" s="55"/>
      <c r="K7" s="55"/>
      <c r="L7" s="55"/>
      <c r="M7" s="55"/>
      <c r="N7" s="55"/>
      <c r="O7" s="55"/>
      <c r="P7" s="8"/>
      <c r="Q7" s="49" t="str">
        <f>VLOOKUP([4]Lenguage!$B$3,[4]Lenguage!$E$3:$V$10,8,FALSE)</f>
        <v>Clima medio W35</v>
      </c>
      <c r="R7" s="49"/>
      <c r="S7" s="49"/>
      <c r="T7" s="49"/>
      <c r="U7" s="49"/>
      <c r="V7" s="48" t="s">
        <v>56</v>
      </c>
      <c r="W7" s="48"/>
      <c r="X7" s="48">
        <v>4.9400000000000004</v>
      </c>
      <c r="Y7" s="48"/>
      <c r="Z7" s="53">
        <v>1.9</v>
      </c>
      <c r="AA7" s="53"/>
      <c r="AB7" s="48" t="s">
        <v>5</v>
      </c>
      <c r="AC7" s="48"/>
      <c r="AD7" s="48"/>
      <c r="AE7" s="4"/>
      <c r="AF7" s="49" t="str">
        <f>VLOOKUP([4]Lenguage!$B$3,[4]Lenguage!$E$3:$V$10,12,FALSE)</f>
        <v>Interno / Esterno [dB(A)]</v>
      </c>
      <c r="AG7" s="49"/>
      <c r="AH7" s="49"/>
      <c r="AI7" s="49"/>
      <c r="AJ7" s="49"/>
      <c r="AK7" s="49"/>
      <c r="AL7" s="50" t="s">
        <v>40</v>
      </c>
      <c r="AM7" s="50"/>
    </row>
    <row r="8" spans="2:40" ht="2.85" customHeight="1" x14ac:dyDescent="0.25"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7"/>
      <c r="S8" s="7"/>
      <c r="T8" s="4"/>
      <c r="U8" s="7"/>
      <c r="V8" s="7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40" x14ac:dyDescent="0.25">
      <c r="B9" s="51" t="str">
        <f>VLOOKUP([4]Lenguage!$B$3,[4]Lenguage!$E$3:$V$10,5,FALSE)</f>
        <v>Tecnología:</v>
      </c>
      <c r="C9" s="51"/>
      <c r="D9" s="51"/>
      <c r="E9" s="51"/>
      <c r="F9" s="51"/>
      <c r="G9" s="51"/>
      <c r="H9" s="51"/>
      <c r="I9" s="52" t="s">
        <v>7</v>
      </c>
      <c r="J9" s="52"/>
      <c r="K9" s="52"/>
      <c r="L9" s="52"/>
      <c r="M9" s="52"/>
      <c r="N9" s="52"/>
      <c r="O9" s="52"/>
      <c r="P9" s="8"/>
      <c r="Q9" s="49" t="str">
        <f>VLOOKUP([4]Lenguage!$B$3,[4]Lenguage!$E$3:$V$10,9,FALSE)</f>
        <v>Clima medio W55</v>
      </c>
      <c r="R9" s="49"/>
      <c r="S9" s="49"/>
      <c r="T9" s="49"/>
      <c r="U9" s="49"/>
      <c r="V9" s="48" t="s">
        <v>56</v>
      </c>
      <c r="W9" s="48"/>
      <c r="X9" s="48">
        <v>3.81</v>
      </c>
      <c r="Y9" s="48"/>
      <c r="Z9" s="53">
        <v>1.44</v>
      </c>
      <c r="AA9" s="53"/>
      <c r="AB9" s="48" t="s">
        <v>9</v>
      </c>
      <c r="AC9" s="48"/>
      <c r="AD9" s="48"/>
      <c r="AE9" s="4"/>
      <c r="AF9" s="4"/>
      <c r="AG9" s="4"/>
    </row>
    <row r="10" spans="2:40" ht="8.4499999999999993" customHeight="1" x14ac:dyDescent="0.25"/>
    <row r="11" spans="2:40" x14ac:dyDescent="0.25">
      <c r="B11" s="40" t="str">
        <f>VLOOKUP([4]Lenguage!$B$3,[4]Lenguage!$E$3:$V$10,13,FALSE)</f>
        <v>Prestaciones en aplicación de calefacción EN14511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</row>
    <row r="12" spans="2:40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</row>
    <row r="13" spans="2:40" ht="2.85" customHeight="1" x14ac:dyDescent="0.25"/>
    <row r="14" spans="2:40" ht="15" customHeight="1" x14ac:dyDescent="0.25">
      <c r="B14" s="61" t="str">
        <f>VLOOKUP([4]Lenguage!$B$3,[4]Lenguage!$E$3:$V$10,14,FALSE)</f>
        <v>Velocidad (%)</v>
      </c>
      <c r="C14" s="62"/>
      <c r="D14" s="45" t="str">
        <f>VLOOKUP([4]Lenguage!$B$3,[4]Lenguage!$E$3:$V$10,15,FALSE)</f>
        <v>Condiciones di funcionamiento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7"/>
    </row>
    <row r="15" spans="2:40" ht="15" customHeight="1" x14ac:dyDescent="0.25">
      <c r="B15" s="63"/>
      <c r="C15" s="64"/>
      <c r="D15" s="37" t="s">
        <v>10</v>
      </c>
      <c r="E15" s="37"/>
      <c r="F15" s="37"/>
      <c r="G15" s="37" t="s">
        <v>11</v>
      </c>
      <c r="H15" s="37"/>
      <c r="I15" s="37"/>
      <c r="J15" s="37" t="s">
        <v>12</v>
      </c>
      <c r="K15" s="37"/>
      <c r="L15" s="37"/>
      <c r="M15" s="37" t="s">
        <v>13</v>
      </c>
      <c r="N15" s="37"/>
      <c r="O15" s="37"/>
      <c r="P15" s="37" t="s">
        <v>14</v>
      </c>
      <c r="Q15" s="37"/>
      <c r="R15" s="37"/>
      <c r="S15" s="37" t="s">
        <v>15</v>
      </c>
      <c r="T15" s="37"/>
      <c r="U15" s="37"/>
      <c r="V15" s="37" t="s">
        <v>16</v>
      </c>
      <c r="W15" s="37"/>
      <c r="X15" s="37"/>
      <c r="Y15" s="37" t="s">
        <v>17</v>
      </c>
      <c r="Z15" s="37"/>
      <c r="AA15" s="37"/>
      <c r="AB15" s="37" t="s">
        <v>18</v>
      </c>
      <c r="AC15" s="37"/>
      <c r="AD15" s="37"/>
      <c r="AE15" s="37" t="s">
        <v>19</v>
      </c>
      <c r="AF15" s="37"/>
      <c r="AG15" s="37"/>
      <c r="AH15" s="37" t="s">
        <v>20</v>
      </c>
      <c r="AI15" s="37"/>
      <c r="AJ15" s="37"/>
      <c r="AK15" s="37" t="s">
        <v>21</v>
      </c>
      <c r="AL15" s="37"/>
      <c r="AM15" s="37"/>
      <c r="AN15" s="9"/>
    </row>
    <row r="16" spans="2:40" ht="15" customHeight="1" x14ac:dyDescent="0.25">
      <c r="B16" s="63"/>
      <c r="C16" s="64"/>
      <c r="D16" s="10" t="s">
        <v>22</v>
      </c>
      <c r="E16" s="11" t="s">
        <v>23</v>
      </c>
      <c r="F16" s="11" t="s">
        <v>24</v>
      </c>
      <c r="G16" s="12" t="s">
        <v>22</v>
      </c>
      <c r="H16" s="13" t="s">
        <v>23</v>
      </c>
      <c r="I16" s="13" t="s">
        <v>24</v>
      </c>
      <c r="J16" s="12" t="s">
        <v>22</v>
      </c>
      <c r="K16" s="13" t="s">
        <v>23</v>
      </c>
      <c r="L16" s="13" t="s">
        <v>24</v>
      </c>
      <c r="M16" s="12" t="s">
        <v>22</v>
      </c>
      <c r="N16" s="13" t="s">
        <v>23</v>
      </c>
      <c r="O16" s="13" t="s">
        <v>24</v>
      </c>
      <c r="P16" s="12" t="s">
        <v>22</v>
      </c>
      <c r="Q16" s="13" t="s">
        <v>23</v>
      </c>
      <c r="R16" s="14" t="s">
        <v>24</v>
      </c>
      <c r="S16" s="12" t="s">
        <v>22</v>
      </c>
      <c r="T16" s="13" t="s">
        <v>23</v>
      </c>
      <c r="U16" s="13" t="s">
        <v>24</v>
      </c>
      <c r="V16" s="12" t="s">
        <v>22</v>
      </c>
      <c r="W16" s="13" t="s">
        <v>23</v>
      </c>
      <c r="X16" s="13" t="s">
        <v>24</v>
      </c>
      <c r="Y16" s="12" t="s">
        <v>22</v>
      </c>
      <c r="Z16" s="13" t="s">
        <v>23</v>
      </c>
      <c r="AA16" s="13" t="s">
        <v>24</v>
      </c>
      <c r="AB16" s="12" t="s">
        <v>22</v>
      </c>
      <c r="AC16" s="13" t="s">
        <v>23</v>
      </c>
      <c r="AD16" s="13" t="s">
        <v>24</v>
      </c>
      <c r="AE16" s="12" t="s">
        <v>22</v>
      </c>
      <c r="AF16" s="13" t="s">
        <v>23</v>
      </c>
      <c r="AG16" s="13" t="s">
        <v>24</v>
      </c>
      <c r="AH16" s="12" t="s">
        <v>22</v>
      </c>
      <c r="AI16" s="13" t="s">
        <v>23</v>
      </c>
      <c r="AJ16" s="13" t="s">
        <v>24</v>
      </c>
      <c r="AK16" s="12" t="s">
        <v>22</v>
      </c>
      <c r="AL16" s="13" t="s">
        <v>23</v>
      </c>
      <c r="AM16" s="14" t="s">
        <v>24</v>
      </c>
    </row>
    <row r="17" spans="2:39" ht="15" customHeight="1" x14ac:dyDescent="0.25">
      <c r="B17" s="38">
        <v>10</v>
      </c>
      <c r="C17" s="39"/>
      <c r="D17" s="15" t="str">
        <f>IFERROR(IF(VLOOKUP($B17,'[4]0_-3'!$H$4:$M$179,5,FALSE)=0,"-",VLOOKUP($B17,'[4]0_-3'!$H$4:$M$179,5,FALSE)),"-")</f>
        <v>-</v>
      </c>
      <c r="E17" s="16" t="str">
        <f>IFERROR(IF(VLOOKUP($B17,'[4]0_-3'!$H$4:$M$179,3,FALSE)=0,"-",VLOOKUP($B17,'[4]0_-3'!$H$4:$M$179,3,FALSE)),"-")</f>
        <v>-</v>
      </c>
      <c r="F17" s="16" t="str">
        <f>IFERROR(IF(VLOOKUP($B17,'[4]0_-3'!$H$4:$M$179,6,FALSE)=0,"-",VLOOKUP($B17,'[4]0_-3'!$H$4:$M$179,6,FALSE)),"-")</f>
        <v>-</v>
      </c>
      <c r="G17" s="15" t="str">
        <f>IFERROR(IF(VLOOKUP($B17,'[4]5_2'!$H$4:$M$179,5,FALSE)=0,"-",VLOOKUP($B17,'[4]5_2'!$H$4:$M$179,5,FALSE)),"-")</f>
        <v>-</v>
      </c>
      <c r="H17" s="16" t="str">
        <f>IFERROR(IF(VLOOKUP($B17,'[4]5_2'!$H$4:$M$179,3,FALSE)=0,"-",VLOOKUP($B17,'[4]5_2'!$H$4:$M$179,3,FALSE)),"-")</f>
        <v>-</v>
      </c>
      <c r="I17" s="17" t="str">
        <f>IFERROR(IF(VLOOKUP($B17,'[4]5_2'!$H$4:$M$179,6,FALSE)=0,"-",VLOOKUP($B17,'[4]5_2'!$H$4:$M$179,6,FALSE)),"-")</f>
        <v>-</v>
      </c>
      <c r="J17" s="15" t="str">
        <f>IFERROR(IF(VLOOKUP($B17,'[4]10_7'!$H$4:$M$179,5,FALSE)=0,"-",VLOOKUP($B17,'[4]10_7'!$H$4:$M$179,5,FALSE)),"-")</f>
        <v>-</v>
      </c>
      <c r="K17" s="16" t="str">
        <f>IFERROR(IF(VLOOKUP($B17,'[4]10_7'!$H$4:$M$179,3,FALSE)=0,"-",VLOOKUP($B17,'[4]10_7'!$H$4:$M$179,3,FALSE)),"-")</f>
        <v>-</v>
      </c>
      <c r="L17" s="17" t="str">
        <f>IFERROR(IF(VLOOKUP($B17,'[4]10_7'!$H$4:$M$179,6,FALSE)=0,"-",VLOOKUP($B17,'[4]10_7'!$H$4:$M$179,6,FALSE)),"-")</f>
        <v>-</v>
      </c>
      <c r="M17" s="15" t="str">
        <f>IFERROR(IF(VLOOKUP($B17,'[4]15_12'!$H$4:$M$179,5,FALSE)=0,"-",VLOOKUP($B17,'[4]15_12'!$H$4:$M$179,5,FALSE)),"-")</f>
        <v>-</v>
      </c>
      <c r="N17" s="16" t="str">
        <f>IFERROR(IF(VLOOKUP($B17,'[4]15_12'!$H$4:$M$179,3,FALSE)=0,"-",VLOOKUP($B17,'[4]15_12'!$H$4:$M$179,3,FALSE)),"-")</f>
        <v>-</v>
      </c>
      <c r="O17" s="17" t="str">
        <f>IFERROR(IF(VLOOKUP($B17,'[4]15_12'!$H$4:$M$179,6,FALSE)=0,"-",VLOOKUP($B17,'[4]15_12'!$H$4:$M$179,6,FALSE)),"-")</f>
        <v>-</v>
      </c>
      <c r="P17" s="15" t="str">
        <f>IFERROR(IF(VLOOKUP($B17,'[4]0_-3'!$V$4:$AA$179,5,FALSE)=0,"-",VLOOKUP($B17,'[4]0_-3'!$V$4:$AA$179,5,FALSE)),"-")</f>
        <v>-</v>
      </c>
      <c r="Q17" s="16" t="str">
        <f>IFERROR(IF(VLOOKUP($B17,'[4]0_-3'!$V$4:$AA$179,3,FALSE)=0,"-",VLOOKUP($B17,'[4]0_-3'!$V$4:$AA$179,3,FALSE)),"-")</f>
        <v>-</v>
      </c>
      <c r="R17" s="17" t="str">
        <f>IFERROR(IF(VLOOKUP($B17,'[4]0_-3'!$V$4:$AA$179,6,FALSE)=0,"-",VLOOKUP($B17,'[4]0_-3'!$V$4:$AA$179,6,FALSE)),"-")</f>
        <v>-</v>
      </c>
      <c r="S17" s="15" t="str">
        <f>IFERROR(IF(VLOOKUP($B17,'[4]5_2'!$V$4:$AA$179,5,FALSE)=0,"-",VLOOKUP($B17,'[4]5_2'!$V$4:$AA$179,5,FALSE)),"-")</f>
        <v>-</v>
      </c>
      <c r="T17" s="16" t="str">
        <f>IFERROR(IF(VLOOKUP($B17,'[4]5_2'!$V$4:$AA$179,3,FALSE)=0,"-",VLOOKUP($B17,'[4]5_2'!$V$4:$AA$179,3,FALSE)),"-")</f>
        <v>-</v>
      </c>
      <c r="U17" s="17" t="str">
        <f>IFERROR(IF(VLOOKUP($B17,'[4]5_2'!$V$4:$AA$179,6,FALSE)=0,"-",VLOOKUP($B17,'[4]5_2'!$V$4:$AA$179,6,FALSE)),"-")</f>
        <v>-</v>
      </c>
      <c r="V17" s="15" t="str">
        <f>IFERROR(IF(VLOOKUP($B17,'[4]10_7'!$V$4:$AA$179,5,FALSE)=0,"-",VLOOKUP($B17,'[4]10_7'!$V$4:$AA$179,5,FALSE)),"-")</f>
        <v>-</v>
      </c>
      <c r="W17" s="16" t="str">
        <f>IFERROR(IF(VLOOKUP($B17,'[4]10_7'!$V$4:$AA$179,3,FALSE)=0,"-",VLOOKUP($B17,'[4]10_7'!$V$4:$AA$179,3,FALSE)),"-")</f>
        <v>-</v>
      </c>
      <c r="X17" s="17" t="str">
        <f>IFERROR(IF(VLOOKUP($B17,'[4]10_7'!$V$4:$AA$179,6,FALSE)=0,"-",VLOOKUP($B17,'[4]10_7'!$V$4:$AA$179,6,FALSE)),"-")</f>
        <v>-</v>
      </c>
      <c r="Y17" s="15" t="str">
        <f>IFERROR(IF(VLOOKUP($B17,'[4]15_12'!$V$4:$AA$179,5,FALSE)=0,"-",VLOOKUP($B17,'[4]15_12'!$V$4:$AA$179,5,FALSE)),"-")</f>
        <v>-</v>
      </c>
      <c r="Z17" s="16" t="str">
        <f>IFERROR(IF(VLOOKUP($B17,'[4]15_12'!$V$4:$AA$179,3,FALSE)=0,"-",VLOOKUP($B17,'[4]15_12'!$V$4:$AA$179,3,FALSE)),"-")</f>
        <v>-</v>
      </c>
      <c r="AA17" s="17" t="str">
        <f>IFERROR(IF(VLOOKUP($B17,'[4]15_12'!$V$4:$AA$179,6,FALSE)=0,"-",VLOOKUP($B17,'[4]15_12'!$V$4:$AA$179,6,FALSE)),"-")</f>
        <v>-</v>
      </c>
      <c r="AB17" s="15" t="str">
        <f>IFERROR(IF(VLOOKUP($B17,'[4]0_-3'!$AJ$4:$AO$179,5,FALSE)=0,"-",VLOOKUP($B17,'[4]0_-3'!$AJ$4:$AO$179,5,FALSE)),"-")</f>
        <v>-</v>
      </c>
      <c r="AC17" s="16" t="str">
        <f>IFERROR(IF(VLOOKUP($B17,'[4]0_-3'!$AJ$4:$AO$179,3,FALSE)=0,"-",VLOOKUP($B17,'[4]0_-3'!$AJ$4:$AO$179,3,FALSE)),"-")</f>
        <v>-</v>
      </c>
      <c r="AD17" s="17" t="str">
        <f>IFERROR(IF(VLOOKUP($B17,'[4]0_-3'!$AJ$4:$AO$179,6,FALSE)=0,"-",VLOOKUP($B17,'[4]0_-3'!$AJ$4:$AO$179,6,FALSE)),"-")</f>
        <v>-</v>
      </c>
      <c r="AE17" s="15" t="str">
        <f>IFERROR(IF(VLOOKUP($B17,'[4]5_2'!$AJ$4:$AO$179,5,FALSE)=0,"-",VLOOKUP($B17,'[4]5_2'!$AJ$4:$AO$179,5,FALSE)),"-")</f>
        <v>-</v>
      </c>
      <c r="AF17" s="16" t="str">
        <f>IFERROR(IF(VLOOKUP($B17,'[4]5_2'!$AJ$4:$AO$179,3,FALSE)=0,"-",VLOOKUP($B17,'[4]5_2'!$AJ$4:$AO$179,3,FALSE)),"-")</f>
        <v>-</v>
      </c>
      <c r="AG17" s="17" t="str">
        <f>IFERROR(IF(VLOOKUP($B17,'[4]5_2'!$AJ$4:$AO$179,6,FALSE)=0,"-",VLOOKUP($B17,'[4]5_2'!$AJ$4:$AO$179,6,FALSE)),"-")</f>
        <v>-</v>
      </c>
      <c r="AH17" s="15" t="str">
        <f>IFERROR(IF(VLOOKUP($B17,'[4]10_7'!$AJ$4:$AO$179,5,FALSE)=0,"-",VLOOKUP($B17,'[4]10_7'!$AJ$4:$AO$179,5,FALSE)),"-")</f>
        <v>-</v>
      </c>
      <c r="AI17" s="16" t="str">
        <f>IFERROR(IF(VLOOKUP($B17,'[4]10_7'!$AJ$4:$AO$179,3,FALSE)=0,"-",VLOOKUP($B17,'[4]10_7'!$AJ$4:$AO$179,3,FALSE)),"-")</f>
        <v>-</v>
      </c>
      <c r="AJ17" s="17" t="str">
        <f>IFERROR(IF(VLOOKUP($B17,'[4]10_7'!$AJ$4:$AO$179,6,FALSE)=0,"-",VLOOKUP($B17,'[4]10_7'!$AJ$4:$AO$179,6,FALSE)),"-")</f>
        <v>-</v>
      </c>
      <c r="AK17" s="15" t="str">
        <f>IFERROR(IF(VLOOKUP($B17,'[4]15_12'!$AJ$4:$AO$179,5,FALSE)=0,"-",VLOOKUP($B17,'[4]15_12'!$AJ$4:$AO$179,5,FALSE)),"-")</f>
        <v>-</v>
      </c>
      <c r="AL17" s="16" t="str">
        <f>IFERROR(IF(VLOOKUP($B17,'[4]15_12'!$AJ$4:$AO$179,3,FALSE)=0,"-",VLOOKUP($B17,'[4]15_12'!$AJ$4:$AO$179,3,FALSE)),"-")</f>
        <v>-</v>
      </c>
      <c r="AM17" s="17" t="str">
        <f>IFERROR(IF(VLOOKUP($B17,'[4]15_12'!$AJ$4:$AO$179,6,FALSE)=0,"-",VLOOKUP($B17,'[4]15_12'!$AJ$4:$AO$179,6,FALSE)),"-")</f>
        <v>-</v>
      </c>
    </row>
    <row r="18" spans="2:39" ht="15" customHeight="1" x14ac:dyDescent="0.25">
      <c r="B18" s="33">
        <v>15</v>
      </c>
      <c r="C18" s="34"/>
      <c r="D18" s="18" t="str">
        <f>IFERROR(IF(VLOOKUP($B18,'[4]0_-3'!$H$4:$M$179,5,FALSE)=0,"-",VLOOKUP($B18,'[4]0_-3'!$H$4:$M$179,5,FALSE)),"-")</f>
        <v>-</v>
      </c>
      <c r="E18" s="19" t="str">
        <f>IFERROR(IF(VLOOKUP($B18,'[4]0_-3'!$H$4:$M$179,3,FALSE)=0,"-",VLOOKUP($B18,'[4]0_-3'!$H$4:$M$179,3,FALSE)),"-")</f>
        <v>-</v>
      </c>
      <c r="F18" s="19" t="str">
        <f>IFERROR(IF(VLOOKUP($B18,'[4]0_-3'!$H$4:$M$179,6,FALSE)=0,"-",VLOOKUP($B18,'[4]0_-3'!$H$4:$M$179,6,FALSE)),"-")</f>
        <v>-</v>
      </c>
      <c r="G18" s="18" t="str">
        <f>IFERROR(IF(VLOOKUP($B18,'[4]5_2'!$H$4:$M$179,5,FALSE)=0,"-",VLOOKUP($B18,'[4]5_2'!$H$4:$M$179,5,FALSE)),"-")</f>
        <v>-</v>
      </c>
      <c r="H18" s="19" t="str">
        <f>IFERROR(IF(VLOOKUP($B18,'[4]5_2'!$H$4:$M$179,3,FALSE)=0,"-",VLOOKUP($B18,'[4]5_2'!$H$4:$M$179,3,FALSE)),"-")</f>
        <v>-</v>
      </c>
      <c r="I18" s="20" t="str">
        <f>IFERROR(IF(VLOOKUP($B18,'[4]5_2'!$H$4:$M$179,6,FALSE)=0,"-",VLOOKUP($B18,'[4]5_2'!$H$4:$M$179,6,FALSE)),"-")</f>
        <v>-</v>
      </c>
      <c r="J18" s="18" t="str">
        <f>IFERROR(IF(VLOOKUP($B18,'[4]10_7'!$H$4:$M$179,5,FALSE)=0,"-",VLOOKUP($B18,'[4]10_7'!$H$4:$M$179,5,FALSE)),"-")</f>
        <v>-</v>
      </c>
      <c r="K18" s="19" t="str">
        <f>IFERROR(IF(VLOOKUP($B18,'[4]10_7'!$H$4:$M$179,3,FALSE)=0,"-",VLOOKUP($B18,'[4]10_7'!$H$4:$M$179,3,FALSE)),"-")</f>
        <v>-</v>
      </c>
      <c r="L18" s="20" t="str">
        <f>IFERROR(IF(VLOOKUP($B18,'[4]10_7'!$H$4:$M$179,6,FALSE)=0,"-",VLOOKUP($B18,'[4]10_7'!$H$4:$M$179,6,FALSE)),"-")</f>
        <v>-</v>
      </c>
      <c r="M18" s="18" t="str">
        <f>IFERROR(IF(VLOOKUP($B18,'[4]15_12'!$H$4:$M$179,5,FALSE)=0,"-",VLOOKUP($B18,'[4]15_12'!$H$4:$M$179,5,FALSE)),"-")</f>
        <v>-</v>
      </c>
      <c r="N18" s="19" t="str">
        <f>IFERROR(IF(VLOOKUP($B18,'[4]15_12'!$H$4:$M$179,3,FALSE)=0,"-",VLOOKUP($B18,'[4]15_12'!$H$4:$M$179,3,FALSE)),"-")</f>
        <v>-</v>
      </c>
      <c r="O18" s="20" t="str">
        <f>IFERROR(IF(VLOOKUP($B18,'[4]15_12'!$H$4:$M$179,6,FALSE)=0,"-",VLOOKUP($B18,'[4]15_12'!$H$4:$M$179,6,FALSE)),"-")</f>
        <v>-</v>
      </c>
      <c r="P18" s="18" t="str">
        <f>IFERROR(IF(VLOOKUP($B18,'[4]0_-3'!$V$4:$AA$179,5,FALSE)=0,"-",VLOOKUP($B18,'[4]0_-3'!$V$4:$AA$179,5,FALSE)),"-")</f>
        <v>-</v>
      </c>
      <c r="Q18" s="19" t="str">
        <f>IFERROR(IF(VLOOKUP($B18,'[4]0_-3'!$V$4:$AA$179,3,FALSE)=0,"-",VLOOKUP($B18,'[4]0_-3'!$V$4:$AA$179,3,FALSE)),"-")</f>
        <v>-</v>
      </c>
      <c r="R18" s="20" t="str">
        <f>IFERROR(IF(VLOOKUP($B18,'[4]0_-3'!$V$4:$AA$179,6,FALSE)=0,"-",VLOOKUP($B18,'[4]0_-3'!$V$4:$AA$179,6,FALSE)),"-")</f>
        <v>-</v>
      </c>
      <c r="S18" s="18" t="str">
        <f>IFERROR(IF(VLOOKUP($B18,'[4]5_2'!$V$4:$AA$179,5,FALSE)=0,"-",VLOOKUP($B18,'[4]5_2'!$V$4:$AA$179,5,FALSE)),"-")</f>
        <v>-</v>
      </c>
      <c r="T18" s="19" t="str">
        <f>IFERROR(IF(VLOOKUP($B18,'[4]5_2'!$V$4:$AA$179,3,FALSE)=0,"-",VLOOKUP($B18,'[4]5_2'!$V$4:$AA$179,3,FALSE)),"-")</f>
        <v>-</v>
      </c>
      <c r="U18" s="20" t="str">
        <f>IFERROR(IF(VLOOKUP($B18,'[4]5_2'!$V$4:$AA$179,6,FALSE)=0,"-",VLOOKUP($B18,'[4]5_2'!$V$4:$AA$179,6,FALSE)),"-")</f>
        <v>-</v>
      </c>
      <c r="V18" s="18" t="str">
        <f>IFERROR(IF(VLOOKUP($B18,'[4]10_7'!$V$4:$AA$179,5,FALSE)=0,"-",VLOOKUP($B18,'[4]10_7'!$V$4:$AA$179,5,FALSE)),"-")</f>
        <v>-</v>
      </c>
      <c r="W18" s="19" t="str">
        <f>IFERROR(IF(VLOOKUP($B18,'[4]10_7'!$V$4:$AA$179,3,FALSE)=0,"-",VLOOKUP($B18,'[4]10_7'!$V$4:$AA$179,3,FALSE)),"-")</f>
        <v>-</v>
      </c>
      <c r="X18" s="20" t="str">
        <f>IFERROR(IF(VLOOKUP($B18,'[4]10_7'!$V$4:$AA$179,6,FALSE)=0,"-",VLOOKUP($B18,'[4]10_7'!$V$4:$AA$179,6,FALSE)),"-")</f>
        <v>-</v>
      </c>
      <c r="Y18" s="18" t="str">
        <f>IFERROR(IF(VLOOKUP($B18,'[4]15_12'!$V$4:$AA$179,5,FALSE)=0,"-",VLOOKUP($B18,'[4]15_12'!$V$4:$AA$179,5,FALSE)),"-")</f>
        <v>-</v>
      </c>
      <c r="Z18" s="19" t="str">
        <f>IFERROR(IF(VLOOKUP($B18,'[4]15_12'!$V$4:$AA$179,3,FALSE)=0,"-",VLOOKUP($B18,'[4]15_12'!$V$4:$AA$179,3,FALSE)),"-")</f>
        <v>-</v>
      </c>
      <c r="AA18" s="20" t="str">
        <f>IFERROR(IF(VLOOKUP($B18,'[4]15_12'!$V$4:$AA$179,6,FALSE)=0,"-",VLOOKUP($B18,'[4]15_12'!$V$4:$AA$179,6,FALSE)),"-")</f>
        <v>-</v>
      </c>
      <c r="AB18" s="18" t="str">
        <f>IFERROR(IF(VLOOKUP($B18,'[4]0_-3'!$AJ$4:$AO$179,5,FALSE)=0,"-",VLOOKUP($B18,'[4]0_-3'!$AJ$4:$AO$179,5,FALSE)),"-")</f>
        <v>-</v>
      </c>
      <c r="AC18" s="19" t="str">
        <f>IFERROR(IF(VLOOKUP($B18,'[4]0_-3'!$AJ$4:$AO$179,3,FALSE)=0,"-",VLOOKUP($B18,'[4]0_-3'!$AJ$4:$AO$179,3,FALSE)),"-")</f>
        <v>-</v>
      </c>
      <c r="AD18" s="20" t="str">
        <f>IFERROR(IF(VLOOKUP($B18,'[4]0_-3'!$AJ$4:$AO$179,6,FALSE)=0,"-",VLOOKUP($B18,'[4]0_-3'!$AJ$4:$AO$179,6,FALSE)),"-")</f>
        <v>-</v>
      </c>
      <c r="AE18" s="18" t="str">
        <f>IFERROR(IF(VLOOKUP($B18,'[4]5_2'!$AJ$4:$AO$179,5,FALSE)=0,"-",VLOOKUP($B18,'[4]5_2'!$AJ$4:$AO$179,5,FALSE)),"-")</f>
        <v>-</v>
      </c>
      <c r="AF18" s="19" t="str">
        <f>IFERROR(IF(VLOOKUP($B18,'[4]5_2'!$AJ$4:$AO$179,3,FALSE)=0,"-",VLOOKUP($B18,'[4]5_2'!$AJ$4:$AO$179,3,FALSE)),"-")</f>
        <v>-</v>
      </c>
      <c r="AG18" s="20" t="str">
        <f>IFERROR(IF(VLOOKUP($B18,'[4]5_2'!$AJ$4:$AO$179,6,FALSE)=0,"-",VLOOKUP($B18,'[4]5_2'!$AJ$4:$AO$179,6,FALSE)),"-")</f>
        <v>-</v>
      </c>
      <c r="AH18" s="18" t="str">
        <f>IFERROR(IF(VLOOKUP($B18,'[4]10_7'!$AJ$4:$AO$179,5,FALSE)=0,"-",VLOOKUP($B18,'[4]10_7'!$AJ$4:$AO$179,5,FALSE)),"-")</f>
        <v>-</v>
      </c>
      <c r="AI18" s="19" t="str">
        <f>IFERROR(IF(VLOOKUP($B18,'[4]10_7'!$AJ$4:$AO$179,3,FALSE)=0,"-",VLOOKUP($B18,'[4]10_7'!$AJ$4:$AO$179,3,FALSE)),"-")</f>
        <v>-</v>
      </c>
      <c r="AJ18" s="20" t="str">
        <f>IFERROR(IF(VLOOKUP($B18,'[4]10_7'!$AJ$4:$AO$179,6,FALSE)=0,"-",VLOOKUP($B18,'[4]10_7'!$AJ$4:$AO$179,6,FALSE)),"-")</f>
        <v>-</v>
      </c>
      <c r="AK18" s="18" t="str">
        <f>IFERROR(IF(VLOOKUP($B18,'[4]15_12'!$AJ$4:$AO$179,5,FALSE)=0,"-",VLOOKUP($B18,'[4]15_12'!$AJ$4:$AO$179,5,FALSE)),"-")</f>
        <v>-</v>
      </c>
      <c r="AL18" s="19" t="str">
        <f>IFERROR(IF(VLOOKUP($B18,'[4]15_12'!$AJ$4:$AO$179,3,FALSE)=0,"-",VLOOKUP($B18,'[4]15_12'!$AJ$4:$AO$179,3,FALSE)),"-")</f>
        <v>-</v>
      </c>
      <c r="AM18" s="20" t="str">
        <f>IFERROR(IF(VLOOKUP($B18,'[4]15_12'!$AJ$4:$AO$179,6,FALSE)=0,"-",VLOOKUP($B18,'[4]15_12'!$AJ$4:$AO$179,6,FALSE)),"-")</f>
        <v>-</v>
      </c>
    </row>
    <row r="19" spans="2:39" ht="15" customHeight="1" x14ac:dyDescent="0.25">
      <c r="B19" s="33">
        <v>20</v>
      </c>
      <c r="C19" s="34"/>
      <c r="D19" s="18" t="str">
        <f>IFERROR(IF(VLOOKUP($B19,'[4]0_-3'!$H$4:$M$179,5,FALSE)=0,"-",VLOOKUP($B19,'[4]0_-3'!$H$4:$M$179,5,FALSE)),"-")</f>
        <v>-</v>
      </c>
      <c r="E19" s="19" t="str">
        <f>IFERROR(IF(VLOOKUP($B19,'[4]0_-3'!$H$4:$M$179,3,FALSE)=0,"-",VLOOKUP($B19,'[4]0_-3'!$H$4:$M$179,3,FALSE)),"-")</f>
        <v>-</v>
      </c>
      <c r="F19" s="19" t="str">
        <f>IFERROR(IF(VLOOKUP($B19,'[4]0_-3'!$H$4:$M$179,6,FALSE)=0,"-",VLOOKUP($B19,'[4]0_-3'!$H$4:$M$179,6,FALSE)),"-")</f>
        <v>-</v>
      </c>
      <c r="G19" s="18" t="str">
        <f>IFERROR(IF(VLOOKUP($B19,'[4]5_2'!$H$4:$M$179,5,FALSE)=0,"-",VLOOKUP($B19,'[4]5_2'!$H$4:$M$179,5,FALSE)),"-")</f>
        <v>-</v>
      </c>
      <c r="H19" s="19" t="str">
        <f>IFERROR(IF(VLOOKUP($B19,'[4]5_2'!$H$4:$M$179,3,FALSE)=0,"-",VLOOKUP($B19,'[4]5_2'!$H$4:$M$179,3,FALSE)),"-")</f>
        <v>-</v>
      </c>
      <c r="I19" s="20" t="str">
        <f>IFERROR(IF(VLOOKUP($B19,'[4]5_2'!$H$4:$M$179,6,FALSE)=0,"-",VLOOKUP($B19,'[4]5_2'!$H$4:$M$179,6,FALSE)),"-")</f>
        <v>-</v>
      </c>
      <c r="J19" s="18" t="str">
        <f>IFERROR(IF(VLOOKUP($B19,'[4]10_7'!$H$4:$M$179,5,FALSE)=0,"-",VLOOKUP($B19,'[4]10_7'!$H$4:$M$179,5,FALSE)),"-")</f>
        <v>-</v>
      </c>
      <c r="K19" s="19" t="str">
        <f>IFERROR(IF(VLOOKUP($B19,'[4]10_7'!$H$4:$M$179,3,FALSE)=0,"-",VLOOKUP($B19,'[4]10_7'!$H$4:$M$179,3,FALSE)),"-")</f>
        <v>-</v>
      </c>
      <c r="L19" s="20" t="str">
        <f>IFERROR(IF(VLOOKUP($B19,'[4]10_7'!$H$4:$M$179,6,FALSE)=0,"-",VLOOKUP($B19,'[4]10_7'!$H$4:$M$179,6,FALSE)),"-")</f>
        <v>-</v>
      </c>
      <c r="M19" s="18" t="str">
        <f>IFERROR(IF(VLOOKUP($B19,'[4]15_12'!$H$4:$M$179,5,FALSE)=0,"-",VLOOKUP($B19,'[4]15_12'!$H$4:$M$179,5,FALSE)),"-")</f>
        <v>-</v>
      </c>
      <c r="N19" s="19" t="str">
        <f>IFERROR(IF(VLOOKUP($B19,'[4]15_12'!$H$4:$M$179,3,FALSE)=0,"-",VLOOKUP($B19,'[4]15_12'!$H$4:$M$179,3,FALSE)),"-")</f>
        <v>-</v>
      </c>
      <c r="O19" s="20" t="str">
        <f>IFERROR(IF(VLOOKUP($B19,'[4]15_12'!$H$4:$M$179,6,FALSE)=0,"-",VLOOKUP($B19,'[4]15_12'!$H$4:$M$179,6,FALSE)),"-")</f>
        <v>-</v>
      </c>
      <c r="P19" s="18" t="str">
        <f>IFERROR(IF(VLOOKUP($B19,'[4]0_-3'!$V$4:$AA$179,5,FALSE)=0,"-",VLOOKUP($B19,'[4]0_-3'!$V$4:$AA$179,5,FALSE)),"-")</f>
        <v>-</v>
      </c>
      <c r="Q19" s="19" t="str">
        <f>IFERROR(IF(VLOOKUP($B19,'[4]0_-3'!$V$4:$AA$179,3,FALSE)=0,"-",VLOOKUP($B19,'[4]0_-3'!$V$4:$AA$179,3,FALSE)),"-")</f>
        <v>-</v>
      </c>
      <c r="R19" s="20" t="str">
        <f>IFERROR(IF(VLOOKUP($B19,'[4]0_-3'!$V$4:$AA$179,6,FALSE)=0,"-",VLOOKUP($B19,'[4]0_-3'!$V$4:$AA$179,6,FALSE)),"-")</f>
        <v>-</v>
      </c>
      <c r="S19" s="18" t="str">
        <f>IFERROR(IF(VLOOKUP($B19,'[4]5_2'!$V$4:$AA$179,5,FALSE)=0,"-",VLOOKUP($B19,'[4]5_2'!$V$4:$AA$179,5,FALSE)),"-")</f>
        <v>-</v>
      </c>
      <c r="T19" s="19" t="str">
        <f>IFERROR(IF(VLOOKUP($B19,'[4]5_2'!$V$4:$AA$179,3,FALSE)=0,"-",VLOOKUP($B19,'[4]5_2'!$V$4:$AA$179,3,FALSE)),"-")</f>
        <v>-</v>
      </c>
      <c r="U19" s="20" t="str">
        <f>IFERROR(IF(VLOOKUP($B19,'[4]5_2'!$V$4:$AA$179,6,FALSE)=0,"-",VLOOKUP($B19,'[4]5_2'!$V$4:$AA$179,6,FALSE)),"-")</f>
        <v>-</v>
      </c>
      <c r="V19" s="18" t="str">
        <f>IFERROR(IF(VLOOKUP($B19,'[4]10_7'!$V$4:$AA$179,5,FALSE)=0,"-",VLOOKUP($B19,'[4]10_7'!$V$4:$AA$179,5,FALSE)),"-")</f>
        <v>-</v>
      </c>
      <c r="W19" s="19" t="str">
        <f>IFERROR(IF(VLOOKUP($B19,'[4]10_7'!$V$4:$AA$179,3,FALSE)=0,"-",VLOOKUP($B19,'[4]10_7'!$V$4:$AA$179,3,FALSE)),"-")</f>
        <v>-</v>
      </c>
      <c r="X19" s="20" t="str">
        <f>IFERROR(IF(VLOOKUP($B19,'[4]10_7'!$V$4:$AA$179,6,FALSE)=0,"-",VLOOKUP($B19,'[4]10_7'!$V$4:$AA$179,6,FALSE)),"-")</f>
        <v>-</v>
      </c>
      <c r="Y19" s="18" t="str">
        <f>IFERROR(IF(VLOOKUP($B19,'[4]15_12'!$V$4:$AA$179,5,FALSE)=0,"-",VLOOKUP($B19,'[4]15_12'!$V$4:$AA$179,5,FALSE)),"-")</f>
        <v>-</v>
      </c>
      <c r="Z19" s="19" t="str">
        <f>IFERROR(IF(VLOOKUP($B19,'[4]15_12'!$V$4:$AA$179,3,FALSE)=0,"-",VLOOKUP($B19,'[4]15_12'!$V$4:$AA$179,3,FALSE)),"-")</f>
        <v>-</v>
      </c>
      <c r="AA19" s="20" t="str">
        <f>IFERROR(IF(VLOOKUP($B19,'[4]15_12'!$V$4:$AA$179,6,FALSE)=0,"-",VLOOKUP($B19,'[4]15_12'!$V$4:$AA$179,6,FALSE)),"-")</f>
        <v>-</v>
      </c>
      <c r="AB19" s="18" t="str">
        <f>IFERROR(IF(VLOOKUP($B19,'[4]0_-3'!$AJ$4:$AO$179,5,FALSE)=0,"-",VLOOKUP($B19,'[4]0_-3'!$AJ$4:$AO$179,5,FALSE)),"-")</f>
        <v>-</v>
      </c>
      <c r="AC19" s="19" t="str">
        <f>IFERROR(IF(VLOOKUP($B19,'[4]0_-3'!$AJ$4:$AO$179,3,FALSE)=0,"-",VLOOKUP($B19,'[4]0_-3'!$AJ$4:$AO$179,3,FALSE)),"-")</f>
        <v>-</v>
      </c>
      <c r="AD19" s="20" t="str">
        <f>IFERROR(IF(VLOOKUP($B19,'[4]0_-3'!$AJ$4:$AO$179,6,FALSE)=0,"-",VLOOKUP($B19,'[4]0_-3'!$AJ$4:$AO$179,6,FALSE)),"-")</f>
        <v>-</v>
      </c>
      <c r="AE19" s="18" t="str">
        <f>IFERROR(IF(VLOOKUP($B19,'[4]5_2'!$AJ$4:$AO$179,5,FALSE)=0,"-",VLOOKUP($B19,'[4]5_2'!$AJ$4:$AO$179,5,FALSE)),"-")</f>
        <v>-</v>
      </c>
      <c r="AF19" s="19" t="str">
        <f>IFERROR(IF(VLOOKUP($B19,'[4]5_2'!$AJ$4:$AO$179,3,FALSE)=0,"-",VLOOKUP($B19,'[4]5_2'!$AJ$4:$AO$179,3,FALSE)),"-")</f>
        <v>-</v>
      </c>
      <c r="AG19" s="20" t="str">
        <f>IFERROR(IF(VLOOKUP($B19,'[4]5_2'!$AJ$4:$AO$179,6,FALSE)=0,"-",VLOOKUP($B19,'[4]5_2'!$AJ$4:$AO$179,6,FALSE)),"-")</f>
        <v>-</v>
      </c>
      <c r="AH19" s="18" t="str">
        <f>IFERROR(IF(VLOOKUP($B19,'[4]10_7'!$AJ$4:$AO$179,5,FALSE)=0,"-",VLOOKUP($B19,'[4]10_7'!$AJ$4:$AO$179,5,FALSE)),"-")</f>
        <v>-</v>
      </c>
      <c r="AI19" s="19" t="str">
        <f>IFERROR(IF(VLOOKUP($B19,'[4]10_7'!$AJ$4:$AO$179,3,FALSE)=0,"-",VLOOKUP($B19,'[4]10_7'!$AJ$4:$AO$179,3,FALSE)),"-")</f>
        <v>-</v>
      </c>
      <c r="AJ19" s="20" t="str">
        <f>IFERROR(IF(VLOOKUP($B19,'[4]10_7'!$AJ$4:$AO$179,6,FALSE)=0,"-",VLOOKUP($B19,'[4]10_7'!$AJ$4:$AO$179,6,FALSE)),"-")</f>
        <v>-</v>
      </c>
      <c r="AK19" s="18" t="str">
        <f>IFERROR(IF(VLOOKUP($B19,'[4]15_12'!$AJ$4:$AO$179,5,FALSE)=0,"-",VLOOKUP($B19,'[4]15_12'!$AJ$4:$AO$179,5,FALSE)),"-")</f>
        <v>-</v>
      </c>
      <c r="AL19" s="19" t="str">
        <f>IFERROR(IF(VLOOKUP($B19,'[4]15_12'!$AJ$4:$AO$179,3,FALSE)=0,"-",VLOOKUP($B19,'[4]15_12'!$AJ$4:$AO$179,3,FALSE)),"-")</f>
        <v>-</v>
      </c>
      <c r="AM19" s="20" t="str">
        <f>IFERROR(IF(VLOOKUP($B19,'[4]15_12'!$AJ$4:$AO$179,6,FALSE)=0,"-",VLOOKUP($B19,'[4]15_12'!$AJ$4:$AO$179,6,FALSE)),"-")</f>
        <v>-</v>
      </c>
    </row>
    <row r="20" spans="2:39" ht="15" customHeight="1" x14ac:dyDescent="0.25">
      <c r="B20" s="33">
        <v>25</v>
      </c>
      <c r="C20" s="34"/>
      <c r="D20" s="18">
        <f>IFERROR(IF(VLOOKUP($B20,'[4]0_-3'!$H$4:$M$179,5,FALSE)=0,"-",VLOOKUP($B20,'[4]0_-3'!$H$4:$M$179,5,FALSE)),"-")</f>
        <v>10.717668297451693</v>
      </c>
      <c r="E20" s="19">
        <f>IFERROR(IF(VLOOKUP($B20,'[4]0_-3'!$H$4:$M$179,3,FALSE)=0,"-",VLOOKUP($B20,'[4]0_-3'!$H$4:$M$179,3,FALSE)),"-")</f>
        <v>2.4563632241726556</v>
      </c>
      <c r="F20" s="19">
        <f>IFERROR(IF(VLOOKUP($B20,'[4]0_-3'!$H$4:$M$179,6,FALSE)=0,"-",VLOOKUP($B20,'[4]0_-3'!$H$4:$M$179,6,FALSE)),"-")</f>
        <v>4.3632261678488469</v>
      </c>
      <c r="G20" s="18">
        <f>IFERROR(IF(VLOOKUP($B20,'[4]5_2'!$H$4:$M$179,5,FALSE)=0,"-",VLOOKUP($B20,'[4]5_2'!$H$4:$M$179,5,FALSE)),"-")</f>
        <v>12.478683053821197</v>
      </c>
      <c r="H20" s="19">
        <f>IFERROR(IF(VLOOKUP($B20,'[4]5_2'!$H$4:$M$179,3,FALSE)=0,"-",VLOOKUP($B20,'[4]5_2'!$H$4:$M$179,3,FALSE)),"-")</f>
        <v>2.4842106474978065</v>
      </c>
      <c r="I20" s="20">
        <f>IFERROR(IF(VLOOKUP($B20,'[4]5_2'!$H$4:$M$179,6,FALSE)=0,"-",VLOOKUP($B20,'[4]5_2'!$H$4:$M$179,6,FALSE)),"-")</f>
        <v>5.0231984418834248</v>
      </c>
      <c r="J20" s="18">
        <f>IFERROR(IF(VLOOKUP($B20,'[4]10_7'!$H$4:$M$179,5,FALSE)=0,"-",VLOOKUP($B20,'[4]10_7'!$H$4:$M$179,5,FALSE)),"-")</f>
        <v>14.446902886264196</v>
      </c>
      <c r="K20" s="19">
        <f>IFERROR(IF(VLOOKUP($B20,'[4]10_7'!$H$4:$M$179,3,FALSE)=0,"-",VLOOKUP($B20,'[4]10_7'!$H$4:$M$179,3,FALSE)),"-")</f>
        <v>2.4894407049592124</v>
      </c>
      <c r="L20" s="20">
        <f>IFERROR(IF(VLOOKUP($B20,'[4]10_7'!$H$4:$M$179,6,FALSE)=0,"-",VLOOKUP($B20,'[4]10_7'!$H$4:$M$179,6,FALSE)),"-")</f>
        <v>5.8032725412919195</v>
      </c>
      <c r="M20" s="18">
        <f>IFERROR(IF(VLOOKUP($B20,'[4]15_12'!$H$4:$M$179,5,FALSE)=0,"-",VLOOKUP($B20,'[4]15_12'!$H$4:$M$179,5,FALSE)),"-")</f>
        <v>16.60388298866399</v>
      </c>
      <c r="N20" s="19">
        <f>IFERROR(IF(VLOOKUP($B20,'[4]15_12'!$H$4:$M$179,3,FALSE)=0,"-",VLOOKUP($B20,'[4]15_12'!$H$4:$M$179,3,FALSE)),"-")</f>
        <v>2.4338644591886269</v>
      </c>
      <c r="O20" s="20">
        <f>IFERROR(IF(VLOOKUP($B20,'[4]15_12'!$H$4:$M$179,6,FALSE)=0,"-",VLOOKUP($B20,'[4]15_12'!$H$4:$M$179,6,FALSE)),"-")</f>
        <v>6.8220245075599637</v>
      </c>
      <c r="P20" s="18">
        <f>IFERROR(IF(VLOOKUP($B20,'[4]0_-3'!$V$4:$AA$179,5,FALSE)=0,"-",VLOOKUP($B20,'[4]0_-3'!$V$4:$AA$179,5,FALSE)),"-")</f>
        <v>10.413217077791927</v>
      </c>
      <c r="Q20" s="19">
        <f>IFERROR(IF(VLOOKUP($B20,'[4]0_-3'!$V$4:$AA$179,3,FALSE)=0,"-",VLOOKUP($B20,'[4]0_-3'!$V$4:$AA$179,3,FALSE)),"-")</f>
        <v>3.1923004211020549</v>
      </c>
      <c r="R20" s="20">
        <f>IFERROR(IF(VLOOKUP($B20,'[4]0_-3'!$V$4:$AA$179,6,FALSE)=0,"-",VLOOKUP($B20,'[4]0_-3'!$V$4:$AA$179,6,FALSE)),"-")</f>
        <v>3.2619790446279637</v>
      </c>
      <c r="S20" s="18">
        <f>IFERROR(IF(VLOOKUP($B20,'[4]5_2'!$V$4:$AA$179,5,FALSE)=0,"-",VLOOKUP($B20,'[4]5_2'!$V$4:$AA$179,5,FALSE)),"-")</f>
        <v>11.967255784579429</v>
      </c>
      <c r="T20" s="19">
        <f>IFERROR(IF(VLOOKUP($B20,'[4]5_2'!$V$4:$AA$179,3,FALSE)=0,"-",VLOOKUP($B20,'[4]5_2'!$V$4:$AA$179,3,FALSE)),"-")</f>
        <v>3.1862722258105047</v>
      </c>
      <c r="U20" s="20">
        <f>IFERROR(IF(VLOOKUP($B20,'[4]5_2'!$V$4:$AA$179,6,FALSE)=0,"-",VLOOKUP($B20,'[4]5_2'!$V$4:$AA$179,6,FALSE)),"-")</f>
        <v>3.7558798923827892</v>
      </c>
      <c r="V20" s="18">
        <f>IFERROR(IF(VLOOKUP($B20,'[4]10_7'!$V$4:$AA$179,5,FALSE)=0,"-",VLOOKUP($B20,'[4]10_7'!$V$4:$AA$179,5,FALSE)),"-")</f>
        <v>13.743627401192875</v>
      </c>
      <c r="W20" s="19">
        <f>IFERROR(IF(VLOOKUP($B20,'[4]10_7'!$V$4:$AA$179,3,FALSE)=0,"-",VLOOKUP($B20,'[4]10_7'!$V$4:$AA$179,3,FALSE)),"-")</f>
        <v>3.2054408175023221</v>
      </c>
      <c r="X20" s="20">
        <f>IFERROR(IF(VLOOKUP($B20,'[4]10_7'!$V$4:$AA$179,6,FALSE)=0,"-",VLOOKUP($B20,'[4]10_7'!$V$4:$AA$179,6,FALSE)),"-")</f>
        <v>4.2875935584740894</v>
      </c>
      <c r="Y20" s="18">
        <f>IFERROR(IF(VLOOKUP($B20,'[4]15_12'!$V$4:$AA$179,5,FALSE)=0,"-",VLOOKUP($B20,'[4]15_12'!$V$4:$AA$179,5,FALSE)),"-")</f>
        <v>15.723887121515558</v>
      </c>
      <c r="Z20" s="19">
        <f>IFERROR(IF(VLOOKUP($B20,'[4]15_12'!$V$4:$AA$179,3,FALSE)=0,"-",VLOOKUP($B20,'[4]15_12'!$V$4:$AA$179,3,FALSE)),"-")</f>
        <v>3.2116172588092629</v>
      </c>
      <c r="AA20" s="20">
        <f>IFERROR(IF(VLOOKUP($B20,'[4]15_12'!$V$4:$AA$179,6,FALSE)=0,"-",VLOOKUP($B20,'[4]15_12'!$V$4:$AA$179,6,FALSE)),"-")</f>
        <v>4.8959405353754191</v>
      </c>
      <c r="AB20" s="18">
        <f>IFERROR(IF(VLOOKUP($B20,'[4]0_-3'!$AJ$4:$AO$179,5,FALSE)=0,"-",VLOOKUP($B20,'[4]0_-3'!$AJ$4:$AO$179,5,FALSE)),"-")</f>
        <v>10.149592720166961</v>
      </c>
      <c r="AC20" s="19">
        <f>IFERROR(IF(VLOOKUP($B20,'[4]0_-3'!$AJ$4:$AO$179,3,FALSE)=0,"-",VLOOKUP($B20,'[4]0_-3'!$AJ$4:$AO$179,3,FALSE)),"-")</f>
        <v>4.2145442037435563</v>
      </c>
      <c r="AD20" s="20">
        <f>IFERROR(IF(VLOOKUP($B20,'[4]0_-3'!$AJ$4:$AO$179,6,FALSE)=0,"-",VLOOKUP($B20,'[4]0_-3'!$AJ$4:$AO$179,6,FALSE)),"-")</f>
        <v>2.4082302212304749</v>
      </c>
      <c r="AE20" s="18">
        <f>IFERROR(IF(VLOOKUP($B20,'[4]5_2'!$AJ$4:$AO$179,5,FALSE)=0,"-",VLOOKUP($B20,'[4]5_2'!$AJ$4:$AO$179,5,FALSE)),"-")</f>
        <v>11.428890295220068</v>
      </c>
      <c r="AF20" s="19">
        <f>IFERROR(IF(VLOOKUP($B20,'[4]5_2'!$AJ$4:$AO$179,3,FALSE)=0,"-",VLOOKUP($B20,'[4]5_2'!$AJ$4:$AO$179,3,FALSE)),"-")</f>
        <v>4.1321787299644424</v>
      </c>
      <c r="AG20" s="20">
        <f>IFERROR(IF(VLOOKUP($B20,'[4]5_2'!$AJ$4:$AO$179,6,FALSE)=0,"-",VLOOKUP($B20,'[4]5_2'!$AJ$4:$AO$179,6,FALSE)),"-")</f>
        <v>2.7658267084004895</v>
      </c>
      <c r="AH20" s="18">
        <f>IFERROR(IF(VLOOKUP($B20,'[4]10_7'!$AJ$4:$AO$179,5,FALSE)=0,"-",VLOOKUP($B20,'[4]10_7'!$AJ$4:$AO$179,5,FALSE)),"-")</f>
        <v>12.945648613851565</v>
      </c>
      <c r="AI20" s="19">
        <f>IFERROR(IF(VLOOKUP($B20,'[4]10_7'!$AJ$4:$AO$179,3,FALSE)=0,"-",VLOOKUP($B20,'[4]10_7'!$AJ$4:$AO$179,3,FALSE)),"-")</f>
        <v>4.1228241960158094</v>
      </c>
      <c r="AJ20" s="20">
        <f>IFERROR(IF(VLOOKUP($B20,'[4]10_7'!$AJ$4:$AO$179,6,FALSE)=0,"-",VLOOKUP($B20,'[4]10_7'!$AJ$4:$AO$179,6,FALSE)),"-")</f>
        <v>3.1399953037924599</v>
      </c>
      <c r="AK20" s="18">
        <f>IFERROR(IF(VLOOKUP($B20,'[4]15_12'!$AJ$4:$AO$179,5,FALSE)=0,"-",VLOOKUP($B20,'[4]15_12'!$AJ$4:$AO$179,5,FALSE)),"-")</f>
        <v>14.681422869944747</v>
      </c>
      <c r="AL20" s="19">
        <f>IFERROR(IF(VLOOKUP($B20,'[4]15_12'!$AJ$4:$AO$179,3,FALSE)=0,"-",VLOOKUP($B20,'[4]15_12'!$AJ$4:$AO$179,3,FALSE)),"-")</f>
        <v>4.1482916645294106</v>
      </c>
      <c r="AM20" s="20">
        <f>IFERROR(IF(VLOOKUP($B20,'[4]15_12'!$AJ$4:$AO$179,6,FALSE)=0,"-",VLOOKUP($B20,'[4]15_12'!$AJ$4:$AO$179,6,FALSE)),"-")</f>
        <v>3.5391491383020277</v>
      </c>
    </row>
    <row r="21" spans="2:39" ht="15" customHeight="1" x14ac:dyDescent="0.25">
      <c r="B21" s="33">
        <v>30</v>
      </c>
      <c r="C21" s="34"/>
      <c r="D21" s="18">
        <f>IFERROR(IF(VLOOKUP($B21,'[4]0_-3'!$H$4:$M$179,5,FALSE)=0,"-",VLOOKUP($B21,'[4]0_-3'!$H$4:$M$179,5,FALSE)),"-")</f>
        <v>12.927176820963231</v>
      </c>
      <c r="E21" s="19">
        <f>IFERROR(IF(VLOOKUP($B21,'[4]0_-3'!$H$4:$M$179,3,FALSE)=0,"-",VLOOKUP($B21,'[4]0_-3'!$H$4:$M$179,3,FALSE)),"-")</f>
        <v>2.9358559779167881</v>
      </c>
      <c r="F21" s="19">
        <f>IFERROR(IF(VLOOKUP($B21,'[4]0_-3'!$H$4:$M$179,6,FALSE)=0,"-",VLOOKUP($B21,'[4]0_-3'!$H$4:$M$179,6,FALSE)),"-")</f>
        <v>4.4032053745824555</v>
      </c>
      <c r="G21" s="18">
        <f>IFERROR(IF(VLOOKUP($B21,'[4]5_2'!$H$4:$M$179,5,FALSE)=0,"-",VLOOKUP($B21,'[4]5_2'!$H$4:$M$179,5,FALSE)),"-")</f>
        <v>15.044191262532706</v>
      </c>
      <c r="H21" s="19">
        <f>IFERROR(IF(VLOOKUP($B21,'[4]5_2'!$H$4:$M$179,3,FALSE)=0,"-",VLOOKUP($B21,'[4]5_2'!$H$4:$M$179,3,FALSE)),"-")</f>
        <v>2.9674037690486568</v>
      </c>
      <c r="I21" s="20">
        <f>IFERROR(IF(VLOOKUP($B21,'[4]5_2'!$H$4:$M$179,6,FALSE)=0,"-",VLOOKUP($B21,'[4]5_2'!$H$4:$M$179,6,FALSE)),"-")</f>
        <v>5.0698160524867975</v>
      </c>
      <c r="J21" s="18">
        <f>IFERROR(IF(VLOOKUP($B21,'[4]10_7'!$H$4:$M$179,5,FALSE)=0,"-",VLOOKUP($B21,'[4]10_7'!$H$4:$M$179,5,FALSE)),"-")</f>
        <v>17.43063410100671</v>
      </c>
      <c r="K21" s="19">
        <f>IFERROR(IF(VLOOKUP($B21,'[4]10_7'!$H$4:$M$179,3,FALSE)=0,"-",VLOOKUP($B21,'[4]10_7'!$H$4:$M$179,3,FALSE)),"-")</f>
        <v>2.9824909152088184</v>
      </c>
      <c r="L21" s="20">
        <f>IFERROR(IF(VLOOKUP($B21,'[4]10_7'!$H$4:$M$179,6,FALSE)=0,"-",VLOOKUP($B21,'[4]10_7'!$H$4:$M$179,6,FALSE)),"-")</f>
        <v>5.8443209372814833</v>
      </c>
      <c r="M21" s="18">
        <f>IFERROR(IF(VLOOKUP($B21,'[4]15_12'!$H$4:$M$179,5,FALSE)=0,"-",VLOOKUP($B21,'[4]15_12'!$H$4:$M$179,5,FALSE)),"-")</f>
        <v>20.081243917659489</v>
      </c>
      <c r="N21" s="19">
        <f>IFERROR(IF(VLOOKUP($B21,'[4]15_12'!$H$4:$M$179,3,FALSE)=0,"-",VLOOKUP($B21,'[4]15_12'!$H$4:$M$179,3,FALSE)),"-")</f>
        <v>2.9508978584870671</v>
      </c>
      <c r="O21" s="20">
        <f>IFERROR(IF(VLOOKUP($B21,'[4]15_12'!$H$4:$M$179,6,FALSE)=0,"-",VLOOKUP($B21,'[4]15_12'!$H$4:$M$179,6,FALSE)),"-")</f>
        <v>6.8051301267185149</v>
      </c>
      <c r="P21" s="18">
        <f>IFERROR(IF(VLOOKUP($B21,'[4]0_-3'!$V$4:$AA$179,5,FALSE)=0,"-",VLOOKUP($B21,'[4]0_-3'!$V$4:$AA$179,5,FALSE)),"-")</f>
        <v>12.481438480064291</v>
      </c>
      <c r="Q21" s="19">
        <f>IFERROR(IF(VLOOKUP($B21,'[4]0_-3'!$V$4:$AA$179,3,FALSE)=0,"-",VLOOKUP($B21,'[4]0_-3'!$V$4:$AA$179,3,FALSE)),"-")</f>
        <v>3.7525543647866599</v>
      </c>
      <c r="R21" s="20">
        <f>IFERROR(IF(VLOOKUP($B21,'[4]0_-3'!$V$4:$AA$179,6,FALSE)=0,"-",VLOOKUP($B21,'[4]0_-3'!$V$4:$AA$179,6,FALSE)),"-")</f>
        <v>3.3261179630568485</v>
      </c>
      <c r="S21" s="18">
        <f>IFERROR(IF(VLOOKUP($B21,'[4]5_2'!$V$4:$AA$179,5,FALSE)=0,"-",VLOOKUP($B21,'[4]5_2'!$V$4:$AA$179,5,FALSE)),"-")</f>
        <v>14.357238913827944</v>
      </c>
      <c r="T21" s="19">
        <f>IFERROR(IF(VLOOKUP($B21,'[4]5_2'!$V$4:$AA$179,3,FALSE)=0,"-",VLOOKUP($B21,'[4]5_2'!$V$4:$AA$179,3,FALSE)),"-")</f>
        <v>3.7561428438613342</v>
      </c>
      <c r="U21" s="20">
        <f>IFERROR(IF(VLOOKUP($B21,'[4]5_2'!$V$4:$AA$179,6,FALSE)=0,"-",VLOOKUP($B21,'[4]5_2'!$V$4:$AA$179,6,FALSE)),"-")</f>
        <v>3.8223357073046316</v>
      </c>
      <c r="V21" s="18">
        <f>IFERROR(IF(VLOOKUP($B21,'[4]10_7'!$V$4:$AA$179,5,FALSE)=0,"-",VLOOKUP($B21,'[4]10_7'!$V$4:$AA$179,5,FALSE)),"-")</f>
        <v>16.504894812995751</v>
      </c>
      <c r="W21" s="19">
        <f>IFERROR(IF(VLOOKUP($B21,'[4]10_7'!$V$4:$AA$179,3,FALSE)=0,"-",VLOOKUP($B21,'[4]10_7'!$V$4:$AA$179,3,FALSE)),"-")</f>
        <v>3.7814013158674187</v>
      </c>
      <c r="X21" s="20">
        <f>IFERROR(IF(VLOOKUP($B21,'[4]10_7'!$V$4:$AA$179,6,FALSE)=0,"-",VLOOKUP($B21,'[4]10_7'!$V$4:$AA$179,6,FALSE)),"-")</f>
        <v>4.3647561933557109</v>
      </c>
      <c r="Y21" s="18">
        <f>IFERROR(IF(VLOOKUP($B21,'[4]15_12'!$V$4:$AA$179,5,FALSE)=0,"-",VLOOKUP($B21,'[4]15_12'!$V$4:$AA$179,5,FALSE)),"-")</f>
        <v>18.919144758841952</v>
      </c>
      <c r="Z21" s="19">
        <f>IFERROR(IF(VLOOKUP($B21,'[4]15_12'!$V$4:$AA$179,3,FALSE)=0,"-",VLOOKUP($B21,'[4]15_12'!$V$4:$AA$179,3,FALSE)),"-")</f>
        <v>3.798110222894707</v>
      </c>
      <c r="AA21" s="20">
        <f>IFERROR(IF(VLOOKUP($B21,'[4]15_12'!$V$4:$AA$179,6,FALSE)=0,"-",VLOOKUP($B21,'[4]15_12'!$V$4:$AA$179,6,FALSE)),"-")</f>
        <v>4.981199504110978</v>
      </c>
      <c r="AB21" s="18">
        <f>IFERROR(IF(VLOOKUP($B21,'[4]0_-3'!$AJ$4:$AO$179,5,FALSE)=0,"-",VLOOKUP($B21,'[4]0_-3'!$AJ$4:$AO$179,5,FALSE)),"-")</f>
        <v>12.097681704844305</v>
      </c>
      <c r="AC21" s="19">
        <f>IFERROR(IF(VLOOKUP($B21,'[4]0_-3'!$AJ$4:$AO$179,3,FALSE)=0,"-",VLOOKUP($B21,'[4]0_-3'!$AJ$4:$AO$179,3,FALSE)),"-")</f>
        <v>4.8774351435068075</v>
      </c>
      <c r="AD21" s="20">
        <f>IFERROR(IF(VLOOKUP($B21,'[4]0_-3'!$AJ$4:$AO$179,6,FALSE)=0,"-",VLOOKUP($B21,'[4]0_-3'!$AJ$4:$AO$179,6,FALSE)),"-")</f>
        <v>2.4803367648977575</v>
      </c>
      <c r="AE21" s="18">
        <f>IFERROR(IF(VLOOKUP($B21,'[4]5_2'!$AJ$4:$AO$179,5,FALSE)=0,"-",VLOOKUP($B21,'[4]5_2'!$AJ$4:$AO$179,5,FALSE)),"-")</f>
        <v>13.668054783913018</v>
      </c>
      <c r="AF21" s="19">
        <f>IFERROR(IF(VLOOKUP($B21,'[4]5_2'!$AJ$4:$AO$179,3,FALSE)=0,"-",VLOOKUP($B21,'[4]5_2'!$AJ$4:$AO$179,3,FALSE)),"-")</f>
        <v>4.8177092660994933</v>
      </c>
      <c r="AG21" s="20">
        <f>IFERROR(IF(VLOOKUP($B21,'[4]5_2'!$AJ$4:$AO$179,6,FALSE)=0,"-",VLOOKUP($B21,'[4]5_2'!$AJ$4:$AO$179,6,FALSE)),"-")</f>
        <v>2.8370443355912442</v>
      </c>
      <c r="AH21" s="18">
        <f>IFERROR(IF(VLOOKUP($B21,'[4]10_7'!$AJ$4:$AO$179,5,FALSE)=0,"-",VLOOKUP($B21,'[4]10_7'!$AJ$4:$AO$179,5,FALSE)),"-")</f>
        <v>15.51271039688551</v>
      </c>
      <c r="AI21" s="19">
        <f>IFERROR(IF(VLOOKUP($B21,'[4]10_7'!$AJ$4:$AO$179,3,FALSE)=0,"-",VLOOKUP($B21,'[4]10_7'!$AJ$4:$AO$179,3,FALSE)),"-")</f>
        <v>4.8177840195267052</v>
      </c>
      <c r="AJ21" s="20">
        <f>IFERROR(IF(VLOOKUP($B21,'[4]10_7'!$AJ$4:$AO$179,6,FALSE)=0,"-",VLOOKUP($B21,'[4]10_7'!$AJ$4:$AO$179,6,FALSE)),"-")</f>
        <v>3.219884979071657</v>
      </c>
      <c r="AK21" s="18">
        <f>IFERROR(IF(VLOOKUP($B21,'[4]15_12'!$AJ$4:$AO$179,5,FALSE)=0,"-",VLOOKUP($B21,'[4]15_12'!$AJ$4:$AO$179,5,FALSE)),"-")</f>
        <v>17.626387125036018</v>
      </c>
      <c r="AL21" s="19">
        <f>IFERROR(IF(VLOOKUP($B21,'[4]15_12'!$AJ$4:$AO$179,3,FALSE)=0,"-",VLOOKUP($B21,'[4]15_12'!$AJ$4:$AO$179,3,FALSE)),"-")</f>
        <v>4.8474398458782373</v>
      </c>
      <c r="AM21" s="20">
        <f>IFERROR(IF(VLOOKUP($B21,'[4]15_12'!$AJ$4:$AO$179,6,FALSE)=0,"-",VLOOKUP($B21,'[4]15_12'!$AJ$4:$AO$179,6,FALSE)),"-")</f>
        <v>3.6362260668430326</v>
      </c>
    </row>
    <row r="22" spans="2:39" ht="15" customHeight="1" x14ac:dyDescent="0.25">
      <c r="B22" s="33">
        <v>35</v>
      </c>
      <c r="C22" s="34"/>
      <c r="D22" s="18">
        <f>IFERROR(IF(VLOOKUP($B22,'[4]0_-3'!$H$4:$M$179,5,FALSE)=0,"-",VLOOKUP($B22,'[4]0_-3'!$H$4:$M$179,5,FALSE)),"-")</f>
        <v>15.143836951515286</v>
      </c>
      <c r="E22" s="19">
        <f>IFERROR(IF(VLOOKUP($B22,'[4]0_-3'!$H$4:$M$179,3,FALSE)=0,"-",VLOOKUP($B22,'[4]0_-3'!$H$4:$M$179,3,FALSE)),"-")</f>
        <v>3.4274147021134351</v>
      </c>
      <c r="F22" s="19">
        <f>IFERROR(IF(VLOOKUP($B22,'[4]0_-3'!$H$4:$M$179,6,FALSE)=0,"-",VLOOKUP($B22,'[4]0_-3'!$H$4:$M$179,6,FALSE)),"-")</f>
        <v>4.4184431321302302</v>
      </c>
      <c r="G22" s="18">
        <f>IFERROR(IF(VLOOKUP($B22,'[4]5_2'!$H$4:$M$179,5,FALSE)=0,"-",VLOOKUP($B22,'[4]5_2'!$H$4:$M$179,5,FALSE)),"-")</f>
        <v>17.61758557958462</v>
      </c>
      <c r="H22" s="19">
        <f>IFERROR(IF(VLOOKUP($B22,'[4]5_2'!$H$4:$M$179,3,FALSE)=0,"-",VLOOKUP($B22,'[4]5_2'!$H$4:$M$179,3,FALSE)),"-")</f>
        <v>3.4647093158069988</v>
      </c>
      <c r="I22" s="20">
        <f>IFERROR(IF(VLOOKUP($B22,'[4]5_2'!$H$4:$M$179,6,FALSE)=0,"-",VLOOKUP($B22,'[4]5_2'!$H$4:$M$179,6,FALSE)),"-")</f>
        <v>5.0848668600301146</v>
      </c>
      <c r="J22" s="18">
        <f>IFERROR(IF(VLOOKUP($B22,'[4]10_7'!$H$4:$M$179,5,FALSE)=0,"-",VLOOKUP($B22,'[4]10_7'!$H$4:$M$179,5,FALSE)),"-")</f>
        <v>20.422200167401297</v>
      </c>
      <c r="K22" s="19">
        <f>IFERROR(IF(VLOOKUP($B22,'[4]10_7'!$H$4:$M$179,3,FALSE)=0,"-",VLOOKUP($B22,'[4]10_7'!$H$4:$M$179,3,FALSE)),"-")</f>
        <v>3.4915550674202636</v>
      </c>
      <c r="L22" s="20">
        <f>IFERROR(IF(VLOOKUP($B22,'[4]10_7'!$H$4:$M$179,6,FALSE)=0,"-",VLOOKUP($B22,'[4]10_7'!$H$4:$M$179,6,FALSE)),"-")</f>
        <v>5.8490270876610415</v>
      </c>
      <c r="M22" s="18">
        <f>IFERROR(IF(VLOOKUP($B22,'[4]15_12'!$H$4:$M$179,5,FALSE)=0,"-",VLOOKUP($B22,'[4]15_12'!$H$4:$M$179,5,FALSE)),"-")</f>
        <v>23.5648220991622</v>
      </c>
      <c r="N22" s="19">
        <f>IFERROR(IF(VLOOKUP($B22,'[4]15_12'!$H$4:$M$179,3,FALSE)=0,"-",VLOOKUP($B22,'[4]15_12'!$H$4:$M$179,3,FALSE)),"-")</f>
        <v>3.4850175645286852</v>
      </c>
      <c r="O22" s="20">
        <f>IFERROR(IF(VLOOKUP($B22,'[4]15_12'!$H$4:$M$179,6,FALSE)=0,"-",VLOOKUP($B22,'[4]15_12'!$H$4:$M$179,6,FALSE)),"-")</f>
        <v>6.7617513148313542</v>
      </c>
      <c r="P22" s="18">
        <f>IFERROR(IF(VLOOKUP($B22,'[4]0_-3'!$V$4:$AA$179,5,FALSE)=0,"-",VLOOKUP($B22,'[4]0_-3'!$V$4:$AA$179,5,FALSE)),"-")</f>
        <v>14.559980922728343</v>
      </c>
      <c r="Q22" s="19">
        <f>IFERROR(IF(VLOOKUP($B22,'[4]0_-3'!$V$4:$AA$179,3,FALSE)=0,"-",VLOOKUP($B22,'[4]0_-3'!$V$4:$AA$179,3,FALSE)),"-")</f>
        <v>4.3249195226263453</v>
      </c>
      <c r="R22" s="20">
        <f>IFERROR(IF(VLOOKUP($B22,'[4]0_-3'!$V$4:$AA$179,6,FALSE)=0,"-",VLOOKUP($B22,'[4]0_-3'!$V$4:$AA$179,6,FALSE)),"-")</f>
        <v>3.3665322202080343</v>
      </c>
      <c r="S22" s="18">
        <f>IFERROR(IF(VLOOKUP($B22,'[4]5_2'!$V$4:$AA$179,5,FALSE)=0,"-",VLOOKUP($B22,'[4]5_2'!$V$4:$AA$179,5,FALSE)),"-")</f>
        <v>16.756781084269189</v>
      </c>
      <c r="T22" s="19">
        <f>IFERROR(IF(VLOOKUP($B22,'[4]5_2'!$V$4:$AA$179,3,FALSE)=0,"-",VLOOKUP($B22,'[4]5_2'!$V$4:$AA$179,3,FALSE)),"-")</f>
        <v>4.3386213625927175</v>
      </c>
      <c r="U22" s="20">
        <f>IFERROR(IF(VLOOKUP($B22,'[4]5_2'!$V$4:$AA$179,6,FALSE)=0,"-",VLOOKUP($B22,'[4]5_2'!$V$4:$AA$179,6,FALSE)),"-")</f>
        <v>3.8622363381937301</v>
      </c>
      <c r="V22" s="18">
        <f>IFERROR(IF(VLOOKUP($B22,'[4]10_7'!$V$4:$AA$179,5,FALSE)=0,"-",VLOOKUP($B22,'[4]10_7'!$V$4:$AA$179,5,FALSE)),"-")</f>
        <v>19.274741557897709</v>
      </c>
      <c r="W22" s="19">
        <f>IFERROR(IF(VLOOKUP($B22,'[4]10_7'!$V$4:$AA$179,3,FALSE)=0,"-",VLOOKUP($B22,'[4]10_7'!$V$4:$AA$179,3,FALSE)),"-")</f>
        <v>4.3711440459747433</v>
      </c>
      <c r="X22" s="20">
        <f>IFERROR(IF(VLOOKUP($B22,'[4]10_7'!$V$4:$AA$179,6,FALSE)=0,"-",VLOOKUP($B22,'[4]10_7'!$V$4:$AA$179,6,FALSE)),"-")</f>
        <v>4.4095416108849683</v>
      </c>
      <c r="Y22" s="18">
        <f>IFERROR(IF(VLOOKUP($B22,'[4]15_12'!$V$4:$AA$179,5,FALSE)=0,"-",VLOOKUP($B22,'[4]15_12'!$V$4:$AA$179,5,FALSE)),"-")</f>
        <v>22.121003727810788</v>
      </c>
      <c r="Z22" s="19">
        <f>IFERROR(IF(VLOOKUP($B22,'[4]15_12'!$V$4:$AA$179,3,FALSE)=0,"-",VLOOKUP($B22,'[4]15_12'!$V$4:$AA$179,3,FALSE)),"-")</f>
        <v>4.3995531803478807</v>
      </c>
      <c r="AA22" s="20">
        <f>IFERROR(IF(VLOOKUP($B22,'[4]15_12'!$V$4:$AA$179,6,FALSE)=0,"-",VLOOKUP($B22,'[4]15_12'!$V$4:$AA$179,6,FALSE)),"-")</f>
        <v>5.0280114413940646</v>
      </c>
      <c r="AB22" s="18">
        <f>IFERROR(IF(VLOOKUP($B22,'[4]0_-3'!$AJ$4:$AO$179,5,FALSE)=0,"-",VLOOKUP($B22,'[4]0_-3'!$AJ$4:$AO$179,5,FALSE)),"-")</f>
        <v>14.056022047045296</v>
      </c>
      <c r="AC22" s="19">
        <f>IFERROR(IF(VLOOKUP($B22,'[4]0_-3'!$AJ$4:$AO$179,3,FALSE)=0,"-",VLOOKUP($B22,'[4]0_-3'!$AJ$4:$AO$179,3,FALSE)),"-")</f>
        <v>5.5534077950462271</v>
      </c>
      <c r="AD22" s="20">
        <f>IFERROR(IF(VLOOKUP($B22,'[4]0_-3'!$AJ$4:$AO$179,6,FALSE)=0,"-",VLOOKUP($B22,'[4]0_-3'!$AJ$4:$AO$179,6,FALSE)),"-")</f>
        <v>2.5310624693514501</v>
      </c>
      <c r="AE22" s="18">
        <f>IFERROR(IF(VLOOKUP($B22,'[4]5_2'!$AJ$4:$AO$179,5,FALSE)=0,"-",VLOOKUP($B22,'[4]5_2'!$AJ$4:$AO$179,5,FALSE)),"-")</f>
        <v>15.914075915446199</v>
      </c>
      <c r="AF22" s="19">
        <f>IFERROR(IF(VLOOKUP($B22,'[4]5_2'!$AJ$4:$AO$179,3,FALSE)=0,"-",VLOOKUP($B22,'[4]5_2'!$AJ$4:$AO$179,3,FALSE)),"-")</f>
        <v>5.5145951739715908</v>
      </c>
      <c r="AG22" s="20">
        <f>IFERROR(IF(VLOOKUP($B22,'[4]5_2'!$AJ$4:$AO$179,6,FALSE)=0,"-",VLOOKUP($B22,'[4]5_2'!$AJ$4:$AO$179,6,FALSE)),"-")</f>
        <v>2.8858103656564404</v>
      </c>
      <c r="AH22" s="18">
        <f>IFERROR(IF(VLOOKUP($B22,'[4]10_7'!$AJ$4:$AO$179,5,FALSE)=0,"-",VLOOKUP($B22,'[4]10_7'!$AJ$4:$AO$179,5,FALSE)),"-")</f>
        <v>18.083584448275108</v>
      </c>
      <c r="AI22" s="19">
        <f>IFERROR(IF(VLOOKUP($B22,'[4]10_7'!$AJ$4:$AO$179,3,FALSE)=0,"-",VLOOKUP($B22,'[4]10_7'!$AJ$4:$AO$179,3,FALSE)),"-")</f>
        <v>5.5238731018085634</v>
      </c>
      <c r="AJ22" s="20">
        <f>IFERROR(IF(VLOOKUP($B22,'[4]10_7'!$AJ$4:$AO$179,6,FALSE)=0,"-",VLOOKUP($B22,'[4]10_7'!$AJ$4:$AO$179,6,FALSE)),"-")</f>
        <v>3.2737146771808332</v>
      </c>
      <c r="AK22" s="18">
        <f>IFERROR(IF(VLOOKUP($B22,'[4]15_12'!$AJ$4:$AO$179,5,FALSE)=0,"-",VLOOKUP($B22,'[4]15_12'!$AJ$4:$AO$179,5,FALSE)),"-")</f>
        <v>20.571689029728919</v>
      </c>
      <c r="AL22" s="19">
        <f>IFERROR(IF(VLOOKUP($B22,'[4]15_12'!$AJ$4:$AO$179,3,FALSE)=0,"-",VLOOKUP($B22,'[4]15_12'!$AJ$4:$AO$179,3,FALSE)),"-")</f>
        <v>5.5583071861326001</v>
      </c>
      <c r="AM22" s="20">
        <f>IFERROR(IF(VLOOKUP($B22,'[4]15_12'!$AJ$4:$AO$179,6,FALSE)=0,"-",VLOOKUP($B22,'[4]15_12'!$AJ$4:$AO$179,6,FALSE)),"-")</f>
        <v>3.7010709089726364</v>
      </c>
    </row>
    <row r="23" spans="2:39" ht="15" customHeight="1" x14ac:dyDescent="0.25">
      <c r="B23" s="33">
        <v>40</v>
      </c>
      <c r="C23" s="34"/>
      <c r="D23" s="18">
        <f>IFERROR(IF(VLOOKUP($B23,'[4]0_-3'!$H$4:$M$179,5,FALSE)=0,"-",VLOOKUP($B23,'[4]0_-3'!$H$4:$M$179,5,FALSE)),"-")</f>
        <v>17.367668728710498</v>
      </c>
      <c r="E23" s="19">
        <f>IFERROR(IF(VLOOKUP($B23,'[4]0_-3'!$H$4:$M$179,3,FALSE)=0,"-",VLOOKUP($B23,'[4]0_-3'!$H$4:$M$179,3,FALSE)),"-")</f>
        <v>3.9310596880361772</v>
      </c>
      <c r="F23" s="19">
        <f>IFERROR(IF(VLOOKUP($B23,'[4]0_-3'!$H$4:$M$179,6,FALSE)=0,"-",VLOOKUP($B23,'[4]0_-3'!$H$4:$M$179,6,FALSE)),"-")</f>
        <v>4.4180628397903545</v>
      </c>
      <c r="G23" s="18">
        <f>IFERROR(IF(VLOOKUP($B23,'[4]5_2'!$H$4:$M$179,5,FALSE)=0,"-",VLOOKUP($B23,'[4]5_2'!$H$4:$M$179,5,FALSE)),"-")</f>
        <v>20.198895467300034</v>
      </c>
      <c r="H23" s="19">
        <f>IFERROR(IF(VLOOKUP($B23,'[4]5_2'!$H$4:$M$179,3,FALSE)=0,"-",VLOOKUP($B23,'[4]5_2'!$H$4:$M$179,3,FALSE)),"-")</f>
        <v>3.9761464719259556</v>
      </c>
      <c r="I23" s="20">
        <f>IFERROR(IF(VLOOKUP($B23,'[4]5_2'!$H$4:$M$179,6,FALSE)=0,"-",VLOOKUP($B23,'[4]5_2'!$H$4:$M$179,6,FALSE)),"-")</f>
        <v>5.0800179545488788</v>
      </c>
      <c r="J23" s="18">
        <f>IFERROR(IF(VLOOKUP($B23,'[4]10_7'!$H$4:$M$179,5,FALSE)=0,"-",VLOOKUP($B23,'[4]10_7'!$H$4:$M$179,5,FALSE)),"-")</f>
        <v>23.421640631809005</v>
      </c>
      <c r="K23" s="19">
        <f>IFERROR(IF(VLOOKUP($B23,'[4]10_7'!$H$4:$M$179,3,FALSE)=0,"-",VLOOKUP($B23,'[4]10_7'!$H$4:$M$179,3,FALSE)),"-")</f>
        <v>4.0166495841819332</v>
      </c>
      <c r="L23" s="20">
        <f>IFERROR(IF(VLOOKUP($B23,'[4]10_7'!$H$4:$M$179,6,FALSE)=0,"-",VLOOKUP($B23,'[4]10_7'!$H$4:$M$179,6,FALSE)),"-")</f>
        <v>5.8311386494969204</v>
      </c>
      <c r="M23" s="18">
        <f>IFERROR(IF(VLOOKUP($B23,'[4]15_12'!$H$4:$M$179,5,FALSE)=0,"-",VLOOKUP($B23,'[4]15_12'!$H$4:$M$179,5,FALSE)),"-")</f>
        <v>27.054667775724955</v>
      </c>
      <c r="N23" s="19">
        <f>IFERROR(IF(VLOOKUP($B23,'[4]15_12'!$H$4:$M$179,3,FALSE)=0,"-",VLOOKUP($B23,'[4]15_12'!$H$4:$M$179,3,FALSE)),"-")</f>
        <v>4.0362354707919419</v>
      </c>
      <c r="O23" s="20">
        <f>IFERROR(IF(VLOOKUP($B23,'[4]15_12'!$H$4:$M$179,6,FALSE)=0,"-",VLOOKUP($B23,'[4]15_12'!$H$4:$M$179,6,FALSE)),"-")</f>
        <v>6.7029458443405954</v>
      </c>
      <c r="P23" s="18">
        <f>IFERROR(IF(VLOOKUP($B23,'[4]0_-3'!$V$4:$AA$179,5,FALSE)=0,"-",VLOOKUP($B23,'[4]0_-3'!$V$4:$AA$179,5,FALSE)),"-")</f>
        <v>16.648836908490061</v>
      </c>
      <c r="Q23" s="19">
        <f>IFERROR(IF(VLOOKUP($B23,'[4]0_-3'!$V$4:$AA$179,3,FALSE)=0,"-",VLOOKUP($B23,'[4]0_-3'!$V$4:$AA$179,3,FALSE)),"-")</f>
        <v>4.9094165543992894</v>
      </c>
      <c r="R23" s="20">
        <f>IFERROR(IF(VLOOKUP($B23,'[4]0_-3'!$V$4:$AA$179,6,FALSE)=0,"-",VLOOKUP($B23,'[4]0_-3'!$V$4:$AA$179,6,FALSE)),"-")</f>
        <v>3.3912047845219346</v>
      </c>
      <c r="S23" s="18">
        <f>IFERROR(IF(VLOOKUP($B23,'[4]5_2'!$V$4:$AA$179,5,FALSE)=0,"-",VLOOKUP($B23,'[4]5_2'!$V$4:$AA$179,5,FALSE)),"-")</f>
        <v>19.165883460272749</v>
      </c>
      <c r="T23" s="19">
        <f>IFERROR(IF(VLOOKUP($B23,'[4]5_2'!$V$4:$AA$179,3,FALSE)=0,"-",VLOOKUP($B23,'[4]5_2'!$V$4:$AA$179,3,FALSE)),"-")</f>
        <v>4.9337268432195582</v>
      </c>
      <c r="U23" s="20">
        <f>IFERROR(IF(VLOOKUP($B23,'[4]5_2'!$V$4:$AA$179,6,FALSE)=0,"-",VLOOKUP($B23,'[4]5_2'!$V$4:$AA$179,6,FALSE)),"-")</f>
        <v>3.8846665146475434</v>
      </c>
      <c r="V23" s="18">
        <f>IFERROR(IF(VLOOKUP($B23,'[4]10_7'!$V$4:$AA$179,5,FALSE)=0,"-",VLOOKUP($B23,'[4]10_7'!$V$4:$AA$179,5,FALSE)),"-")</f>
        <v>22.053178290066818</v>
      </c>
      <c r="W23" s="19">
        <f>IFERROR(IF(VLOOKUP($B23,'[4]10_7'!$V$4:$AA$179,3,FALSE)=0,"-",VLOOKUP($B23,'[4]10_7'!$V$4:$AA$179,3,FALSE)),"-")</f>
        <v>4.9746843664467395</v>
      </c>
      <c r="X23" s="20">
        <f>IFERROR(IF(VLOOKUP($B23,'[4]10_7'!$V$4:$AA$179,6,FALSE)=0,"-",VLOOKUP($B23,'[4]10_7'!$V$4:$AA$179,6,FALSE)),"-")</f>
        <v>4.4330809083710188</v>
      </c>
      <c r="Y23" s="18">
        <f>IFERROR(IF(VLOOKUP($B23,'[4]15_12'!$V$4:$AA$179,5,FALSE)=0,"-",VLOOKUP($B23,'[4]15_12'!$V$4:$AA$179,5,FALSE)),"-")</f>
        <v>25.32948495135982</v>
      </c>
      <c r="Z23" s="19">
        <f>IFERROR(IF(VLOOKUP($B23,'[4]15_12'!$V$4:$AA$179,3,FALSE)=0,"-",VLOOKUP($B23,'[4]15_12'!$V$4:$AA$179,3,FALSE)),"-")</f>
        <v>5.0159555700686669</v>
      </c>
      <c r="AA23" s="20">
        <f>IFERROR(IF(VLOOKUP($B23,'[4]15_12'!$V$4:$AA$179,6,FALSE)=0,"-",VLOOKUP($B23,'[4]15_12'!$V$4:$AA$179,6,FALSE)),"-")</f>
        <v>5.0497825583835994</v>
      </c>
      <c r="AB23" s="18">
        <f>IFERROR(IF(VLOOKUP($B23,'[4]0_-3'!$AJ$4:$AO$179,5,FALSE)=0,"-",VLOOKUP($B23,'[4]0_-3'!$AJ$4:$AO$179,5,FALSE)),"-")</f>
        <v>16.024570488771282</v>
      </c>
      <c r="AC23" s="19">
        <f>IFERROR(IF(VLOOKUP($B23,'[4]0_-3'!$AJ$4:$AO$179,3,FALSE)=0,"-",VLOOKUP($B23,'[4]0_-3'!$AJ$4:$AO$179,3,FALSE)),"-")</f>
        <v>6.2424827271941785</v>
      </c>
      <c r="AD23" s="20">
        <f>IFERROR(IF(VLOOKUP($B23,'[4]0_-3'!$AJ$4:$AO$179,6,FALSE)=0,"-",VLOOKUP($B23,'[4]0_-3'!$AJ$4:$AO$179,6,FALSE)),"-")</f>
        <v>2.5670187950962706</v>
      </c>
      <c r="AE23" s="18">
        <f>IFERROR(IF(VLOOKUP($B23,'[4]5_2'!$AJ$4:$AO$179,5,FALSE)=0,"-",VLOOKUP($B23,'[4]5_2'!$AJ$4:$AO$179,5,FALSE)),"-")</f>
        <v>18.166918258886373</v>
      </c>
      <c r="AF23" s="19">
        <f>IFERROR(IF(VLOOKUP($B23,'[4]5_2'!$AJ$4:$AO$179,3,FALSE)=0,"-",VLOOKUP($B23,'[4]5_2'!$AJ$4:$AO$179,3,FALSE)),"-")</f>
        <v>6.2228548520736604</v>
      </c>
      <c r="AG23" s="20">
        <f>IFERROR(IF(VLOOKUP($B23,'[4]5_2'!$AJ$4:$AO$179,6,FALSE)=0,"-",VLOOKUP($B23,'[4]5_2'!$AJ$4:$AO$179,6,FALSE)),"-")</f>
        <v>2.9193864698342686</v>
      </c>
      <c r="AH23" s="18">
        <f>IFERROR(IF(VLOOKUP($B23,'[4]10_7'!$AJ$4:$AO$179,5,FALSE)=0,"-",VLOOKUP($B23,'[4]10_7'!$AJ$4:$AO$179,5,FALSE)),"-")</f>
        <v>20.658244159104797</v>
      </c>
      <c r="AI23" s="19">
        <f>IFERROR(IF(VLOOKUP($B23,'[4]10_7'!$AJ$4:$AO$179,3,FALSE)=0,"-",VLOOKUP($B23,'[4]10_7'!$AJ$4:$AO$179,3,FALSE)),"-")</f>
        <v>6.2411051174007692</v>
      </c>
      <c r="AJ23" s="20">
        <f>IFERROR(IF(VLOOKUP($B23,'[4]10_7'!$AJ$4:$AO$179,6,FALSE)=0,"-",VLOOKUP($B23,'[4]10_7'!$AJ$4:$AO$179,6,FALSE)),"-")</f>
        <v>3.3100298377458395</v>
      </c>
      <c r="AK23" s="18">
        <f>IFERROR(IF(VLOOKUP($B23,'[4]15_12'!$AJ$4:$AO$179,5,FALSE)=0,"-",VLOOKUP($B23,'[4]15_12'!$AJ$4:$AO$179,5,FALSE)),"-")</f>
        <v>23.517311742914103</v>
      </c>
      <c r="AL23" s="19">
        <f>IFERROR(IF(VLOOKUP($B23,'[4]15_12'!$AJ$4:$AO$179,3,FALSE)=0,"-",VLOOKUP($B23,'[4]15_12'!$AJ$4:$AO$179,3,FALSE)),"-")</f>
        <v>6.280899969163336</v>
      </c>
      <c r="AM23" s="20">
        <f>IFERROR(IF(VLOOKUP($B23,'[4]15_12'!$AJ$4:$AO$179,6,FALSE)=0,"-",VLOOKUP($B23,'[4]15_12'!$AJ$4:$AO$179,6,FALSE)),"-")</f>
        <v>3.7442582843819419</v>
      </c>
    </row>
    <row r="24" spans="2:39" ht="15" customHeight="1" x14ac:dyDescent="0.25">
      <c r="B24" s="33">
        <v>45</v>
      </c>
      <c r="C24" s="34"/>
      <c r="D24" s="18">
        <f>IFERROR(IF(VLOOKUP($B24,'[4]0_-3'!$H$4:$M$179,5,FALSE)=0,"-",VLOOKUP($B24,'[4]0_-3'!$H$4:$M$179,5,FALSE)),"-")</f>
        <v>19.598776518438015</v>
      </c>
      <c r="E24" s="19">
        <f>IFERROR(IF(VLOOKUP($B24,'[4]0_-3'!$H$4:$M$179,3,FALSE)=0,"-",VLOOKUP($B24,'[4]0_-3'!$H$4:$M$179,3,FALSE)),"-")</f>
        <v>4.4467788757177917</v>
      </c>
      <c r="F24" s="19">
        <f>IFERROR(IF(VLOOKUP($B24,'[4]0_-3'!$H$4:$M$179,6,FALSE)=0,"-",VLOOKUP($B24,'[4]0_-3'!$H$4:$M$179,6,FALSE)),"-")</f>
        <v>4.407409737745148</v>
      </c>
      <c r="G24" s="18">
        <f>IFERROR(IF(VLOOKUP($B24,'[4]5_2'!$H$4:$M$179,5,FALSE)=0,"-",VLOOKUP($B24,'[4]5_2'!$H$4:$M$179,5,FALSE)),"-")</f>
        <v>22.788209683259605</v>
      </c>
      <c r="H24" s="19">
        <f>IFERROR(IF(VLOOKUP($B24,'[4]5_2'!$H$4:$M$179,3,FALSE)=0,"-",VLOOKUP($B24,'[4]5_2'!$H$4:$M$179,3,FALSE)),"-")</f>
        <v>4.5017063109182835</v>
      </c>
      <c r="I24" s="20">
        <f>IFERROR(IF(VLOOKUP($B24,'[4]5_2'!$H$4:$M$179,6,FALSE)=0,"-",VLOOKUP($B24,'[4]5_2'!$H$4:$M$179,6,FALSE)),"-")</f>
        <v>5.0621271378787789</v>
      </c>
      <c r="J24" s="18">
        <f>IFERROR(IF(VLOOKUP($B24,'[4]10_7'!$H$4:$M$179,5,FALSE)=0,"-",VLOOKUP($B24,'[4]10_7'!$H$4:$M$179,5,FALSE)),"-")</f>
        <v>26.429025186405493</v>
      </c>
      <c r="K24" s="19">
        <f>IFERROR(IF(VLOOKUP($B24,'[4]10_7'!$H$4:$M$179,3,FALSE)=0,"-",VLOOKUP($B24,'[4]10_7'!$H$4:$M$179,3,FALSE)),"-")</f>
        <v>4.557768972961493</v>
      </c>
      <c r="L24" s="20">
        <f>IFERROR(IF(VLOOKUP($B24,'[4]10_7'!$H$4:$M$179,6,FALSE)=0,"-",VLOOKUP($B24,'[4]10_7'!$H$4:$M$179,6,FALSE)),"-")</f>
        <v>5.7986759186771053</v>
      </c>
      <c r="M24" s="18">
        <f>IFERROR(IF(VLOOKUP($B24,'[4]15_12'!$H$4:$M$179,5,FALSE)=0,"-",VLOOKUP($B24,'[4]15_12'!$H$4:$M$179,5,FALSE)),"-")</f>
        <v>30.550828113070605</v>
      </c>
      <c r="N24" s="19">
        <f>IFERROR(IF(VLOOKUP($B24,'[4]15_12'!$H$4:$M$179,3,FALSE)=0,"-",VLOOKUP($B24,'[4]15_12'!$H$4:$M$179,3,FALSE)),"-")</f>
        <v>4.6045499333322653</v>
      </c>
      <c r="O24" s="20">
        <f>IFERROR(IF(VLOOKUP($B24,'[4]15_12'!$H$4:$M$179,6,FALSE)=0,"-",VLOOKUP($B24,'[4]15_12'!$H$4:$M$179,6,FALSE)),"-")</f>
        <v>6.6349216656146206</v>
      </c>
      <c r="P24" s="18">
        <f>IFERROR(IF(VLOOKUP($B24,'[4]0_-3'!$V$4:$AA$179,5,FALSE)=0,"-",VLOOKUP($B24,'[4]0_-3'!$V$4:$AA$179,5,FALSE)),"-")</f>
        <v>18.748138985948025</v>
      </c>
      <c r="Q24" s="19">
        <f>IFERROR(IF(VLOOKUP($B24,'[4]0_-3'!$V$4:$AA$179,3,FALSE)=0,"-",VLOOKUP($B24,'[4]0_-3'!$V$4:$AA$179,3,FALSE)),"-")</f>
        <v>5.506030363001944</v>
      </c>
      <c r="R24" s="20">
        <f>IFERROR(IF(VLOOKUP($B24,'[4]0_-3'!$V$4:$AA$179,6,FALSE)=0,"-",VLOOKUP($B24,'[4]0_-3'!$V$4:$AA$179,6,FALSE)),"-")</f>
        <v>3.4050191789582409</v>
      </c>
      <c r="S24" s="18">
        <f>IFERROR(IF(VLOOKUP($B24,'[4]5_2'!$V$4:$AA$179,5,FALSE)=0,"-",VLOOKUP($B24,'[4]5_2'!$V$4:$AA$179,5,FALSE)),"-")</f>
        <v>21.584663755465083</v>
      </c>
      <c r="T24" s="19">
        <f>IFERROR(IF(VLOOKUP($B24,'[4]5_2'!$V$4:$AA$179,3,FALSE)=0,"-",VLOOKUP($B24,'[4]5_2'!$V$4:$AA$179,3,FALSE)),"-")</f>
        <v>5.5414483047220457</v>
      </c>
      <c r="U24" s="20">
        <f>IFERROR(IF(VLOOKUP($B24,'[4]5_2'!$V$4:$AA$179,6,FALSE)=0,"-",VLOOKUP($B24,'[4]5_2'!$V$4:$AA$179,6,FALSE)),"-")</f>
        <v>3.8951304006701819</v>
      </c>
      <c r="V24" s="18">
        <f>IFERROR(IF(VLOOKUP($B24,'[4]10_7'!$V$4:$AA$179,5,FALSE)=0,"-",VLOOKUP($B24,'[4]10_7'!$V$4:$AA$179,5,FALSE)),"-")</f>
        <v>24.840303605896089</v>
      </c>
      <c r="W24" s="19">
        <f>IFERROR(IF(VLOOKUP($B24,'[4]10_7'!$V$4:$AA$179,3,FALSE)=0,"-",VLOOKUP($B24,'[4]10_7'!$V$4:$AA$179,3,FALSE)),"-")</f>
        <v>5.5920158988573982</v>
      </c>
      <c r="X24" s="20">
        <f>IFERROR(IF(VLOOKUP($B24,'[4]10_7'!$V$4:$AA$179,6,FALSE)=0,"-",VLOOKUP($B24,'[4]10_7'!$V$4:$AA$179,6,FALSE)),"-")</f>
        <v>4.4421017492049053</v>
      </c>
      <c r="Y24" s="18">
        <f>IFERROR(IF(VLOOKUP($B24,'[4]15_12'!$V$4:$AA$179,5,FALSE)=0,"-",VLOOKUP($B24,'[4]15_12'!$V$4:$AA$179,5,FALSE)),"-")</f>
        <v>28.544663622435973</v>
      </c>
      <c r="Z24" s="19">
        <f>IFERROR(IF(VLOOKUP($B24,'[4]15_12'!$V$4:$AA$179,3,FALSE)=0,"-",VLOOKUP($B24,'[4]15_12'!$V$4:$AA$179,3,FALSE)),"-")</f>
        <v>5.6473162168928468</v>
      </c>
      <c r="AA24" s="20">
        <f>IFERROR(IF(VLOOKUP($B24,'[4]15_12'!$V$4:$AA$179,6,FALSE)=0,"-",VLOOKUP($B24,'[4]15_12'!$V$4:$AA$179,6,FALSE)),"-")</f>
        <v>5.0545537961997189</v>
      </c>
      <c r="AB24" s="18">
        <f>IFERROR(IF(VLOOKUP($B24,'[4]0_-3'!$AJ$4:$AO$179,5,FALSE)=0,"-",VLOOKUP($B24,'[4]0_-3'!$AJ$4:$AO$179,5,FALSE)),"-")</f>
        <v>18.003493100783274</v>
      </c>
      <c r="AC24" s="19">
        <f>IFERROR(IF(VLOOKUP($B24,'[4]0_-3'!$AJ$4:$AO$179,3,FALSE)=0,"-",VLOOKUP($B24,'[4]0_-3'!$AJ$4:$AO$179,3,FALSE)),"-")</f>
        <v>6.944641004632218</v>
      </c>
      <c r="AD24" s="20">
        <f>IFERROR(IF(VLOOKUP($B24,'[4]0_-3'!$AJ$4:$AO$179,6,FALSE)=0,"-",VLOOKUP($B24,'[4]0_-3'!$AJ$4:$AO$179,6,FALSE)),"-")</f>
        <v>2.5924296286553292</v>
      </c>
      <c r="AE24" s="18">
        <f>IFERROR(IF(VLOOKUP($B24,'[4]5_2'!$AJ$4:$AO$179,5,FALSE)=0,"-",VLOOKUP($B24,'[4]5_2'!$AJ$4:$AO$179,5,FALSE)),"-")</f>
        <v>20.426733823402394</v>
      </c>
      <c r="AF24" s="19">
        <f>IFERROR(IF(VLOOKUP($B24,'[4]5_2'!$AJ$4:$AO$179,3,FALSE)=0,"-",VLOOKUP($B24,'[4]5_2'!$AJ$4:$AO$179,3,FALSE)),"-")</f>
        <v>6.9424745426987462</v>
      </c>
      <c r="AG24" s="20">
        <f>IFERROR(IF(VLOOKUP($B24,'[4]5_2'!$AJ$4:$AO$179,6,FALSE)=0,"-",VLOOKUP($B24,'[4]5_2'!$AJ$4:$AO$179,6,FALSE)),"-")</f>
        <v>2.9422842961498157</v>
      </c>
      <c r="AH24" s="18">
        <f>IFERROR(IF(VLOOKUP($B24,'[4]10_7'!$AJ$4:$AO$179,5,FALSE)=0,"-",VLOOKUP($B24,'[4]10_7'!$AJ$4:$AO$179,5,FALSE)),"-")</f>
        <v>23.236822369525111</v>
      </c>
      <c r="AI24" s="19">
        <f>IFERROR(IF(VLOOKUP($B24,'[4]10_7'!$AJ$4:$AO$179,3,FALSE)=0,"-",VLOOKUP($B24,'[4]10_7'!$AJ$4:$AO$179,3,FALSE)),"-")</f>
        <v>6.9694721587530584</v>
      </c>
      <c r="AJ24" s="20">
        <f>IFERROR(IF(VLOOKUP($B24,'[4]10_7'!$AJ$4:$AO$179,6,FALSE)=0,"-",VLOOKUP($B24,'[4]10_7'!$AJ$4:$AO$179,6,FALSE)),"-")</f>
        <v>3.3340864042826626</v>
      </c>
      <c r="AK24" s="18">
        <f>IFERROR(IF(VLOOKUP($B24,'[4]15_12'!$AJ$4:$AO$179,5,FALSE)=0,"-",VLOOKUP($B24,'[4]15_12'!$AJ$4:$AO$179,5,FALSE)),"-")</f>
        <v>26.463363824346366</v>
      </c>
      <c r="AL24" s="19">
        <f>IFERROR(IF(VLOOKUP($B24,'[4]15_12'!$AJ$4:$AO$179,3,FALSE)=0,"-",VLOOKUP($B24,'[4]15_12'!$AJ$4:$AO$179,3,FALSE)),"-")</f>
        <v>7.0152169242800024</v>
      </c>
      <c r="AM24" s="20">
        <f>IFERROR(IF(VLOOKUP($B24,'[4]15_12'!$AJ$4:$AO$179,6,FALSE)=0,"-",VLOOKUP($B24,'[4]15_12'!$AJ$4:$AO$179,6,FALSE)),"-")</f>
        <v>3.7722801889069735</v>
      </c>
    </row>
    <row r="25" spans="2:39" ht="15" customHeight="1" x14ac:dyDescent="0.25">
      <c r="B25" s="33">
        <v>50</v>
      </c>
      <c r="C25" s="34"/>
      <c r="D25" s="18">
        <f>IFERROR(IF(VLOOKUP($B25,'[4]0_-3'!$H$4:$M$179,5,FALSE)=0,"-",VLOOKUP($B25,'[4]0_-3'!$H$4:$M$179,5,FALSE)),"-")</f>
        <v>21.837071612752972</v>
      </c>
      <c r="E25" s="19">
        <f>IFERROR(IF(VLOOKUP($B25,'[4]0_-3'!$H$4:$M$179,3,FALSE)=0,"-",VLOOKUP($B25,'[4]0_-3'!$H$4:$M$179,3,FALSE)),"-")</f>
        <v>4.9745656575172541</v>
      </c>
      <c r="F25" s="19">
        <f>IFERROR(IF(VLOOKUP($B25,'[4]0_-3'!$H$4:$M$179,6,FALSE)=0,"-",VLOOKUP($B25,'[4]0_-3'!$H$4:$M$179,6,FALSE)),"-")</f>
        <v>4.3897443749192755</v>
      </c>
      <c r="G25" s="18">
        <f>IFERROR(IF(VLOOKUP($B25,'[4]5_2'!$H$4:$M$179,5,FALSE)=0,"-",VLOOKUP($B25,'[4]5_2'!$H$4:$M$179,5,FALSE)),"-")</f>
        <v>25.385462690601493</v>
      </c>
      <c r="H25" s="19">
        <f>IFERROR(IF(VLOOKUP($B25,'[4]5_2'!$H$4:$M$179,3,FALSE)=0,"-",VLOOKUP($B25,'[4]5_2'!$H$4:$M$179,3,FALSE)),"-")</f>
        <v>5.0413784370448003</v>
      </c>
      <c r="I25" s="20">
        <f>IFERROR(IF(VLOOKUP($B25,'[4]5_2'!$H$4:$M$179,6,FALSE)=0,"-",VLOOKUP($B25,'[4]5_2'!$H$4:$M$179,6,FALSE)),"-")</f>
        <v>5.0354209682148294</v>
      </c>
      <c r="J25" s="18">
        <f>IFERROR(IF(VLOOKUP($B25,'[4]10_7'!$H$4:$M$179,5,FALSE)=0,"-",VLOOKUP($B25,'[4]10_7'!$H$4:$M$179,5,FALSE)),"-")</f>
        <v>29.444314733372597</v>
      </c>
      <c r="K25" s="19">
        <f>IFERROR(IF(VLOOKUP($B25,'[4]10_7'!$H$4:$M$179,3,FALSE)=0,"-",VLOOKUP($B25,'[4]10_7'!$H$4:$M$179,3,FALSE)),"-")</f>
        <v>5.1148995772325554</v>
      </c>
      <c r="L25" s="20">
        <f>IFERROR(IF(VLOOKUP($B25,'[4]10_7'!$H$4:$M$179,6,FALSE)=0,"-",VLOOKUP($B25,'[4]10_7'!$H$4:$M$179,6,FALSE)),"-")</f>
        <v>5.7565772873499119</v>
      </c>
      <c r="M25" s="18">
        <f>IFERROR(IF(VLOOKUP($B25,'[4]15_12'!$H$4:$M$179,5,FALSE)=0,"-",VLOOKUP($B25,'[4]15_12'!$H$4:$M$179,5,FALSE)),"-")</f>
        <v>34.053293880880787</v>
      </c>
      <c r="N25" s="19">
        <f>IFERROR(IF(VLOOKUP($B25,'[4]15_12'!$H$4:$M$179,3,FALSE)=0,"-",VLOOKUP($B25,'[4]15_12'!$H$4:$M$179,3,FALSE)),"-")</f>
        <v>5.1899445558049129</v>
      </c>
      <c r="O25" s="20">
        <f>IFERROR(IF(VLOOKUP($B25,'[4]15_12'!$H$4:$M$179,6,FALSE)=0,"-",VLOOKUP($B25,'[4]15_12'!$H$4:$M$179,6,FALSE)),"-")</f>
        <v>6.5613983954399746</v>
      </c>
      <c r="P25" s="18">
        <f>IFERROR(IF(VLOOKUP($B25,'[4]0_-3'!$V$4:$AA$179,5,FALSE)=0,"-",VLOOKUP($B25,'[4]0_-3'!$V$4:$AA$179,5,FALSE)),"-")</f>
        <v>20.857785414974025</v>
      </c>
      <c r="Q25" s="19">
        <f>IFERROR(IF(VLOOKUP($B25,'[4]0_-3'!$V$4:$AA$179,3,FALSE)=0,"-",VLOOKUP($B25,'[4]0_-3'!$V$4:$AA$179,3,FALSE)),"-")</f>
        <v>6.1147549942698802</v>
      </c>
      <c r="R25" s="20">
        <f>IFERROR(IF(VLOOKUP($B25,'[4]0_-3'!$V$4:$AA$179,6,FALSE)=0,"-",VLOOKUP($B25,'[4]0_-3'!$V$4:$AA$179,6,FALSE)),"-")</f>
        <v>3.4110582410120762</v>
      </c>
      <c r="S25" s="18">
        <f>IFERROR(IF(VLOOKUP($B25,'[4]5_2'!$V$4:$AA$179,5,FALSE)=0,"-",VLOOKUP($B25,'[4]5_2'!$V$4:$AA$179,5,FALSE)),"-")</f>
        <v>24.013042739451322</v>
      </c>
      <c r="T25" s="19">
        <f>IFERROR(IF(VLOOKUP($B25,'[4]5_2'!$V$4:$AA$179,3,FALSE)=0,"-",VLOOKUP($B25,'[4]5_2'!$V$4:$AA$179,3,FALSE)),"-")</f>
        <v>6.1617749399978496</v>
      </c>
      <c r="U25" s="20">
        <f>IFERROR(IF(VLOOKUP($B25,'[4]5_2'!$V$4:$AA$179,6,FALSE)=0,"-",VLOOKUP($B25,'[4]5_2'!$V$4:$AA$179,6,FALSE)),"-")</f>
        <v>3.8970983155479715</v>
      </c>
      <c r="V25" s="18">
        <f>IFERROR(IF(VLOOKUP($B25,'[4]10_7'!$V$4:$AA$179,5,FALSE)=0,"-",VLOOKUP($B25,'[4]10_7'!$V$4:$AA$179,5,FALSE)),"-")</f>
        <v>27.636064790255968</v>
      </c>
      <c r="W25" s="19">
        <f>IFERROR(IF(VLOOKUP($B25,'[4]10_7'!$V$4:$AA$179,3,FALSE)=0,"-",VLOOKUP($B25,'[4]10_7'!$V$4:$AA$179,3,FALSE)),"-")</f>
        <v>6.2231235097727584</v>
      </c>
      <c r="X25" s="20">
        <f>IFERROR(IF(VLOOKUP($B25,'[4]10_7'!$V$4:$AA$179,6,FALSE)=0,"-",VLOOKUP($B25,'[4]10_7'!$V$4:$AA$179,6,FALSE)),"-")</f>
        <v>4.4408671540676394</v>
      </c>
      <c r="Y25" s="18">
        <f>IFERROR(IF(VLOOKUP($B25,'[4]15_12'!$V$4:$AA$179,5,FALSE)=0,"-",VLOOKUP($B25,'[4]15_12'!$V$4:$AA$179,5,FALSE)),"-")</f>
        <v>31.766517707202482</v>
      </c>
      <c r="Z25" s="19">
        <f>IFERROR(IF(VLOOKUP($B25,'[4]15_12'!$V$4:$AA$179,3,FALSE)=0,"-",VLOOKUP($B25,'[4]15_12'!$V$4:$AA$179,3,FALSE)),"-")</f>
        <v>6.293616181319007</v>
      </c>
      <c r="AA25" s="20">
        <f>IFERROR(IF(VLOOKUP($B25,'[4]15_12'!$V$4:$AA$179,6,FALSE)=0,"-",VLOOKUP($B25,'[4]15_12'!$V$4:$AA$179,6,FALSE)),"-")</f>
        <v>5.0474189705901162</v>
      </c>
      <c r="AB25" s="18">
        <f>IFERROR(IF(VLOOKUP($B25,'[4]0_-3'!$AJ$4:$AO$179,5,FALSE)=0,"-",VLOOKUP($B25,'[4]0_-3'!$AJ$4:$AO$179,5,FALSE)),"-")</f>
        <v>19.992672903152403</v>
      </c>
      <c r="AC25" s="19">
        <f>IFERROR(IF(VLOOKUP($B25,'[4]0_-3'!$AJ$4:$AO$179,3,FALSE)=0,"-",VLOOKUP($B25,'[4]0_-3'!$AJ$4:$AO$179,3,FALSE)),"-")</f>
        <v>7.659877610517035</v>
      </c>
      <c r="AD25" s="20">
        <f>IFERROR(IF(VLOOKUP($B25,'[4]0_-3'!$AJ$4:$AO$179,6,FALSE)=0,"-",VLOOKUP($B25,'[4]0_-3'!$AJ$4:$AO$179,6,FALSE)),"-")</f>
        <v>2.61005122010075</v>
      </c>
      <c r="AE25" s="18">
        <f>IFERROR(IF(VLOOKUP($B25,'[4]5_2'!$AJ$4:$AO$179,5,FALSE)=0,"-",VLOOKUP($B25,'[4]5_2'!$AJ$4:$AO$179,5,FALSE)),"-")</f>
        <v>22.693427403810137</v>
      </c>
      <c r="AF25" s="19">
        <f>IFERROR(IF(VLOOKUP($B25,'[4]5_2'!$AJ$4:$AO$179,3,FALSE)=0,"-",VLOOKUP($B25,'[4]5_2'!$AJ$4:$AO$179,3,FALSE)),"-")</f>
        <v>7.6734432337112537</v>
      </c>
      <c r="AG25" s="20">
        <f>IFERROR(IF(VLOOKUP($B25,'[4]5_2'!$AJ$4:$AO$179,6,FALSE)=0,"-",VLOOKUP($B25,'[4]5_2'!$AJ$4:$AO$179,6,FALSE)),"-")</f>
        <v>2.9573982256247802</v>
      </c>
      <c r="AH25" s="18">
        <f>IFERROR(IF(VLOOKUP($B25,'[4]10_7'!$AJ$4:$AO$179,5,FALSE)=0,"-",VLOOKUP($B25,'[4]10_7'!$AJ$4:$AO$179,5,FALSE)),"-")</f>
        <v>25.819250392199997</v>
      </c>
      <c r="AI25" s="19">
        <f>IFERROR(IF(VLOOKUP($B25,'[4]10_7'!$AJ$4:$AO$179,3,FALSE)=0,"-",VLOOKUP($B25,'[4]10_7'!$AJ$4:$AO$179,3,FALSE)),"-")</f>
        <v>7.7089577443391475</v>
      </c>
      <c r="AJ25" s="20">
        <f>IFERROR(IF(VLOOKUP($B25,'[4]10_7'!$AJ$4:$AO$179,6,FALSE)=0,"-",VLOOKUP($B25,'[4]10_7'!$AJ$4:$AO$179,6,FALSE)),"-")</f>
        <v>3.3492530700612058</v>
      </c>
      <c r="AK25" s="18">
        <f>IFERROR(IF(VLOOKUP($B25,'[4]15_12'!$AJ$4:$AO$179,5,FALSE)=0,"-",VLOOKUP($B25,'[4]15_12'!$AJ$4:$AO$179,5,FALSE)),"-")</f>
        <v>29.40980800813648</v>
      </c>
      <c r="AL25" s="19">
        <f>IFERROR(IF(VLOOKUP($B25,'[4]15_12'!$AJ$4:$AO$179,3,FALSE)=0,"-",VLOOKUP($B25,'[4]15_12'!$AJ$4:$AO$179,3,FALSE)),"-")</f>
        <v>7.7612366201251106</v>
      </c>
      <c r="AM25" s="20">
        <f>IFERROR(IF(VLOOKUP($B25,'[4]15_12'!$AJ$4:$AO$179,6,FALSE)=0,"-",VLOOKUP($B25,'[4]15_12'!$AJ$4:$AO$179,6,FALSE)),"-")</f>
        <v>3.789319852956937</v>
      </c>
    </row>
    <row r="26" spans="2:39" ht="15" customHeight="1" x14ac:dyDescent="0.25">
      <c r="B26" s="33">
        <v>55</v>
      </c>
      <c r="C26" s="34"/>
      <c r="D26" s="18">
        <f>IFERROR(IF(VLOOKUP($B26,'[4]0_-3'!$H$4:$M$179,5,FALSE)=0,"-",VLOOKUP($B26,'[4]0_-3'!$H$4:$M$179,5,FALSE)),"-")</f>
        <v>24.082613510236925</v>
      </c>
      <c r="E26" s="19">
        <f>IFERROR(IF(VLOOKUP($B26,'[4]0_-3'!$H$4:$M$179,3,FALSE)=0,"-",VLOOKUP($B26,'[4]0_-3'!$H$4:$M$179,3,FALSE)),"-")</f>
        <v>5.5144363125180682</v>
      </c>
      <c r="F26" s="19">
        <f>IFERROR(IF(VLOOKUP($B26,'[4]0_-3'!$H$4:$M$179,6,FALSE)=0,"-",VLOOKUP($B26,'[4]0_-3'!$H$4:$M$179,6,FALSE)),"-")</f>
        <v>4.3671940603553789</v>
      </c>
      <c r="G26" s="18">
        <f>IFERROR(IF(VLOOKUP($B26,'[4]5_2'!$H$4:$M$179,5,FALSE)=0,"-",VLOOKUP($B26,'[4]5_2'!$H$4:$M$179,5,FALSE)),"-")</f>
        <v>27.9906793033404</v>
      </c>
      <c r="H26" s="19">
        <f>IFERROR(IF(VLOOKUP($B26,'[4]5_2'!$H$4:$M$179,3,FALSE)=0,"-",VLOOKUP($B26,'[4]5_2'!$H$4:$M$179,3,FALSE)),"-")</f>
        <v>5.5951835449976839</v>
      </c>
      <c r="I26" s="20">
        <f>IFERROR(IF(VLOOKUP($B26,'[4]5_2'!$H$4:$M$179,6,FALSE)=0,"-",VLOOKUP($B26,'[4]5_2'!$H$4:$M$179,6,FALSE)),"-")</f>
        <v>5.0026382652567634</v>
      </c>
      <c r="J26" s="18">
        <f>IFERROR(IF(VLOOKUP($B26,'[4]10_7'!$H$4:$M$179,5,FALSE)=0,"-",VLOOKUP($B26,'[4]10_7'!$H$4:$M$179,5,FALSE)),"-")</f>
        <v>32.467498898614579</v>
      </c>
      <c r="K26" s="19">
        <f>IFERROR(IF(VLOOKUP($B26,'[4]10_7'!$H$4:$M$179,3,FALSE)=0,"-",VLOOKUP($B26,'[4]10_7'!$H$4:$M$179,3,FALSE)),"-")</f>
        <v>5.6880659182375624</v>
      </c>
      <c r="L26" s="20">
        <f>IFERROR(IF(VLOOKUP($B26,'[4]10_7'!$H$4:$M$179,6,FALSE)=0,"-",VLOOKUP($B26,'[4]10_7'!$H$4:$M$179,6,FALSE)),"-")</f>
        <v>5.7080032765644493</v>
      </c>
      <c r="M26" s="18">
        <f>IFERROR(IF(VLOOKUP($B26,'[4]15_12'!$H$4:$M$179,5,FALSE)=0,"-",VLOOKUP($B26,'[4]15_12'!$H$4:$M$179,5,FALSE)),"-")</f>
        <v>37.562018782952009</v>
      </c>
      <c r="N26" s="19">
        <f>IFERROR(IF(VLOOKUP($B26,'[4]15_12'!$H$4:$M$179,3,FALSE)=0,"-",VLOOKUP($B26,'[4]15_12'!$H$4:$M$179,3,FALSE)),"-")</f>
        <v>5.7924469726785173</v>
      </c>
      <c r="O26" s="20">
        <f>IFERROR(IF(VLOOKUP($B26,'[4]15_12'!$H$4:$M$179,6,FALSE)=0,"-",VLOOKUP($B26,'[4]15_12'!$H$4:$M$179,6,FALSE)),"-")</f>
        <v>6.4846547512860093</v>
      </c>
      <c r="P26" s="18">
        <f>IFERROR(IF(VLOOKUP($B26,'[4]0_-3'!$V$4:$AA$179,5,FALSE)=0,"-",VLOOKUP($B26,'[4]0_-3'!$V$4:$AA$179,5,FALSE)),"-")</f>
        <v>22.977839600458712</v>
      </c>
      <c r="Q26" s="19">
        <f>IFERROR(IF(VLOOKUP($B26,'[4]0_-3'!$V$4:$AA$179,3,FALSE)=0,"-",VLOOKUP($B26,'[4]0_-3'!$V$4:$AA$179,3,FALSE)),"-")</f>
        <v>6.7356097836994104</v>
      </c>
      <c r="R26" s="20">
        <f>IFERROR(IF(VLOOKUP($B26,'[4]0_-3'!$V$4:$AA$179,6,FALSE)=0,"-",VLOOKUP($B26,'[4]0_-3'!$V$4:$AA$179,6,FALSE)),"-")</f>
        <v>3.4113970877687265</v>
      </c>
      <c r="S26" s="18">
        <f>IFERROR(IF(VLOOKUP($B26,'[4]5_2'!$V$4:$AA$179,5,FALSE)=0,"-",VLOOKUP($B26,'[4]5_2'!$V$4:$AA$179,5,FALSE)),"-")</f>
        <v>26.451049849225079</v>
      </c>
      <c r="T26" s="19">
        <f>IFERROR(IF(VLOOKUP($B26,'[4]5_2'!$V$4:$AA$179,3,FALSE)=0,"-",VLOOKUP($B26,'[4]5_2'!$V$4:$AA$179,3,FALSE)),"-")</f>
        <v>6.7947316991801125</v>
      </c>
      <c r="U26" s="20">
        <f>IFERROR(IF(VLOOKUP($B26,'[4]5_2'!$V$4:$AA$179,6,FALSE)=0,"-",VLOOKUP($B26,'[4]5_2'!$V$4:$AA$179,6,FALSE)),"-")</f>
        <v>3.8928762783108564</v>
      </c>
      <c r="V26" s="18">
        <f>IFERROR(IF(VLOOKUP($B26,'[4]10_7'!$V$4:$AA$179,5,FALSE)=0,"-",VLOOKUP($B26,'[4]10_7'!$V$4:$AA$179,5,FALSE)),"-")</f>
        <v>30.44045674044386</v>
      </c>
      <c r="W26" s="19">
        <f>IFERROR(IF(VLOOKUP($B26,'[4]10_7'!$V$4:$AA$179,3,FALSE)=0,"-",VLOOKUP($B26,'[4]10_7'!$V$4:$AA$179,3,FALSE)),"-")</f>
        <v>6.8680370972135805</v>
      </c>
      <c r="X26" s="20">
        <f>IFERROR(IF(VLOOKUP($B26,'[4]10_7'!$V$4:$AA$179,6,FALSE)=0,"-",VLOOKUP($B26,'[4]10_7'!$V$4:$AA$179,6,FALSE)),"-")</f>
        <v>4.432191659651024</v>
      </c>
      <c r="Y26" s="18">
        <f>IFERROR(IF(VLOOKUP($B26,'[4]15_12'!$V$4:$AA$179,5,FALSE)=0,"-",VLOOKUP($B26,'[4]15_12'!$V$4:$AA$179,5,FALSE)),"-")</f>
        <v>34.99500676100763</v>
      </c>
      <c r="Z26" s="19">
        <f>IFERROR(IF(VLOOKUP($B26,'[4]15_12'!$V$4:$AA$179,3,FALSE)=0,"-",VLOOKUP($B26,'[4]15_12'!$V$4:$AA$179,3,FALSE)),"-")</f>
        <v>6.9548895182406305</v>
      </c>
      <c r="AA26" s="20">
        <f>IFERROR(IF(VLOOKUP($B26,'[4]15_12'!$V$4:$AA$179,6,FALSE)=0,"-",VLOOKUP($B26,'[4]15_12'!$V$4:$AA$179,6,FALSE)),"-")</f>
        <v>5.031712821494291</v>
      </c>
      <c r="AB26" s="18">
        <f>IFERROR(IF(VLOOKUP($B26,'[4]0_-3'!$AJ$4:$AO$179,5,FALSE)=0,"-",VLOOKUP($B26,'[4]0_-3'!$AJ$4:$AO$179,5,FALSE)),"-")</f>
        <v>21.992179035375877</v>
      </c>
      <c r="AC26" s="19">
        <f>IFERROR(IF(VLOOKUP($B26,'[4]0_-3'!$AJ$4:$AO$179,3,FALSE)=0,"-",VLOOKUP($B26,'[4]0_-3'!$AJ$4:$AO$179,3,FALSE)),"-")</f>
        <v>8.3882150117355447</v>
      </c>
      <c r="AD26" s="20">
        <f>IFERROR(IF(VLOOKUP($B26,'[4]0_-3'!$AJ$4:$AO$179,6,FALSE)=0,"-",VLOOKUP($B26,'[4]0_-3'!$AJ$4:$AO$179,6,FALSE)),"-")</f>
        <v>2.6217948639379993</v>
      </c>
      <c r="AE26" s="18">
        <f>IFERROR(IF(VLOOKUP($B26,'[4]5_2'!$AJ$4:$AO$179,5,FALSE)=0,"-",VLOOKUP($B26,'[4]5_2'!$AJ$4:$AO$179,5,FALSE)),"-")</f>
        <v>24.96703511068916</v>
      </c>
      <c r="AF26" s="19">
        <f>IFERROR(IF(VLOOKUP($B26,'[4]5_2'!$AJ$4:$AO$179,3,FALSE)=0,"-",VLOOKUP($B26,'[4]5_2'!$AJ$4:$AO$179,3,FALSE)),"-")</f>
        <v>8.4157903578736502</v>
      </c>
      <c r="AG26" s="20">
        <f>IFERROR(IF(VLOOKUP($B26,'[4]5_2'!$AJ$4:$AO$179,6,FALSE)=0,"-",VLOOKUP($B26,'[4]5_2'!$AJ$4:$AO$179,6,FALSE)),"-")</f>
        <v>2.9666892887048317</v>
      </c>
      <c r="AH26" s="18">
        <f>IFERROR(IF(VLOOKUP($B26,'[4]10_7'!$AJ$4:$AO$179,5,FALSE)=0,"-",VLOOKUP($B26,'[4]10_7'!$AJ$4:$AO$179,5,FALSE)),"-")</f>
        <v>28.405530668736596</v>
      </c>
      <c r="AI26" s="19">
        <f>IFERROR(IF(VLOOKUP($B26,'[4]10_7'!$AJ$4:$AO$179,3,FALSE)=0,"-",VLOOKUP($B26,'[4]10_7'!$AJ$4:$AO$179,3,FALSE)),"-")</f>
        <v>8.4595975283570262</v>
      </c>
      <c r="AJ26" s="20">
        <f>IFERROR(IF(VLOOKUP($B26,'[4]10_7'!$AJ$4:$AO$179,6,FALSE)=0,"-",VLOOKUP($B26,'[4]10_7'!$AJ$4:$AO$179,6,FALSE)),"-")</f>
        <v>3.3577874802577461</v>
      </c>
      <c r="AK26" s="18">
        <f>IFERROR(IF(VLOOKUP($B26,'[4]15_12'!$AJ$4:$AO$179,5,FALSE)=0,"-",VLOOKUP($B26,'[4]15_12'!$AJ$4:$AO$179,5,FALSE)),"-")</f>
        <v>32.35661219641073</v>
      </c>
      <c r="AL26" s="19">
        <f>IFERROR(IF(VLOOKUP($B26,'[4]15_12'!$AJ$4:$AO$179,3,FALSE)=0,"-",VLOOKUP($B26,'[4]15_12'!$AJ$4:$AO$179,3,FALSE)),"-")</f>
        <v>8.5190000636264891</v>
      </c>
      <c r="AM26" s="20">
        <f>IFERROR(IF(VLOOKUP($B26,'[4]15_12'!$AJ$4:$AO$179,6,FALSE)=0,"-",VLOOKUP($B26,'[4]15_12'!$AJ$4:$AO$179,6,FALSE)),"-")</f>
        <v>3.7981702024587976</v>
      </c>
    </row>
    <row r="27" spans="2:39" ht="15" customHeight="1" x14ac:dyDescent="0.25">
      <c r="B27" s="33">
        <v>60</v>
      </c>
      <c r="C27" s="34"/>
      <c r="D27" s="18">
        <f>IFERROR(IF(VLOOKUP($B27,'[4]0_-3'!$H$4:$M$179,5,FALSE)=0,"-",VLOOKUP($B27,'[4]0_-3'!$H$4:$M$179,5,FALSE)),"-")</f>
        <v>26.335337828090545</v>
      </c>
      <c r="E27" s="19">
        <f>IFERROR(IF(VLOOKUP($B27,'[4]0_-3'!$H$4:$M$179,3,FALSE)=0,"-",VLOOKUP($B27,'[4]0_-3'!$H$4:$M$179,3,FALSE)),"-")</f>
        <v>6.0663796782323978</v>
      </c>
      <c r="F27" s="19">
        <f>IFERROR(IF(VLOOKUP($B27,'[4]0_-3'!$H$4:$M$179,6,FALSE)=0,"-",VLOOKUP($B27,'[4]0_-3'!$H$4:$M$179,6,FALSE)),"-")</f>
        <v>4.3411951155296054</v>
      </c>
      <c r="G27" s="18">
        <f>IFERROR(IF(VLOOKUP($B27,'[4]5_2'!$H$4:$M$179,5,FALSE)=0,"-",VLOOKUP($B27,'[4]5_2'!$H$4:$M$179,5,FALSE)),"-")</f>
        <v>30.603830494450605</v>
      </c>
      <c r="H27" s="19">
        <f>IFERROR(IF(VLOOKUP($B27,'[4]5_2'!$H$4:$M$179,3,FALSE)=0,"-",VLOOKUP($B27,'[4]5_2'!$H$4:$M$179,3,FALSE)),"-")</f>
        <v>6.1631071277768337</v>
      </c>
      <c r="I27" s="20">
        <f>IFERROR(IF(VLOOKUP($B27,'[4]5_2'!$H$4:$M$179,6,FALSE)=0,"-",VLOOKUP($B27,'[4]5_2'!$H$4:$M$179,6,FALSE)),"-")</f>
        <v>4.9656496082180013</v>
      </c>
      <c r="J27" s="18">
        <f>IFERROR(IF(VLOOKUP($B27,'[4]10_7'!$H$4:$M$179,5,FALSE)=0,"-",VLOOKUP($B27,'[4]10_7'!$H$4:$M$179,5,FALSE)),"-")</f>
        <v>35.498582791992632</v>
      </c>
      <c r="K27" s="19">
        <f>IFERROR(IF(VLOOKUP($B27,'[4]10_7'!$H$4:$M$179,3,FALSE)=0,"-",VLOOKUP($B27,'[4]10_7'!$H$4:$M$179,3,FALSE)),"-")</f>
        <v>6.2772504594378375</v>
      </c>
      <c r="L27" s="20">
        <f>IFERROR(IF(VLOOKUP($B27,'[4]10_7'!$H$4:$M$179,6,FALSE)=0,"-",VLOOKUP($B27,'[4]10_7'!$H$4:$M$179,6,FALSE)),"-")</f>
        <v>5.6551165229707481</v>
      </c>
      <c r="M27" s="18">
        <f>IFERROR(IF(VLOOKUP($B27,'[4]15_12'!$H$4:$M$179,5,FALSE)=0,"-",VLOOKUP($B27,'[4]15_12'!$H$4:$M$179,5,FALSE)),"-")</f>
        <v>41.077040969737709</v>
      </c>
      <c r="N27" s="19">
        <f>IFERROR(IF(VLOOKUP($B27,'[4]15_12'!$H$4:$M$179,3,FALSE)=0,"-",VLOOKUP($B27,'[4]15_12'!$H$4:$M$179,3,FALSE)),"-")</f>
        <v>6.4120370575115668</v>
      </c>
      <c r="O27" s="20">
        <f>IFERROR(IF(VLOOKUP($B27,'[4]15_12'!$H$4:$M$179,6,FALSE)=0,"-",VLOOKUP($B27,'[4]15_12'!$H$4:$M$179,6,FALSE)),"-")</f>
        <v>6.4062388600229339</v>
      </c>
      <c r="P27" s="18">
        <f>IFERROR(IF(VLOOKUP($B27,'[4]0_-3'!$V$4:$AA$179,5,FALSE)=0,"-",VLOOKUP($B27,'[4]0_-3'!$V$4:$AA$179,5,FALSE)),"-")</f>
        <v>25.108226493370623</v>
      </c>
      <c r="Q27" s="19">
        <f>IFERROR(IF(VLOOKUP($B27,'[4]0_-3'!$V$4:$AA$179,3,FALSE)=0,"-",VLOOKUP($B27,'[4]0_-3'!$V$4:$AA$179,3,FALSE)),"-")</f>
        <v>7.3685797274977913</v>
      </c>
      <c r="R27" s="20">
        <f>IFERROR(IF(VLOOKUP($B27,'[4]0_-3'!$V$4:$AA$179,6,FALSE)=0,"-",VLOOKUP($B27,'[4]0_-3'!$V$4:$AA$179,6,FALSE)),"-")</f>
        <v>3.4074716460857006</v>
      </c>
      <c r="S27" s="18">
        <f>IFERROR(IF(VLOOKUP($B27,'[4]5_2'!$V$4:$AA$179,5,FALSE)=0,"-",VLOOKUP($B27,'[4]5_2'!$V$4:$AA$179,5,FALSE)),"-")</f>
        <v>28.898644889899579</v>
      </c>
      <c r="T27" s="19">
        <f>IFERROR(IF(VLOOKUP($B27,'[4]5_2'!$V$4:$AA$179,3,FALSE)=0,"-",VLOOKUP($B27,'[4]5_2'!$V$4:$AA$179,3,FALSE)),"-")</f>
        <v>7.4402994482648692</v>
      </c>
      <c r="U27" s="20">
        <f>IFERROR(IF(VLOOKUP($B27,'[4]5_2'!$V$4:$AA$179,6,FALSE)=0,"-",VLOOKUP($B27,'[4]5_2'!$V$4:$AA$179,6,FALSE)),"-")</f>
        <v>3.8840701359995595</v>
      </c>
      <c r="V27" s="18">
        <f>IFERROR(IF(VLOOKUP($B27,'[4]10_7'!$V$4:$AA$179,5,FALSE)=0,"-",VLOOKUP($B27,'[4]10_7'!$V$4:$AA$179,5,FALSE)),"-")</f>
        <v>33.253472596398474</v>
      </c>
      <c r="W27" s="19">
        <f>IFERROR(IF(VLOOKUP($B27,'[4]10_7'!$V$4:$AA$179,3,FALSE)=0,"-",VLOOKUP($B27,'[4]10_7'!$V$4:$AA$179,3,FALSE)),"-")</f>
        <v>7.5267337871627964</v>
      </c>
      <c r="X27" s="20">
        <f>IFERROR(IF(VLOOKUP($B27,'[4]10_7'!$V$4:$AA$179,6,FALSE)=0,"-",VLOOKUP($B27,'[4]10_7'!$V$4:$AA$179,6,FALSE)),"-")</f>
        <v>4.4180481915162</v>
      </c>
      <c r="Y27" s="18">
        <f>IFERROR(IF(VLOOKUP($B27,'[4]15_12'!$V$4:$AA$179,5,FALSE)=0,"-",VLOOKUP($B27,'[4]15_12'!$V$4:$AA$179,5,FALSE)),"-")</f>
        <v>38.230155861888413</v>
      </c>
      <c r="Z27" s="19">
        <f>IFERROR(IF(VLOOKUP($B27,'[4]15_12'!$V$4:$AA$179,3,FALSE)=0,"-",VLOOKUP($B27,'[4]15_12'!$V$4:$AA$179,3,FALSE)),"-")</f>
        <v>7.6311101284877267</v>
      </c>
      <c r="AA27" s="20">
        <f>IFERROR(IF(VLOOKUP($B27,'[4]15_12'!$V$4:$AA$179,6,FALSE)=0,"-",VLOOKUP($B27,'[4]15_12'!$V$4:$AA$179,6,FALSE)),"-")</f>
        <v>5.0097764569235173</v>
      </c>
      <c r="AB27" s="18">
        <f>IFERROR(IF(VLOOKUP($B27,'[4]0_-3'!$AJ$4:$AO$179,5,FALSE)=0,"-",VLOOKUP($B27,'[4]0_-3'!$AJ$4:$AO$179,5,FALSE)),"-")</f>
        <v>24.001923277536669</v>
      </c>
      <c r="AC27" s="19">
        <f>IFERROR(IF(VLOOKUP($B27,'[4]0_-3'!$AJ$4:$AO$179,3,FALSE)=0,"-",VLOOKUP($B27,'[4]0_-3'!$AJ$4:$AO$179,3,FALSE)),"-")</f>
        <v>9.1296351222698249</v>
      </c>
      <c r="AD27" s="20">
        <f>IFERROR(IF(VLOOKUP($B27,'[4]0_-3'!$AJ$4:$AO$179,6,FALSE)=0,"-",VLOOKUP($B27,'[4]0_-3'!$AJ$4:$AO$179,6,FALSE)),"-")</f>
        <v>2.62901232700845</v>
      </c>
      <c r="AE27" s="18">
        <f>IFERROR(IF(VLOOKUP($B27,'[4]5_2'!$AJ$4:$AO$179,5,FALSE)=0,"-",VLOOKUP($B27,'[4]5_2'!$AJ$4:$AO$179,5,FALSE)),"-")</f>
        <v>27.247502871539076</v>
      </c>
      <c r="AF27" s="19">
        <f>IFERROR(IF(VLOOKUP($B27,'[4]5_2'!$AJ$4:$AO$179,3,FALSE)=0,"-",VLOOKUP($B27,'[4]5_2'!$AJ$4:$AO$179,3,FALSE)),"-")</f>
        <v>9.169492785006339</v>
      </c>
      <c r="AG27" s="20">
        <f>IFERROR(IF(VLOOKUP($B27,'[4]5_2'!$AJ$4:$AO$179,6,FALSE)=0,"-",VLOOKUP($B27,'[4]5_2'!$AJ$4:$AO$179,6,FALSE)),"-")</f>
        <v>2.9715387219774381</v>
      </c>
      <c r="AH27" s="18">
        <f>IFERROR(IF(VLOOKUP($B27,'[4]10_7'!$AJ$4:$AO$179,5,FALSE)=0,"-",VLOOKUP($B27,'[4]10_7'!$AJ$4:$AO$179,5,FALSE)),"-")</f>
        <v>30.995641454299424</v>
      </c>
      <c r="AI27" s="19">
        <f>IFERROR(IF(VLOOKUP($B27,'[4]10_7'!$AJ$4:$AO$179,3,FALSE)=0,"-",VLOOKUP($B27,'[4]10_7'!$AJ$4:$AO$179,3,FALSE)),"-")</f>
        <v>9.221363801887982</v>
      </c>
      <c r="AJ27" s="20">
        <f>IFERROR(IF(VLOOKUP($B27,'[4]10_7'!$AJ$4:$AO$179,6,FALSE)=0,"-",VLOOKUP($B27,'[4]10_7'!$AJ$4:$AO$179,6,FALSE)),"-")</f>
        <v>3.3612860440397521</v>
      </c>
      <c r="AK27" s="18">
        <f>IFERROR(IF(VLOOKUP($B27,'[4]15_12'!$AJ$4:$AO$179,5,FALSE)=0,"-",VLOOKUP($B27,'[4]15_12'!$AJ$4:$AO$179,5,FALSE)),"-")</f>
        <v>35.303785274838795</v>
      </c>
      <c r="AL27" s="19">
        <f>IFERROR(IF(VLOOKUP($B27,'[4]15_12'!$AJ$4:$AO$179,3,FALSE)=0,"-",VLOOKUP($B27,'[4]15_12'!$AJ$4:$AO$179,3,FALSE)),"-")</f>
        <v>9.2884755572109103</v>
      </c>
      <c r="AM27" s="20">
        <f>IFERROR(IF(VLOOKUP($B27,'[4]15_12'!$AJ$4:$AO$179,6,FALSE)=0,"-",VLOOKUP($B27,'[4]15_12'!$AJ$4:$AO$179,6,FALSE)),"-")</f>
        <v>3.8008158666500935</v>
      </c>
    </row>
    <row r="28" spans="2:39" ht="15" customHeight="1" x14ac:dyDescent="0.25">
      <c r="B28" s="33">
        <v>65</v>
      </c>
      <c r="C28" s="34"/>
      <c r="D28" s="18">
        <f>IFERROR(IF(VLOOKUP($B28,'[4]0_-3'!$H$4:$M$179,5,FALSE)=0,"-",VLOOKUP($B28,'[4]0_-3'!$H$4:$M$179,5,FALSE)),"-")</f>
        <v>28.595262600229663</v>
      </c>
      <c r="E28" s="19">
        <f>IFERROR(IF(VLOOKUP($B28,'[4]0_-3'!$H$4:$M$179,3,FALSE)=0,"-",VLOOKUP($B28,'[4]0_-3'!$H$4:$M$179,3,FALSE)),"-")</f>
        <v>6.6303955357947508</v>
      </c>
      <c r="F28" s="19">
        <f>IFERROR(IF(VLOOKUP($B28,'[4]0_-3'!$H$4:$M$179,6,FALSE)=0,"-",VLOOKUP($B28,'[4]0_-3'!$H$4:$M$179,6,FALSE)),"-")</f>
        <v>4.3127536578859766</v>
      </c>
      <c r="G28" s="18">
        <f>IFERROR(IF(VLOOKUP($B28,'[4]5_2'!$H$4:$M$179,5,FALSE)=0,"-",VLOOKUP($B28,'[4]5_2'!$H$4:$M$179,5,FALSE)),"-")</f>
        <v>33.224932279699317</v>
      </c>
      <c r="H28" s="19">
        <f>IFERROR(IF(VLOOKUP($B28,'[4]5_2'!$H$4:$M$179,3,FALSE)=0,"-",VLOOKUP($B28,'[4]5_2'!$H$4:$M$179,3,FALSE)),"-")</f>
        <v>6.7451500303157781</v>
      </c>
      <c r="I28" s="20">
        <f>IFERROR(IF(VLOOKUP($B28,'[4]5_2'!$H$4:$M$179,6,FALSE)=0,"-",VLOOKUP($B28,'[4]5_2'!$H$4:$M$179,6,FALSE)),"-")</f>
        <v>4.9257514110688909</v>
      </c>
      <c r="J28" s="18">
        <f>IFERROR(IF(VLOOKUP($B28,'[4]10_7'!$H$4:$M$179,5,FALSE)=0,"-",VLOOKUP($B28,'[4]10_7'!$H$4:$M$179,5,FALSE)),"-")</f>
        <v>38.537582054774653</v>
      </c>
      <c r="K28" s="19">
        <f>IFERROR(IF(VLOOKUP($B28,'[4]10_7'!$H$4:$M$179,3,FALSE)=0,"-",VLOOKUP($B28,'[4]10_7'!$H$4:$M$179,3,FALSE)),"-")</f>
        <v>6.8824552417107814</v>
      </c>
      <c r="L28" s="20">
        <f>IFERROR(IF(VLOOKUP($B28,'[4]10_7'!$H$4:$M$179,6,FALSE)=0,"-",VLOOKUP($B28,'[4]10_7'!$H$4:$M$179,6,FALSE)),"-")</f>
        <v>5.5993945040455229</v>
      </c>
      <c r="M28" s="18">
        <f>IFERROR(IF(VLOOKUP($B28,'[4]15_12'!$H$4:$M$179,5,FALSE)=0,"-",VLOOKUP($B28,'[4]15_12'!$H$4:$M$179,5,FALSE)),"-")</f>
        <v>44.598377380481253</v>
      </c>
      <c r="N28" s="19">
        <f>IFERROR(IF(VLOOKUP($B28,'[4]15_12'!$H$4:$M$179,3,FALSE)=0,"-",VLOOKUP($B28,'[4]15_12'!$H$4:$M$179,3,FALSE)),"-")</f>
        <v>7.0487181000598937</v>
      </c>
      <c r="O28" s="20">
        <f>IFERROR(IF(VLOOKUP($B28,'[4]15_12'!$H$4:$M$179,6,FALSE)=0,"-",VLOOKUP($B28,'[4]15_12'!$H$4:$M$179,6,FALSE)),"-")</f>
        <v>6.3271614423198876</v>
      </c>
      <c r="P28" s="18">
        <f>IFERROR(IF(VLOOKUP($B28,'[4]0_-3'!$V$4:$AA$179,5,FALSE)=0,"-",VLOOKUP($B28,'[4]0_-3'!$V$4:$AA$179,5,FALSE)),"-")</f>
        <v>27.248975610916283</v>
      </c>
      <c r="Q28" s="19">
        <f>IFERROR(IF(VLOOKUP($B28,'[4]0_-3'!$V$4:$AA$179,3,FALSE)=0,"-",VLOOKUP($B28,'[4]0_-3'!$V$4:$AA$179,3,FALSE)),"-")</f>
        <v>8.013669090827646</v>
      </c>
      <c r="R28" s="20">
        <f>IFERROR(IF(VLOOKUP($B28,'[4]0_-3'!$V$4:$AA$179,6,FALSE)=0,"-",VLOOKUP($B28,'[4]0_-3'!$V$4:$AA$179,6,FALSE)),"-")</f>
        <v>3.4003120545749947</v>
      </c>
      <c r="S28" s="18">
        <f>IFERROR(IF(VLOOKUP($B28,'[4]5_2'!$V$4:$AA$179,5,FALSE)=0,"-",VLOOKUP($B28,'[4]5_2'!$V$4:$AA$179,5,FALSE)),"-")</f>
        <v>31.355855070373565</v>
      </c>
      <c r="T28" s="19">
        <f>IFERROR(IF(VLOOKUP($B28,'[4]5_2'!$V$4:$AA$179,3,FALSE)=0,"-",VLOOKUP($B28,'[4]5_2'!$V$4:$AA$179,3,FALSE)),"-")</f>
        <v>8.0984836098479249</v>
      </c>
      <c r="U28" s="20">
        <f>IFERROR(IF(VLOOKUP($B28,'[4]5_2'!$V$4:$AA$179,6,FALSE)=0,"-",VLOOKUP($B28,'[4]5_2'!$V$4:$AA$179,6,FALSE)),"-")</f>
        <v>3.8718180564376512</v>
      </c>
      <c r="V28" s="18">
        <f>IFERROR(IF(VLOOKUP($B28,'[4]10_7'!$V$4:$AA$179,5,FALSE)=0,"-",VLOOKUP($B28,'[4]10_7'!$V$4:$AA$179,5,FALSE)),"-")</f>
        <v>36.075139259695391</v>
      </c>
      <c r="W28" s="19">
        <f>IFERROR(IF(VLOOKUP($B28,'[4]10_7'!$V$4:$AA$179,3,FALSE)=0,"-",VLOOKUP($B28,'[4]10_7'!$V$4:$AA$179,3,FALSE)),"-")</f>
        <v>8.1992202764674822</v>
      </c>
      <c r="X28" s="20">
        <f>IFERROR(IF(VLOOKUP($B28,'[4]10_7'!$V$4:$AA$179,6,FALSE)=0,"-",VLOOKUP($B28,'[4]10_7'!$V$4:$AA$179,6,FALSE)),"-")</f>
        <v>4.3998255984455454</v>
      </c>
      <c r="Y28" s="18">
        <f>IFERROR(IF(VLOOKUP($B28,'[4]15_12'!$V$4:$AA$179,5,FALSE)=0,"-",VLOOKUP($B28,'[4]15_12'!$V$4:$AA$179,5,FALSE)),"-")</f>
        <v>41.471993633907353</v>
      </c>
      <c r="Z28" s="19">
        <f>IFERROR(IF(VLOOKUP($B28,'[4]15_12'!$V$4:$AA$179,3,FALSE)=0,"-",VLOOKUP($B28,'[4]15_12'!$V$4:$AA$179,3,FALSE)),"-")</f>
        <v>8.32228602076645</v>
      </c>
      <c r="AA28" s="20">
        <f>IFERROR(IF(VLOOKUP($B28,'[4]15_12'!$V$4:$AA$179,6,FALSE)=0,"-",VLOOKUP($B28,'[4]15_12'!$V$4:$AA$179,6,FALSE)),"-")</f>
        <v>4.9832454124291132</v>
      </c>
      <c r="AB28" s="18">
        <f>IFERROR(IF(VLOOKUP($B28,'[4]0_-3'!$AJ$4:$AO$179,5,FALSE)=0,"-",VLOOKUP($B28,'[4]0_-3'!$AJ$4:$AO$179,5,FALSE)),"-")</f>
        <v>26.021949804249754</v>
      </c>
      <c r="AC28" s="19">
        <f>IFERROR(IF(VLOOKUP($B28,'[4]0_-3'!$AJ$4:$AO$179,3,FALSE)=0,"-",VLOOKUP($B28,'[4]0_-3'!$AJ$4:$AO$179,3,FALSE)),"-")</f>
        <v>9.8841467085047636</v>
      </c>
      <c r="AD28" s="20">
        <f>IFERROR(IF(VLOOKUP($B28,'[4]0_-3'!$AJ$4:$AO$179,6,FALSE)=0,"-",VLOOKUP($B28,'[4]0_-3'!$AJ$4:$AO$179,6,FALSE)),"-")</f>
        <v>2.632695625800384</v>
      </c>
      <c r="AE28" s="18">
        <f>IFERROR(IF(VLOOKUP($B28,'[4]5_2'!$AJ$4:$AO$179,5,FALSE)=0,"-",VLOOKUP($B28,'[4]5_2'!$AJ$4:$AO$179,5,FALSE)),"-")</f>
        <v>29.534872517058808</v>
      </c>
      <c r="AF28" s="19">
        <f>IFERROR(IF(VLOOKUP($B28,'[4]5_2'!$AJ$4:$AO$179,3,FALSE)=0,"-",VLOOKUP($B28,'[4]5_2'!$AJ$4:$AO$179,3,FALSE)),"-")</f>
        <v>9.9345605551112648</v>
      </c>
      <c r="AG28" s="20">
        <f>IFERROR(IF(VLOOKUP($B28,'[4]5_2'!$AJ$4:$AO$179,6,FALSE)=0,"-",VLOOKUP($B28,'[4]5_2'!$AJ$4:$AO$179,6,FALSE)),"-")</f>
        <v>2.9729420192484826</v>
      </c>
      <c r="AH28" s="18">
        <f>IFERROR(IF(VLOOKUP($B28,'[4]10_7'!$AJ$4:$AO$179,5,FALSE)=0,"-",VLOOKUP($B28,'[4]10_7'!$AJ$4:$AO$179,5,FALSE)),"-")</f>
        <v>33.589624593991267</v>
      </c>
      <c r="AI28" s="19">
        <f>IFERROR(IF(VLOOKUP($B28,'[4]10_7'!$AJ$4:$AO$179,3,FALSE)=0,"-",VLOOKUP($B28,'[4]10_7'!$AJ$4:$AO$179,3,FALSE)),"-")</f>
        <v>9.9942679800423466</v>
      </c>
      <c r="AJ28" s="20">
        <f>IFERROR(IF(VLOOKUP($B28,'[4]10_7'!$AJ$4:$AO$179,6,FALSE)=0,"-",VLOOKUP($B28,'[4]10_7'!$AJ$4:$AO$179,6,FALSE)),"-")</f>
        <v>3.3608889276399956</v>
      </c>
      <c r="AK28" s="18">
        <f>IFERROR(IF(VLOOKUP($B28,'[4]15_12'!$AJ$4:$AO$179,5,FALSE)=0,"-",VLOOKUP($B28,'[4]15_12'!$AJ$4:$AO$179,5,FALSE)),"-")</f>
        <v>38.251371490072742</v>
      </c>
      <c r="AL28" s="19">
        <f>IFERROR(IF(VLOOKUP($B28,'[4]15_12'!$AJ$4:$AO$179,3,FALSE)=0,"-",VLOOKUP($B28,'[4]15_12'!$AJ$4:$AO$179,3,FALSE)),"-")</f>
        <v>10.069675913378141</v>
      </c>
      <c r="AM28" s="20">
        <f>IFERROR(IF(VLOOKUP($B28,'[4]15_12'!$AJ$4:$AO$179,6,FALSE)=0,"-",VLOOKUP($B28,'[4]15_12'!$AJ$4:$AO$179,6,FALSE)),"-")</f>
        <v>3.7986695718035577</v>
      </c>
    </row>
    <row r="29" spans="2:39" ht="15" customHeight="1" x14ac:dyDescent="0.25">
      <c r="B29" s="33">
        <v>70</v>
      </c>
      <c r="C29" s="34"/>
      <c r="D29" s="18">
        <f>IFERROR(IF(VLOOKUP($B29,'[4]0_-3'!$H$4:$M$179,5,FALSE)=0,"-",VLOOKUP($B29,'[4]0_-3'!$H$4:$M$179,5,FALSE)),"-")</f>
        <v>30.862404265869174</v>
      </c>
      <c r="E29" s="19">
        <f>IFERROR(IF(VLOOKUP($B29,'[4]0_-3'!$H$4:$M$179,3,FALSE)=0,"-",VLOOKUP($B29,'[4]0_-3'!$H$4:$M$179,3,FALSE)),"-")</f>
        <v>7.2065039699641158</v>
      </c>
      <c r="F29" s="19">
        <f>IFERROR(IF(VLOOKUP($B29,'[4]0_-3'!$H$4:$M$179,6,FALSE)=0,"-",VLOOKUP($B29,'[4]0_-3'!$H$4:$M$179,6,FALSE)),"-")</f>
        <v>4.2825764607221677</v>
      </c>
      <c r="G29" s="18">
        <f>IFERROR(IF(VLOOKUP($B29,'[4]5_2'!$H$4:$M$179,5,FALSE)=0,"-",VLOOKUP($B29,'[4]5_2'!$H$4:$M$179,5,FALSE)),"-")</f>
        <v>35.853970934520213</v>
      </c>
      <c r="H29" s="19">
        <f>IFERROR(IF(VLOOKUP($B29,'[4]5_2'!$H$4:$M$179,3,FALSE)=0,"-",VLOOKUP($B29,'[4]5_2'!$H$4:$M$179,3,FALSE)),"-")</f>
        <v>7.3413320614623521</v>
      </c>
      <c r="I29" s="20">
        <f>IFERROR(IF(VLOOKUP($B29,'[4]5_2'!$H$4:$M$179,6,FALSE)=0,"-",VLOOKUP($B29,'[4]5_2'!$H$4:$M$179,6,FALSE)),"-")</f>
        <v>4.8838508644408467</v>
      </c>
      <c r="J29" s="18">
        <f>IFERROR(IF(VLOOKUP($B29,'[4]10_7'!$H$4:$M$179,5,FALSE)=0,"-",VLOOKUP($B29,'[4]10_7'!$H$4:$M$179,5,FALSE)),"-")</f>
        <v>41.584450832226153</v>
      </c>
      <c r="K29" s="19">
        <f>IFERROR(IF(VLOOKUP($B29,'[4]10_7'!$H$4:$M$179,3,FALSE)=0,"-",VLOOKUP($B29,'[4]10_7'!$H$4:$M$179,3,FALSE)),"-")</f>
        <v>7.5036992729547034</v>
      </c>
      <c r="L29" s="20">
        <f>IFERROR(IF(VLOOKUP($B29,'[4]10_7'!$H$4:$M$179,6,FALSE)=0,"-",VLOOKUP($B29,'[4]10_7'!$H$4:$M$179,6,FALSE)),"-")</f>
        <v>5.5418599972559406</v>
      </c>
      <c r="M29" s="18">
        <f>IFERROR(IF(VLOOKUP($B29,'[4]15_12'!$H$4:$M$179,5,FALSE)=0,"-",VLOOKUP($B29,'[4]15_12'!$H$4:$M$179,5,FALSE)),"-")</f>
        <v>48.125947706816028</v>
      </c>
      <c r="N29" s="19">
        <f>IFERROR(IF(VLOOKUP($B29,'[4]15_12'!$H$4:$M$179,3,FALSE)=0,"-",VLOOKUP($B29,'[4]15_12'!$H$4:$M$179,3,FALSE)),"-")</f>
        <v>7.7025078095181918</v>
      </c>
      <c r="O29" s="20">
        <f>IFERROR(IF(VLOOKUP($B29,'[4]15_12'!$H$4:$M$179,6,FALSE)=0,"-",VLOOKUP($B29,'[4]15_12'!$H$4:$M$179,6,FALSE)),"-")</f>
        <v>6.24808814180565</v>
      </c>
      <c r="P29" s="18">
        <f>IFERROR(IF(VLOOKUP($B29,'[4]0_-3'!$V$4:$AA$179,5,FALSE)=0,"-",VLOOKUP($B29,'[4]0_-3'!$V$4:$AA$179,5,FALSE)),"-")</f>
        <v>29.400110250799489</v>
      </c>
      <c r="Q29" s="19">
        <f>IFERROR(IF(VLOOKUP($B29,'[4]0_-3'!$V$4:$AA$179,3,FALSE)=0,"-",VLOOKUP($B29,'[4]0_-3'!$V$4:$AA$179,3,FALSE)),"-")</f>
        <v>8.6708937847250418</v>
      </c>
      <c r="R29" s="20">
        <f>IFERROR(IF(VLOOKUP($B29,'[4]0_-3'!$V$4:$AA$179,6,FALSE)=0,"-",VLOOKUP($B29,'[4]0_-3'!$V$4:$AA$179,6,FALSE)),"-")</f>
        <v>3.3906666349196644</v>
      </c>
      <c r="S29" s="18">
        <f>IFERROR(IF(VLOOKUP($B29,'[4]5_2'!$V$4:$AA$179,5,FALSE)=0,"-",VLOOKUP($B29,'[4]5_2'!$V$4:$AA$179,5,FALSE)),"-")</f>
        <v>33.822674504034318</v>
      </c>
      <c r="T29" s="19">
        <f>IFERROR(IF(VLOOKUP($B29,'[4]5_2'!$V$4:$AA$179,3,FALSE)=0,"-",VLOOKUP($B29,'[4]5_2'!$V$4:$AA$179,3,FALSE)),"-")</f>
        <v>8.7692998532839521</v>
      </c>
      <c r="U29" s="20">
        <f>IFERROR(IF(VLOOKUP($B29,'[4]5_2'!$V$4:$AA$179,6,FALSE)=0,"-",VLOOKUP($B29,'[4]5_2'!$V$4:$AA$179,6,FALSE)),"-")</f>
        <v>3.8569412689621174</v>
      </c>
      <c r="V29" s="18">
        <f>IFERROR(IF(VLOOKUP($B29,'[4]10_7'!$V$4:$AA$179,5,FALSE)=0,"-",VLOOKUP($B29,'[4]10_7'!$V$4:$AA$179,5,FALSE)),"-")</f>
        <v>38.905419286283816</v>
      </c>
      <c r="W29" s="19">
        <f>IFERROR(IF(VLOOKUP($B29,'[4]10_7'!$V$4:$AA$179,3,FALSE)=0,"-",VLOOKUP($B29,'[4]10_7'!$V$4:$AA$179,3,FALSE)),"-")</f>
        <v>8.8855114369328643</v>
      </c>
      <c r="X29" s="20">
        <f>IFERROR(IF(VLOOKUP($B29,'[4]10_7'!$V$4:$AA$179,6,FALSE)=0,"-",VLOOKUP($B29,'[4]10_7'!$V$4:$AA$179,6,FALSE)),"-")</f>
        <v>4.3785233480846593</v>
      </c>
      <c r="Y29" s="18">
        <f>IFERROR(IF(VLOOKUP($B29,'[4]15_12'!$V$4:$AA$179,5,FALSE)=0,"-",VLOOKUP($B29,'[4]15_12'!$V$4:$AA$179,5,FALSE)),"-")</f>
        <v>44.720448345377008</v>
      </c>
      <c r="Z29" s="19">
        <f>IFERROR(IF(VLOOKUP($B29,'[4]15_12'!$V$4:$AA$179,3,FALSE)=0,"-",VLOOKUP($B29,'[4]15_12'!$V$4:$AA$179,3,FALSE)),"-")</f>
        <v>9.0284307407488011</v>
      </c>
      <c r="AA29" s="20">
        <f>IFERROR(IF(VLOOKUP($B29,'[4]15_12'!$V$4:$AA$179,6,FALSE)=0,"-",VLOOKUP($B29,'[4]15_12'!$V$4:$AA$179,6,FALSE)),"-")</f>
        <v>4.953291400191655</v>
      </c>
      <c r="AB29" s="18">
        <f>IFERROR(IF(VLOOKUP($B29,'[4]0_-3'!$AJ$4:$AO$179,5,FALSE)=0,"-",VLOOKUP($B29,'[4]0_-3'!$AJ$4:$AO$179,5,FALSE)),"-")</f>
        <v>28.052285786588904</v>
      </c>
      <c r="AC29" s="19">
        <f>IFERROR(IF(VLOOKUP($B29,'[4]0_-3'!$AJ$4:$AO$179,3,FALSE)=0,"-",VLOOKUP($B29,'[4]0_-3'!$AJ$4:$AO$179,3,FALSE)),"-")</f>
        <v>10.651759319656172</v>
      </c>
      <c r="AD29" s="20">
        <f>IFERROR(IF(VLOOKUP($B29,'[4]0_-3'!$AJ$4:$AO$179,6,FALSE)=0,"-",VLOOKUP($B29,'[4]0_-3'!$AJ$4:$AO$179,6,FALSE)),"-")</f>
        <v>2.6335823918611037</v>
      </c>
      <c r="AE29" s="18">
        <f>IFERROR(IF(VLOOKUP($B29,'[4]5_2'!$AJ$4:$AO$179,5,FALSE)=0,"-",VLOOKUP($B29,'[4]5_2'!$AJ$4:$AO$179,5,FALSE)),"-")</f>
        <v>31.829142548802515</v>
      </c>
      <c r="AF29" s="19">
        <f>IFERROR(IF(VLOOKUP($B29,'[4]5_2'!$AJ$4:$AO$179,3,FALSE)=0,"-",VLOOKUP($B29,'[4]5_2'!$AJ$4:$AO$179,3,FALSE)),"-")</f>
        <v>10.711002994097337</v>
      </c>
      <c r="AG29" s="20">
        <f>IFERROR(IF(VLOOKUP($B29,'[4]5_2'!$AJ$4:$AO$179,6,FALSE)=0,"-",VLOOKUP($B29,'[4]5_2'!$AJ$4:$AO$179,6,FALSE)),"-")</f>
        <v>2.9716304408040077</v>
      </c>
      <c r="AH29" s="18">
        <f>IFERROR(IF(VLOOKUP($B29,'[4]10_7'!$AJ$4:$AO$179,5,FALSE)=0,"-",VLOOKUP($B29,'[4]10_7'!$AJ$4:$AO$179,5,FALSE)),"-")</f>
        <v>36.18744713999056</v>
      </c>
      <c r="AI29" s="19">
        <f>IFERROR(IF(VLOOKUP($B29,'[4]10_7'!$AJ$4:$AO$179,3,FALSE)=0,"-",VLOOKUP($B29,'[4]10_7'!$AJ$4:$AO$179,3,FALSE)),"-")</f>
        <v>10.77831857872439</v>
      </c>
      <c r="AJ29" s="20">
        <f>IFERROR(IF(VLOOKUP($B29,'[4]10_7'!$AJ$4:$AO$179,6,FALSE)=0,"-",VLOOKUP($B29,'[4]10_7'!$AJ$4:$AO$179,6,FALSE)),"-")</f>
        <v>3.3574297211275539</v>
      </c>
      <c r="AK29" s="18">
        <f>IFERROR(IF(VLOOKUP($B29,'[4]15_12'!$AJ$4:$AO$179,5,FALSE)=0,"-",VLOOKUP($B29,'[4]15_12'!$AJ$4:$AO$179,5,FALSE)),"-")</f>
        <v>41.199303307982063</v>
      </c>
      <c r="AL29" s="19">
        <f>IFERROR(IF(VLOOKUP($B29,'[4]15_12'!$AJ$4:$AO$179,3,FALSE)=0,"-",VLOOKUP($B29,'[4]15_12'!$AJ$4:$AO$179,3,FALSE)),"-")</f>
        <v>10.862608278614356</v>
      </c>
      <c r="AM29" s="20">
        <f>IFERROR(IF(VLOOKUP($B29,'[4]15_12'!$AJ$4:$AO$179,6,FALSE)=0,"-",VLOOKUP($B29,'[4]15_12'!$AJ$4:$AO$179,6,FALSE)),"-")</f>
        <v>3.7927634184409236</v>
      </c>
    </row>
    <row r="30" spans="2:39" ht="15" customHeight="1" x14ac:dyDescent="0.25">
      <c r="B30" s="33">
        <v>75</v>
      </c>
      <c r="C30" s="34"/>
      <c r="D30" s="18">
        <f>IFERROR(IF(VLOOKUP($B30,'[4]0_-3'!$H$4:$M$179,5,FALSE)=0,"-",VLOOKUP($B30,'[4]0_-3'!$H$4:$M$179,5,FALSE)),"-")</f>
        <v>33.136745329635687</v>
      </c>
      <c r="E30" s="19">
        <f>IFERROR(IF(VLOOKUP($B30,'[4]0_-3'!$H$4:$M$179,3,FALSE)=0,"-",VLOOKUP($B30,'[4]0_-3'!$H$4:$M$179,3,FALSE)),"-")</f>
        <v>7.7946673469176968</v>
      </c>
      <c r="F30" s="19">
        <f>IFERROR(IF(VLOOKUP($B30,'[4]0_-3'!$H$4:$M$179,6,FALSE)=0,"-",VLOOKUP($B30,'[4]0_-3'!$H$4:$M$179,6,FALSE)),"-")</f>
        <v>4.2512071208194913</v>
      </c>
      <c r="G30" s="18">
        <f>IFERROR(IF(VLOOKUP($B30,'[4]5_2'!$H$4:$M$179,5,FALSE)=0,"-",VLOOKUP($B30,'[4]5_2'!$H$4:$M$179,5,FALSE)),"-")</f>
        <v>38.490922136620789</v>
      </c>
      <c r="H30" s="19">
        <f>IFERROR(IF(VLOOKUP($B30,'[4]5_2'!$H$4:$M$179,3,FALSE)=0,"-",VLOOKUP($B30,'[4]5_2'!$H$4:$M$179,3,FALSE)),"-")</f>
        <v>7.9516158758583213</v>
      </c>
      <c r="I30" s="20">
        <f>IFERROR(IF(VLOOKUP($B30,'[4]5_2'!$H$4:$M$179,6,FALSE)=0,"-",VLOOKUP($B30,'[4]5_2'!$H$4:$M$179,6,FALSE)),"-")</f>
        <v>4.8406415422407418</v>
      </c>
      <c r="J30" s="18">
        <f>IFERROR(IF(VLOOKUP($B30,'[4]10_7'!$H$4:$M$179,5,FALSE)=0,"-",VLOOKUP($B30,'[4]10_7'!$H$4:$M$179,5,FALSE)),"-")</f>
        <v>44.639158412437432</v>
      </c>
      <c r="K30" s="19">
        <f>IFERROR(IF(VLOOKUP($B30,'[4]10_7'!$H$4:$M$179,3,FALSE)=0,"-",VLOOKUP($B30,'[4]10_7'!$H$4:$M$179,3,FALSE)),"-")</f>
        <v>8.140945881805564</v>
      </c>
      <c r="L30" s="20">
        <f>IFERROR(IF(VLOOKUP($B30,'[4]10_7'!$H$4:$M$179,6,FALSE)=0,"-",VLOOKUP($B30,'[4]10_7'!$H$4:$M$179,6,FALSE)),"-")</f>
        <v>5.4832889274209258</v>
      </c>
      <c r="M30" s="18">
        <f>IFERROR(IF(VLOOKUP($B30,'[4]15_12'!$H$4:$M$179,5,FALSE)=0,"-",VLOOKUP($B30,'[4]15_12'!$H$4:$M$179,5,FALSE)),"-")</f>
        <v>51.659716006079165</v>
      </c>
      <c r="N30" s="19">
        <f>IFERROR(IF(VLOOKUP($B30,'[4]15_12'!$H$4:$M$179,3,FALSE)=0,"-",VLOOKUP($B30,'[4]15_12'!$H$4:$M$179,3,FALSE)),"-")</f>
        <v>8.3733706324464841</v>
      </c>
      <c r="O30" s="20">
        <f>IFERROR(IF(VLOOKUP($B30,'[4]15_12'!$H$4:$M$179,6,FALSE)=0,"-",VLOOKUP($B30,'[4]15_12'!$H$4:$M$179,6,FALSE)),"-")</f>
        <v>6.1695245885688834</v>
      </c>
      <c r="P30" s="18">
        <f>IFERROR(IF(VLOOKUP($B30,'[4]0_-3'!$V$4:$AA$179,5,FALSE)=0,"-",VLOOKUP($B30,'[4]0_-3'!$V$4:$AA$179,5,FALSE)),"-")</f>
        <v>31.56159602215773</v>
      </c>
      <c r="Q30" s="19">
        <f>IFERROR(IF(VLOOKUP($B30,'[4]0_-3'!$V$4:$AA$179,3,FALSE)=0,"-",VLOOKUP($B30,'[4]0_-3'!$V$4:$AA$179,3,FALSE)),"-")</f>
        <v>9.3402191752894357</v>
      </c>
      <c r="R30" s="20">
        <f>IFERROR(IF(VLOOKUP($B30,'[4]0_-3'!$V$4:$AA$179,6,FALSE)=0,"-",VLOOKUP($B30,'[4]0_-3'!$V$4:$AA$179,6,FALSE)),"-")</f>
        <v>3.3791065744642652</v>
      </c>
      <c r="S30" s="18">
        <f>IFERROR(IF(VLOOKUP($B30,'[4]5_2'!$V$4:$AA$179,5,FALSE)=0,"-",VLOOKUP($B30,'[4]5_2'!$V$4:$AA$179,5,FALSE)),"-")</f>
        <v>36.299060986479333</v>
      </c>
      <c r="T30" s="19">
        <f>IFERROR(IF(VLOOKUP($B30,'[4]5_2'!$V$4:$AA$179,3,FALSE)=0,"-",VLOOKUP($B30,'[4]5_2'!$V$4:$AA$179,3,FALSE)),"-")</f>
        <v>9.4527138498026222</v>
      </c>
      <c r="U30" s="20">
        <f>IFERROR(IF(VLOOKUP($B30,'[4]5_2'!$V$4:$AA$179,6,FALSE)=0,"-",VLOOKUP($B30,'[4]5_2'!$V$4:$AA$179,6,FALSE)),"-")</f>
        <v>3.8400676846086141</v>
      </c>
      <c r="V30" s="18">
        <f>IFERROR(IF(VLOOKUP($B30,'[4]10_7'!$V$4:$AA$179,5,FALSE)=0,"-",VLOOKUP($B30,'[4]10_7'!$V$4:$AA$179,5,FALSE)),"-")</f>
        <v>41.744263108242592</v>
      </c>
      <c r="W30" s="19">
        <f>IFERROR(IF(VLOOKUP($B30,'[4]10_7'!$V$4:$AA$179,3,FALSE)=0,"-",VLOOKUP($B30,'[4]10_7'!$V$4:$AA$179,3,FALSE)),"-")</f>
        <v>9.5855736438373462</v>
      </c>
      <c r="X30" s="20">
        <f>IFERROR(IF(VLOOKUP($B30,'[4]10_7'!$V$4:$AA$179,6,FALSE)=0,"-",VLOOKUP($B30,'[4]10_7'!$V$4:$AA$179,6,FALSE)),"-")</f>
        <v>4.3549050541258287</v>
      </c>
      <c r="Y30" s="18">
        <f>IFERROR(IF(VLOOKUP($B30,'[4]15_12'!$V$4:$AA$179,5,FALSE)=0,"-",VLOOKUP($B30,'[4]15_12'!$V$4:$AA$179,5,FALSE)),"-")</f>
        <v>47.975464236441063</v>
      </c>
      <c r="Z30" s="19">
        <f>IFERROR(IF(VLOOKUP($B30,'[4]15_12'!$V$4:$AA$179,3,FALSE)=0,"-",VLOOKUP($B30,'[4]15_12'!$V$4:$AA$179,3,FALSE)),"-")</f>
        <v>9.749511825080674</v>
      </c>
      <c r="AA30" s="20">
        <f>IFERROR(IF(VLOOKUP($B30,'[4]15_12'!$V$4:$AA$179,6,FALSE)=0,"-",VLOOKUP($B30,'[4]15_12'!$V$4:$AA$179,6,FALSE)),"-")</f>
        <v>4.9208068154780742</v>
      </c>
      <c r="AB30" s="18">
        <f>IFERROR(IF(VLOOKUP($B30,'[4]0_-3'!$AJ$4:$AO$179,5,FALSE)=0,"-",VLOOKUP($B30,'[4]0_-3'!$AJ$4:$AO$179,5,FALSE)),"-")</f>
        <v>30.092881836365102</v>
      </c>
      <c r="AC30" s="19">
        <f>IFERROR(IF(VLOOKUP($B30,'[4]0_-3'!$AJ$4:$AO$179,3,FALSE)=0,"-",VLOOKUP($B30,'[4]0_-3'!$AJ$4:$AO$179,3,FALSE)),"-")</f>
        <v>11.432445080254471</v>
      </c>
      <c r="AD30" s="20">
        <f>IFERROR(IF(VLOOKUP($B30,'[4]0_-3'!$AJ$4:$AO$179,6,FALSE)=0,"-",VLOOKUP($B30,'[4]0_-3'!$AJ$4:$AO$179,6,FALSE)),"-")</f>
        <v>2.6322349790544783</v>
      </c>
      <c r="AE30" s="18">
        <f>IFERROR(IF(VLOOKUP($B30,'[4]5_2'!$AJ$4:$AO$179,5,FALSE)=0,"-",VLOOKUP($B30,'[4]5_2'!$AJ$4:$AO$179,5,FALSE)),"-")</f>
        <v>34.13025507310855</v>
      </c>
      <c r="AF30" s="19">
        <f>IFERROR(IF(VLOOKUP($B30,'[4]5_2'!$AJ$4:$AO$179,3,FALSE)=0,"-",VLOOKUP($B30,'[4]5_2'!$AJ$4:$AO$179,3,FALSE)),"-")</f>
        <v>11.498792548819344</v>
      </c>
      <c r="AG30" s="20">
        <f>IFERROR(IF(VLOOKUP($B30,'[4]5_2'!$AJ$4:$AO$179,6,FALSE)=0,"-",VLOOKUP($B30,'[4]5_2'!$AJ$4:$AO$179,6,FALSE)),"-")</f>
        <v>2.9681599114172146</v>
      </c>
      <c r="AH30" s="18">
        <f>IFERROR(IF(VLOOKUP($B30,'[4]10_7'!$AJ$4:$AO$179,5,FALSE)=0,"-",VLOOKUP($B30,'[4]10_7'!$AJ$4:$AO$179,5,FALSE)),"-")</f>
        <v>38.789043155903769</v>
      </c>
      <c r="AI30" s="19">
        <f>IFERROR(IF(VLOOKUP($B30,'[4]10_7'!$AJ$4:$AO$179,3,FALSE)=0,"-",VLOOKUP($B30,'[4]10_7'!$AJ$4:$AO$179,3,FALSE)),"-")</f>
        <v>11.573488779420678</v>
      </c>
      <c r="AJ30" s="20">
        <f>IFERROR(IF(VLOOKUP($B30,'[4]10_7'!$AJ$4:$AO$179,6,FALSE)=0,"-",VLOOKUP($B30,'[4]10_7'!$AJ$4:$AO$179,6,FALSE)),"-")</f>
        <v>3.3515428143738513</v>
      </c>
      <c r="AK30" s="18">
        <f>IFERROR(IF(VLOOKUP($B30,'[4]15_12'!$AJ$4:$AO$179,5,FALSE)=0,"-",VLOOKUP($B30,'[4]15_12'!$AJ$4:$AO$179,5,FALSE)),"-")</f>
        <v>44.147507933744336</v>
      </c>
      <c r="AL30" s="19">
        <f>IFERROR(IF(VLOOKUP($B30,'[4]15_12'!$AJ$4:$AO$179,3,FALSE)=0,"-",VLOOKUP($B30,'[4]15_12'!$AJ$4:$AO$179,3,FALSE)),"-")</f>
        <v>11.667247039745545</v>
      </c>
      <c r="AM30" s="20">
        <f>IFERROR(IF(VLOOKUP($B30,'[4]15_12'!$AJ$4:$AO$179,6,FALSE)=0,"-",VLOOKUP($B30,'[4]15_12'!$AJ$4:$AO$179,6,FALSE)),"-")</f>
        <v>3.7838838745208538</v>
      </c>
    </row>
    <row r="31" spans="2:39" ht="15" customHeight="1" x14ac:dyDescent="0.25">
      <c r="B31" s="33">
        <v>80</v>
      </c>
      <c r="C31" s="34"/>
      <c r="D31" s="18">
        <f>IFERROR(IF(VLOOKUP($B31,'[4]0_-3'!$H$4:$M$179,5,FALSE)=0,"-",VLOOKUP($B31,'[4]0_-3'!$H$4:$M$179,5,FALSE)),"-")</f>
        <v>35.418306043274825</v>
      </c>
      <c r="E31" s="19">
        <f>IFERROR(IF(VLOOKUP($B31,'[4]0_-3'!$H$4:$M$179,3,FALSE)=0,"-",VLOOKUP($B31,'[4]0_-3'!$H$4:$M$179,3,FALSE)),"-")</f>
        <v>8.3949236316266429</v>
      </c>
      <c r="F31" s="19">
        <f>IFERROR(IF(VLOOKUP($B31,'[4]0_-3'!$H$4:$M$179,6,FALSE)=0,"-",VLOOKUP($B31,'[4]0_-3'!$H$4:$M$179,6,FALSE)),"-")</f>
        <v>4.2190146804720836</v>
      </c>
      <c r="G31" s="18">
        <f>IFERROR(IF(VLOOKUP($B31,'[4]5_2'!$H$4:$M$179,5,FALSE)=0,"-",VLOOKUP($B31,'[4]5_2'!$H$4:$M$179,5,FALSE)),"-")</f>
        <v>41.135887581619585</v>
      </c>
      <c r="H31" s="19">
        <f>IFERROR(IF(VLOOKUP($B31,'[4]5_2'!$H$4:$M$179,3,FALSE)=0,"-",VLOOKUP($B31,'[4]5_2'!$H$4:$M$179,3,FALSE)),"-")</f>
        <v>8.5760415563069206</v>
      </c>
      <c r="I31" s="20">
        <f>IFERROR(IF(VLOOKUP($B31,'[4]5_2'!$H$4:$M$179,6,FALSE)=0,"-",VLOOKUP($B31,'[4]5_2'!$H$4:$M$179,6,FALSE)),"-")</f>
        <v>4.7966054398801017</v>
      </c>
      <c r="J31" s="18">
        <f>IFERROR(IF(VLOOKUP($B31,'[4]10_7'!$H$4:$M$179,5,FALSE)=0,"-",VLOOKUP($B31,'[4]10_7'!$H$4:$M$179,5,FALSE)),"-")</f>
        <v>47.701885766198316</v>
      </c>
      <c r="K31" s="19">
        <f>IFERROR(IF(VLOOKUP($B31,'[4]10_7'!$H$4:$M$179,3,FALSE)=0,"-",VLOOKUP($B31,'[4]10_7'!$H$4:$M$179,3,FALSE)),"-")</f>
        <v>8.7942375329417306</v>
      </c>
      <c r="L31" s="20">
        <f>IFERROR(IF(VLOOKUP($B31,'[4]10_7'!$H$4:$M$179,6,FALSE)=0,"-",VLOOKUP($B31,'[4]10_7'!$H$4:$M$179,6,FALSE)),"-")</f>
        <v>5.4242207567756839</v>
      </c>
      <c r="M31" s="18">
        <f>IFERROR(IF(VLOOKUP($B31,'[4]15_12'!$H$4:$M$179,5,FALSE)=0,"-",VLOOKUP($B31,'[4]15_12'!$H$4:$M$179,5,FALSE)),"-")</f>
        <v>55.199939797184477</v>
      </c>
      <c r="N31" s="19">
        <f>IFERROR(IF(VLOOKUP($B31,'[4]15_12'!$H$4:$M$179,3,FALSE)=0,"-",VLOOKUP($B31,'[4]15_12'!$H$4:$M$179,3,FALSE)),"-")</f>
        <v>9.0613516789128106</v>
      </c>
      <c r="O31" s="20">
        <f>IFERROR(IF(VLOOKUP($B31,'[4]15_12'!$H$4:$M$179,6,FALSE)=0,"-",VLOOKUP($B31,'[4]15_12'!$H$4:$M$179,6,FALSE)),"-")</f>
        <v>6.0917997395072314</v>
      </c>
      <c r="P31" s="18">
        <f>IFERROR(IF(VLOOKUP($B31,'[4]0_-3'!$V$4:$AA$179,5,FALSE)=0,"-",VLOOKUP($B31,'[4]0_-3'!$V$4:$AA$179,5,FALSE)),"-")</f>
        <v>33.733463846773454</v>
      </c>
      <c r="Q31" s="19">
        <f>IFERROR(IF(VLOOKUP($B31,'[4]0_-3'!$V$4:$AA$179,3,FALSE)=0,"-",VLOOKUP($B31,'[4]0_-3'!$V$4:$AA$179,3,FALSE)),"-")</f>
        <v>10.021686520172938</v>
      </c>
      <c r="R31" s="20">
        <f>IFERROR(IF(VLOOKUP($B31,'[4]0_-3'!$V$4:$AA$179,6,FALSE)=0,"-",VLOOKUP($B31,'[4]0_-3'!$V$4:$AA$179,6,FALSE)),"-")</f>
        <v>3.3660466009259422</v>
      </c>
      <c r="S31" s="18">
        <f>IFERROR(IF(VLOOKUP($B31,'[4]5_2'!$V$4:$AA$179,5,FALSE)=0,"-",VLOOKUP($B31,'[4]5_2'!$V$4:$AA$179,5,FALSE)),"-")</f>
        <v>38.785127824252172</v>
      </c>
      <c r="T31" s="19">
        <f>IFERROR(IF(VLOOKUP($B31,'[4]5_2'!$V$4:$AA$179,3,FALSE)=0,"-",VLOOKUP($B31,'[4]5_2'!$V$4:$AA$179,3,FALSE)),"-")</f>
        <v>10.148769105817395</v>
      </c>
      <c r="U31" s="20">
        <f>IFERROR(IF(VLOOKUP($B31,'[4]5_2'!$V$4:$AA$179,6,FALSE)=0,"-",VLOOKUP($B31,'[4]5_2'!$V$4:$AA$179,6,FALSE)),"-")</f>
        <v>3.8216583134224695</v>
      </c>
      <c r="V31" s="18">
        <f>IFERROR(IF(VLOOKUP($B31,'[4]10_7'!$V$4:$AA$179,5,FALSE)=0,"-",VLOOKUP($B31,'[4]10_7'!$V$4:$AA$179,5,FALSE)),"-")</f>
        <v>44.591864700124674</v>
      </c>
      <c r="W31" s="19">
        <f>IFERROR(IF(VLOOKUP($B31,'[4]10_7'!$V$4:$AA$179,3,FALSE)=0,"-",VLOOKUP($B31,'[4]10_7'!$V$4:$AA$179,3,FALSE)),"-")</f>
        <v>10.299452988980688</v>
      </c>
      <c r="X31" s="20">
        <f>IFERROR(IF(VLOOKUP($B31,'[4]10_7'!$V$4:$AA$179,6,FALSE)=0,"-",VLOOKUP($B31,'[4]10_7'!$V$4:$AA$179,6,FALSE)),"-")</f>
        <v>4.3295371849197419</v>
      </c>
      <c r="Y31" s="18">
        <f>IFERROR(IF(VLOOKUP($B31,'[4]15_12'!$V$4:$AA$179,5,FALSE)=0,"-",VLOOKUP($B31,'[4]15_12'!$V$4:$AA$179,5,FALSE)),"-")</f>
        <v>51.237313674564405</v>
      </c>
      <c r="Z31" s="19">
        <f>IFERROR(IF(VLOOKUP($B31,'[4]15_12'!$V$4:$AA$179,3,FALSE)=0,"-",VLOOKUP($B31,'[4]15_12'!$V$4:$AA$179,3,FALSE)),"-")</f>
        <v>10.485578287044557</v>
      </c>
      <c r="AA31" s="20">
        <f>IFERROR(IF(VLOOKUP($B31,'[4]15_12'!$V$4:$AA$179,6,FALSE)=0,"-",VLOOKUP($B31,'[4]15_12'!$V$4:$AA$179,6,FALSE)),"-")</f>
        <v>4.8864556891316715</v>
      </c>
      <c r="AB31" s="18">
        <f>IFERROR(IF(VLOOKUP($B31,'[4]0_-3'!$AJ$4:$AO$179,5,FALSE)=0,"-",VLOOKUP($B31,'[4]0_-3'!$AJ$4:$AO$179,5,FALSE)),"-")</f>
        <v>32.143780444830867</v>
      </c>
      <c r="AC31" s="19">
        <f>IFERROR(IF(VLOOKUP($B31,'[4]0_-3'!$AJ$4:$AO$179,3,FALSE)=0,"-",VLOOKUP($B31,'[4]0_-3'!$AJ$4:$AO$179,3,FALSE)),"-")</f>
        <v>12.226246246974529</v>
      </c>
      <c r="AD31" s="20">
        <f>IFERROR(IF(VLOOKUP($B31,'[4]0_-3'!$AJ$4:$AO$179,6,FALSE)=0,"-",VLOOKUP($B31,'[4]0_-3'!$AJ$4:$AO$179,6,FALSE)),"-")</f>
        <v>2.6290800786696957</v>
      </c>
      <c r="AE31" s="18">
        <f>IFERROR(IF(VLOOKUP($B31,'[4]5_2'!$AJ$4:$AO$179,5,FALSE)=0,"-",VLOOKUP($B31,'[4]5_2'!$AJ$4:$AO$179,5,FALSE)),"-")</f>
        <v>36.438336126899287</v>
      </c>
      <c r="AF31" s="19">
        <f>IFERROR(IF(VLOOKUP($B31,'[4]5_2'!$AJ$4:$AO$179,3,FALSE)=0,"-",VLOOKUP($B31,'[4]5_2'!$AJ$4:$AO$179,3,FALSE)),"-")</f>
        <v>12.297973923644262</v>
      </c>
      <c r="AG31" s="20">
        <f>IFERROR(IF(VLOOKUP($B31,'[4]5_2'!$AJ$4:$AO$179,6,FALSE)=0,"-",VLOOKUP($B31,'[4]5_2'!$AJ$4:$AO$179,6,FALSE)),"-")</f>
        <v>2.9629544145350981</v>
      </c>
      <c r="AH31" s="18">
        <f>IFERROR(IF(VLOOKUP($B31,'[4]10_7'!$AJ$4:$AO$179,5,FALSE)=0,"-",VLOOKUP($B31,'[4]10_7'!$AJ$4:$AO$179,5,FALSE)),"-")</f>
        <v>41.394620959521298</v>
      </c>
      <c r="AI31" s="19">
        <f>IFERROR(IF(VLOOKUP($B31,'[4]10_7'!$AJ$4:$AO$179,3,FALSE)=0,"-",VLOOKUP($B31,'[4]10_7'!$AJ$4:$AO$179,3,FALSE)),"-")</f>
        <v>12.379826143397135</v>
      </c>
      <c r="AJ31" s="20">
        <f>IFERROR(IF(VLOOKUP($B31,'[4]10_7'!$AJ$4:$AO$179,6,FALSE)=0,"-",VLOOKUP($B31,'[4]10_7'!$AJ$4:$AO$179,6,FALSE)),"-")</f>
        <v>3.343715855137384</v>
      </c>
      <c r="AK31" s="18">
        <f>IFERROR(IF(VLOOKUP($B31,'[4]15_12'!$AJ$4:$AO$179,5,FALSE)=0,"-",VLOOKUP($B31,'[4]15_12'!$AJ$4:$AO$179,5,FALSE)),"-")</f>
        <v>47.096274142870392</v>
      </c>
      <c r="AL31" s="19">
        <f>IFERROR(IF(VLOOKUP($B31,'[4]15_12'!$AJ$4:$AO$179,3,FALSE)=0,"-",VLOOKUP($B31,'[4]15_12'!$AJ$4:$AO$179,3,FALSE)),"-")</f>
        <v>12.483643023614892</v>
      </c>
      <c r="AM31" s="20">
        <f>IFERROR(IF(VLOOKUP($B31,'[4]15_12'!$AJ$4:$AO$179,6,FALSE)=0,"-",VLOOKUP($B31,'[4]15_12'!$AJ$4:$AO$179,6,FALSE)),"-")</f>
        <v>3.7726386483320562</v>
      </c>
    </row>
    <row r="32" spans="2:39" ht="15" customHeight="1" x14ac:dyDescent="0.25">
      <c r="B32" s="33">
        <v>85</v>
      </c>
      <c r="C32" s="34"/>
      <c r="D32" s="18">
        <f>IFERROR(IF(VLOOKUP($B32,'[4]0_-3'!$H$4:$M$179,5,FALSE)=0,"-",VLOOKUP($B32,'[4]0_-3'!$H$4:$M$179,5,FALSE)),"-")</f>
        <v>37.707064705323802</v>
      </c>
      <c r="E32" s="19">
        <f>IFERROR(IF(VLOOKUP($B32,'[4]0_-3'!$H$4:$M$179,3,FALSE)=0,"-",VLOOKUP($B32,'[4]0_-3'!$H$4:$M$179,3,FALSE)),"-")</f>
        <v>9.0072325316678814</v>
      </c>
      <c r="F32" s="19">
        <f>IFERROR(IF(VLOOKUP($B32,'[4]0_-3'!$H$4:$M$179,6,FALSE)=0,"-",VLOOKUP($B32,'[4]0_-3'!$H$4:$M$179,6,FALSE)),"-")</f>
        <v>4.1863096764463714</v>
      </c>
      <c r="G32" s="18">
        <f>IFERROR(IF(VLOOKUP($B32,'[4]5_2'!$H$4:$M$179,5,FALSE)=0,"-",VLOOKUP($B32,'[4]5_2'!$H$4:$M$179,5,FALSE)),"-")</f>
        <v>43.788760436197613</v>
      </c>
      <c r="H32" s="19">
        <f>IFERROR(IF(VLOOKUP($B32,'[4]5_2'!$H$4:$M$179,3,FALSE)=0,"-",VLOOKUP($B32,'[4]5_2'!$H$4:$M$179,3,FALSE)),"-")</f>
        <v>9.2145632798485462</v>
      </c>
      <c r="I32" s="20">
        <f>IFERROR(IF(VLOOKUP($B32,'[4]5_2'!$H$4:$M$179,6,FALSE)=0,"-",VLOOKUP($B32,'[4]5_2'!$H$4:$M$179,6,FALSE)),"-")</f>
        <v>4.7521254243225881</v>
      </c>
      <c r="J32" s="18">
        <f>IFERROR(IF(VLOOKUP($B32,'[4]10_7'!$H$4:$M$179,5,FALSE)=0,"-",VLOOKUP($B32,'[4]10_7'!$H$4:$M$179,5,FALSE)),"-")</f>
        <v>50.772448031351743</v>
      </c>
      <c r="K32" s="19">
        <f>IFERROR(IF(VLOOKUP($B32,'[4]10_7'!$H$4:$M$179,3,FALSE)=0,"-",VLOOKUP($B32,'[4]10_7'!$H$4:$M$179,3,FALSE)),"-")</f>
        <v>9.463522465421935</v>
      </c>
      <c r="L32" s="20">
        <f>IFERROR(IF(VLOOKUP($B32,'[4]10_7'!$H$4:$M$179,6,FALSE)=0,"-",VLOOKUP($B32,'[4]10_7'!$H$4:$M$179,6,FALSE)),"-")</f>
        <v>5.3650686852454186</v>
      </c>
      <c r="M32" s="18">
        <f>IFERROR(IF(VLOOKUP($B32,'[4]15_12'!$H$4:$M$179,5,FALSE)=0,"-",VLOOKUP($B32,'[4]15_12'!$H$4:$M$179,5,FALSE)),"-")</f>
        <v>58.746363691486536</v>
      </c>
      <c r="N32" s="19">
        <f>IFERROR(IF(VLOOKUP($B32,'[4]15_12'!$H$4:$M$179,3,FALSE)=0,"-",VLOOKUP($B32,'[4]15_12'!$H$4:$M$179,3,FALSE)),"-")</f>
        <v>9.7663926713122233</v>
      </c>
      <c r="O32" s="20">
        <f>IFERROR(IF(VLOOKUP($B32,'[4]15_12'!$H$4:$M$179,6,FALSE)=0,"-",VLOOKUP($B32,'[4]15_12'!$H$4:$M$179,6,FALSE)),"-")</f>
        <v>6.0151547934426137</v>
      </c>
      <c r="P32" s="18">
        <f>IFERROR(IF(VLOOKUP($B32,'[4]0_-3'!$V$4:$AA$179,5,FALSE)=0,"-",VLOOKUP($B32,'[4]0_-3'!$V$4:$AA$179,5,FALSE)),"-")</f>
        <v>35.915680546266216</v>
      </c>
      <c r="Q32" s="19">
        <f>IFERROR(IF(VLOOKUP($B32,'[4]0_-3'!$V$4:$AA$179,3,FALSE)=0,"-",VLOOKUP($B32,'[4]0_-3'!$V$4:$AA$179,3,FALSE)),"-")</f>
        <v>10.71523955527943</v>
      </c>
      <c r="R32" s="20">
        <f>IFERROR(IF(VLOOKUP($B32,'[4]0_-3'!$V$4:$AA$179,6,FALSE)=0,"-",VLOOKUP($B32,'[4]0_-3'!$V$4:$AA$179,6,FALSE)),"-")</f>
        <v>3.3518317869590191</v>
      </c>
      <c r="S32" s="18">
        <f>IFERROR(IF(VLOOKUP($B32,'[4]5_2'!$V$4:$AA$179,5,FALSE)=0,"-",VLOOKUP($B32,'[4]5_2'!$V$4:$AA$179,5,FALSE)),"-")</f>
        <v>41.280755250648824</v>
      </c>
      <c r="T32" s="19">
        <f>IFERROR(IF(VLOOKUP($B32,'[4]5_2'!$V$4:$AA$179,3,FALSE)=0,"-",VLOOKUP($B32,'[4]5_2'!$V$4:$AA$179,3,FALSE)),"-")</f>
        <v>10.857403496025221</v>
      </c>
      <c r="U32" s="20">
        <f>IFERROR(IF(VLOOKUP($B32,'[4]5_2'!$V$4:$AA$179,6,FALSE)=0,"-",VLOOKUP($B32,'[4]5_2'!$V$4:$AA$179,6,FALSE)),"-")</f>
        <v>3.8020835520906324</v>
      </c>
      <c r="V32" s="18">
        <f>IFERROR(IF(VLOOKUP($B32,'[4]10_7'!$V$4:$AA$179,5,FALSE)=0,"-",VLOOKUP($B32,'[4]10_7'!$V$4:$AA$179,5,FALSE)),"-")</f>
        <v>47.448024693047017</v>
      </c>
      <c r="W32" s="19">
        <f>IFERROR(IF(VLOOKUP($B32,'[4]10_7'!$V$4:$AA$179,3,FALSE)=0,"-",VLOOKUP($B32,'[4]10_7'!$V$4:$AA$179,3,FALSE)),"-")</f>
        <v>11.027080967068557</v>
      </c>
      <c r="X32" s="20">
        <f>IFERROR(IF(VLOOKUP($B32,'[4]10_7'!$V$4:$AA$179,6,FALSE)=0,"-",VLOOKUP($B32,'[4]10_7'!$V$4:$AA$179,6,FALSE)),"-")</f>
        <v>4.3028635442821654</v>
      </c>
      <c r="Y32" s="18">
        <f>IFERROR(IF(VLOOKUP($B32,'[4]15_12'!$V$4:$AA$179,5,FALSE)=0,"-",VLOOKUP($B32,'[4]15_12'!$V$4:$AA$179,5,FALSE)),"-")</f>
        <v>54.505725074161113</v>
      </c>
      <c r="Z32" s="19">
        <f>IFERROR(IF(VLOOKUP($B32,'[4]15_12'!$V$4:$AA$179,3,FALSE)=0,"-",VLOOKUP($B32,'[4]15_12'!$V$4:$AA$179,3,FALSE)),"-")</f>
        <v>11.236554551333608</v>
      </c>
      <c r="AA32" s="20">
        <f>IFERROR(IF(VLOOKUP($B32,'[4]15_12'!$V$4:$AA$179,6,FALSE)=0,"-",VLOOKUP($B32,'[4]15_12'!$V$4:$AA$179,6,FALSE)),"-")</f>
        <v>4.850750719462499</v>
      </c>
      <c r="AB32" s="18">
        <f>IFERROR(IF(VLOOKUP($B32,'[4]0_-3'!$AJ$4:$AO$179,5,FALSE)=0,"-",VLOOKUP($B32,'[4]0_-3'!$AJ$4:$AO$179,5,FALSE)),"-")</f>
        <v>34.204934023735845</v>
      </c>
      <c r="AC32" s="19">
        <f>IFERROR(IF(VLOOKUP($B32,'[4]0_-3'!$AJ$4:$AO$179,3,FALSE)=0,"-",VLOOKUP($B32,'[4]0_-3'!$AJ$4:$AO$179,3,FALSE)),"-")</f>
        <v>13.033089722260568</v>
      </c>
      <c r="AD32" s="20">
        <f>IFERROR(IF(VLOOKUP($B32,'[4]0_-3'!$AJ$4:$AO$179,6,FALSE)=0,"-",VLOOKUP($B32,'[4]0_-3'!$AJ$4:$AO$179,6,FALSE)),"-")</f>
        <v>2.6244685452685625</v>
      </c>
      <c r="AE32" s="18">
        <f>IFERROR(IF(VLOOKUP($B32,'[4]5_2'!$AJ$4:$AO$179,5,FALSE)=0,"-",VLOOKUP($B32,'[4]5_2'!$AJ$4:$AO$179,5,FALSE)),"-")</f>
        <v>38.753249600387896</v>
      </c>
      <c r="AF32" s="19">
        <f>IFERROR(IF(VLOOKUP($B32,'[4]5_2'!$AJ$4:$AO$179,3,FALSE)=0,"-",VLOOKUP($B32,'[4]5_2'!$AJ$4:$AO$179,3,FALSE)),"-")</f>
        <v>13.108467806413094</v>
      </c>
      <c r="AG32" s="20">
        <f>IFERROR(IF(VLOOKUP($B32,'[4]5_2'!$AJ$4:$AO$179,6,FALSE)=0,"-",VLOOKUP($B32,'[4]5_2'!$AJ$4:$AO$179,6,FALSE)),"-")</f>
        <v>2.956352349694793</v>
      </c>
      <c r="AH32" s="18">
        <f>IFERROR(IF(VLOOKUP($B32,'[4]10_7'!$AJ$4:$AO$179,5,FALSE)=0,"-",VLOOKUP($B32,'[4]10_7'!$AJ$4:$AO$179,5,FALSE)),"-")</f>
        <v>44.003962788790773</v>
      </c>
      <c r="AI32" s="19">
        <f>IFERROR(IF(VLOOKUP($B32,'[4]10_7'!$AJ$4:$AO$179,3,FALSE)=0,"-",VLOOKUP($B32,'[4]10_7'!$AJ$4:$AO$179,3,FALSE)),"-")</f>
        <v>13.197244513767977</v>
      </c>
      <c r="AJ32" s="20">
        <f>IFERROR(IF(VLOOKUP($B32,'[4]10_7'!$AJ$4:$AO$179,6,FALSE)=0,"-",VLOOKUP($B32,'[4]10_7'!$AJ$4:$AO$179,6,FALSE)),"-")</f>
        <v>3.3343295824278925</v>
      </c>
      <c r="AK32" s="18">
        <f>IFERROR(IF(VLOOKUP($B32,'[4]15_12'!$AJ$4:$AO$179,5,FALSE)=0,"-",VLOOKUP($B32,'[4]15_12'!$AJ$4:$AO$179,5,FALSE)),"-")</f>
        <v>50.045309789644804</v>
      </c>
      <c r="AL32" s="19">
        <f>IFERROR(IF(VLOOKUP($B32,'[4]15_12'!$AJ$4:$AO$179,3,FALSE)=0,"-",VLOOKUP($B32,'[4]15_12'!$AJ$4:$AO$179,3,FALSE)),"-")</f>
        <v>13.311702427249399</v>
      </c>
      <c r="AM32" s="20">
        <f>IFERROR(IF(VLOOKUP($B32,'[4]15_12'!$AJ$4:$AO$179,6,FALSE)=0,"-",VLOOKUP($B32,'[4]15_12'!$AJ$4:$AO$179,6,FALSE)),"-")</f>
        <v>3.7594973342553661</v>
      </c>
    </row>
    <row r="33" spans="2:39" ht="15" customHeight="1" x14ac:dyDescent="0.25">
      <c r="B33" s="33">
        <v>90</v>
      </c>
      <c r="C33" s="34"/>
      <c r="D33" s="18">
        <f>IFERROR(IF(VLOOKUP($B33,'[4]0_-3'!$H$4:$M$179,5,FALSE)=0,"-",VLOOKUP($B33,'[4]0_-3'!$H$4:$M$179,5,FALSE)),"-")</f>
        <v>40.00301206434046</v>
      </c>
      <c r="E33" s="19">
        <f>IFERROR(IF(VLOOKUP($B33,'[4]0_-3'!$H$4:$M$179,3,FALSE)=0,"-",VLOOKUP($B33,'[4]0_-3'!$H$4:$M$179,3,FALSE)),"-")</f>
        <v>9.6316066082241036</v>
      </c>
      <c r="F33" s="19">
        <f>IFERROR(IF(VLOOKUP($B33,'[4]0_-3'!$H$4:$M$179,6,FALSE)=0,"-",VLOOKUP($B33,'[4]0_-3'!$H$4:$M$179,6,FALSE)),"-")</f>
        <v>4.1533062646249732</v>
      </c>
      <c r="G33" s="18">
        <f>IFERROR(IF(VLOOKUP($B33,'[4]5_2'!$H$4:$M$179,5,FALSE)=0,"-",VLOOKUP($B33,'[4]5_2'!$H$4:$M$179,5,FALSE)),"-")</f>
        <v>46.449540199543712</v>
      </c>
      <c r="H33" s="19">
        <f>IFERROR(IF(VLOOKUP($B33,'[4]5_2'!$H$4:$M$179,3,FALSE)=0,"-",VLOOKUP($B33,'[4]5_2'!$H$4:$M$179,3,FALSE)),"-")</f>
        <v>9.8671978039024051</v>
      </c>
      <c r="I33" s="20">
        <f>IFERROR(IF(VLOOKUP($B33,'[4]5_2'!$H$4:$M$179,6,FALSE)=0,"-",VLOOKUP($B33,'[4]5_2'!$H$4:$M$179,6,FALSE)),"-")</f>
        <v>4.7074702587976152</v>
      </c>
      <c r="J33" s="18">
        <f>IFERROR(IF(VLOOKUP($B33,'[4]10_7'!$H$4:$M$179,5,FALSE)=0,"-",VLOOKUP($B33,'[4]10_7'!$H$4:$M$179,5,FALSE)),"-")</f>
        <v>53.850848119088376</v>
      </c>
      <c r="K33" s="19">
        <f>IFERROR(IF(VLOOKUP($B33,'[4]10_7'!$H$4:$M$179,3,FALSE)=0,"-",VLOOKUP($B33,'[4]10_7'!$H$4:$M$179,3,FALSE)),"-")</f>
        <v>10.14882140388138</v>
      </c>
      <c r="L33" s="20">
        <f>IFERROR(IF(VLOOKUP($B33,'[4]10_7'!$H$4:$M$179,6,FALSE)=0,"-",VLOOKUP($B33,'[4]10_7'!$H$4:$M$179,6,FALSE)),"-")</f>
        <v>5.306118412773853</v>
      </c>
      <c r="M33" s="18">
        <f>IFERROR(IF(VLOOKUP($B33,'[4]15_12'!$H$4:$M$179,5,FALSE)=0,"-",VLOOKUP($B33,'[4]15_12'!$H$4:$M$179,5,FALSE)),"-")</f>
        <v>62.298987766435452</v>
      </c>
      <c r="N33" s="19">
        <f>IFERROR(IF(VLOOKUP($B33,'[4]15_12'!$H$4:$M$179,3,FALSE)=0,"-",VLOOKUP($B33,'[4]15_12'!$H$4:$M$179,3,FALSE)),"-")</f>
        <v>10.48851830079124</v>
      </c>
      <c r="O33" s="20">
        <f>IFERROR(IF(VLOOKUP($B33,'[4]15_12'!$H$4:$M$179,6,FALSE)=0,"-",VLOOKUP($B33,'[4]15_12'!$H$4:$M$179,6,FALSE)),"-")</f>
        <v>5.9397319983448664</v>
      </c>
      <c r="P33" s="18">
        <f>IFERROR(IF(VLOOKUP($B33,'[4]0_-3'!$V$4:$AA$179,5,FALSE)=0,"-",VLOOKUP($B33,'[4]0_-3'!$V$4:$AA$179,5,FALSE)),"-")</f>
        <v>38.10823817897041</v>
      </c>
      <c r="Q33" s="19">
        <f>IFERROR(IF(VLOOKUP($B33,'[4]0_-3'!$V$4:$AA$179,3,FALSE)=0,"-",VLOOKUP($B33,'[4]0_-3'!$V$4:$AA$179,3,FALSE)),"-")</f>
        <v>11.420901688887257</v>
      </c>
      <c r="R33" s="20">
        <f>IFERROR(IF(VLOOKUP($B33,'[4]0_-3'!$V$4:$AA$179,6,FALSE)=0,"-",VLOOKUP($B33,'[4]0_-3'!$V$4:$AA$179,6,FALSE)),"-")</f>
        <v>3.3367101142329605</v>
      </c>
      <c r="S33" s="18">
        <f>IFERROR(IF(VLOOKUP($B33,'[4]5_2'!$V$4:$AA$179,5,FALSE)=0,"-",VLOOKUP($B33,'[4]5_2'!$V$4:$AA$179,5,FALSE)),"-")</f>
        <v>43.785946454843312</v>
      </c>
      <c r="T33" s="19">
        <f>IFERROR(IF(VLOOKUP($B33,'[4]5_2'!$V$4:$AA$179,3,FALSE)=0,"-",VLOOKUP($B33,'[4]5_2'!$V$4:$AA$179,3,FALSE)),"-")</f>
        <v>11.578644778102843</v>
      </c>
      <c r="U33" s="20">
        <f>IFERROR(IF(VLOOKUP($B33,'[4]5_2'!$V$4:$AA$179,6,FALSE)=0,"-",VLOOKUP($B33,'[4]5_2'!$V$4:$AA$179,6,FALSE)),"-")</f>
        <v>3.7816123815845764</v>
      </c>
      <c r="V33" s="18">
        <f>IFERROR(IF(VLOOKUP($B33,'[4]10_7'!$V$4:$AA$179,5,FALSE)=0,"-",VLOOKUP($B33,'[4]10_7'!$V$4:$AA$179,5,FALSE)),"-")</f>
        <v>50.312751738198969</v>
      </c>
      <c r="W33" s="19">
        <f>IFERROR(IF(VLOOKUP($B33,'[4]10_7'!$V$4:$AA$179,3,FALSE)=0,"-",VLOOKUP($B33,'[4]10_7'!$V$4:$AA$179,3,FALSE)),"-")</f>
        <v>11.768489494208209</v>
      </c>
      <c r="X33" s="20">
        <f>IFERROR(IF(VLOOKUP($B33,'[4]10_7'!$V$4:$AA$179,6,FALSE)=0,"-",VLOOKUP($B33,'[4]10_7'!$V$4:$AA$179,6,FALSE)),"-")</f>
        <v>4.2752089605858155</v>
      </c>
      <c r="Y33" s="18">
        <f>IFERROR(IF(VLOOKUP($B33,'[4]15_12'!$V$4:$AA$179,5,FALSE)=0,"-",VLOOKUP($B33,'[4]15_12'!$V$4:$AA$179,5,FALSE)),"-")</f>
        <v>57.780705972498424</v>
      </c>
      <c r="Z33" s="19">
        <f>IFERROR(IF(VLOOKUP($B33,'[4]15_12'!$V$4:$AA$179,3,FALSE)=0,"-",VLOOKUP($B33,'[4]15_12'!$V$4:$AA$179,3,FALSE)),"-")</f>
        <v>12.002476729833564</v>
      </c>
      <c r="AA33" s="20">
        <f>IFERROR(IF(VLOOKUP($B33,'[4]15_12'!$V$4:$AA$179,6,FALSE)=0,"-",VLOOKUP($B33,'[4]15_12'!$V$4:$AA$179,6,FALSE)),"-")</f>
        <v>4.8140652361256153</v>
      </c>
      <c r="AB33" s="18">
        <f>IFERROR(IF(VLOOKUP($B33,'[4]0_-3'!$AJ$4:$AO$179,5,FALSE)=0,"-",VLOOKUP($B33,'[4]0_-3'!$AJ$4:$AO$179,5,FALSE)),"-")</f>
        <v>36.276335916907698</v>
      </c>
      <c r="AC33" s="19">
        <f>IFERROR(IF(VLOOKUP($B33,'[4]0_-3'!$AJ$4:$AO$179,3,FALSE)=0,"-",VLOOKUP($B33,'[4]0_-3'!$AJ$4:$AO$179,3,FALSE)),"-")</f>
        <v>13.853010151350004</v>
      </c>
      <c r="AD33" s="20">
        <f>IFERROR(IF(VLOOKUP($B33,'[4]0_-3'!$AJ$4:$AO$179,6,FALSE)=0,"-",VLOOKUP($B33,'[4]0_-3'!$AJ$4:$AO$179,6,FALSE)),"-")</f>
        <v>2.6186608917898249</v>
      </c>
      <c r="AE33" s="18">
        <f>IFERROR(IF(VLOOKUP($B33,'[4]5_2'!$AJ$4:$AO$179,5,FALSE)=0,"-",VLOOKUP($B33,'[4]5_2'!$AJ$4:$AO$179,5,FALSE)),"-")</f>
        <v>41.075002973972865</v>
      </c>
      <c r="AF33" s="19">
        <f>IFERROR(IF(VLOOKUP($B33,'[4]5_2'!$AJ$4:$AO$179,3,FALSE)=0,"-",VLOOKUP($B33,'[4]5_2'!$AJ$4:$AO$179,3,FALSE)),"-")</f>
        <v>13.930313208744396</v>
      </c>
      <c r="AG33" s="20">
        <f>IFERROR(IF(VLOOKUP($B33,'[4]5_2'!$AJ$4:$AO$179,6,FALSE)=0,"-",VLOOKUP($B33,'[4]5_2'!$AJ$4:$AO$179,6,FALSE)),"-")</f>
        <v>2.9486058467220313</v>
      </c>
      <c r="AH33" s="18">
        <f>IFERROR(IF(VLOOKUP($B33,'[4]10_7'!$AJ$4:$AO$179,5,FALSE)=0,"-",VLOOKUP($B33,'[4]10_7'!$AJ$4:$AO$179,5,FALSE)),"-")</f>
        <v>46.617084261662185</v>
      </c>
      <c r="AI33" s="19">
        <f>IFERROR(IF(VLOOKUP($B33,'[4]10_7'!$AJ$4:$AO$179,3,FALSE)=0,"-",VLOOKUP($B33,'[4]10_7'!$AJ$4:$AO$179,3,FALSE)),"-")</f>
        <v>14.025787115617673</v>
      </c>
      <c r="AJ33" s="20">
        <f>IFERROR(IF(VLOOKUP($B33,'[4]10_7'!$AJ$4:$AO$179,6,FALSE)=0,"-",VLOOKUP($B33,'[4]10_7'!$AJ$4:$AO$179,6,FALSE)),"-")</f>
        <v>3.3236697432655453</v>
      </c>
      <c r="AK33" s="18">
        <f>IFERROR(IF(VLOOKUP($B33,'[4]15_12'!$AJ$4:$AO$179,5,FALSE)=0,"-",VLOOKUP($B33,'[4]15_12'!$AJ$4:$AO$179,5,FALSE)),"-")</f>
        <v>52.994631723436669</v>
      </c>
      <c r="AL33" s="19">
        <f>IFERROR(IF(VLOOKUP($B33,'[4]15_12'!$AJ$4:$AO$179,3,FALSE)=0,"-",VLOOKUP($B33,'[4]15_12'!$AJ$4:$AO$179,3,FALSE)),"-")</f>
        <v>14.151472764600051</v>
      </c>
      <c r="AM33" s="20">
        <f>IFERROR(IF(VLOOKUP($B33,'[4]15_12'!$AJ$4:$AO$179,6,FALSE)=0,"-",VLOOKUP($B33,'[4]15_12'!$AJ$4:$AO$179,6,FALSE)),"-")</f>
        <v>3.7448138865095997</v>
      </c>
    </row>
    <row r="34" spans="2:39" ht="15" customHeight="1" x14ac:dyDescent="0.25">
      <c r="B34" s="33">
        <v>95</v>
      </c>
      <c r="C34" s="34"/>
      <c r="D34" s="18">
        <f>IFERROR(IF(VLOOKUP($B34,'[4]0_-3'!$H$4:$M$179,5,FALSE)=0,"-",VLOOKUP($B34,'[4]0_-3'!$H$4:$M$179,5,FALSE)),"-")</f>
        <v>42.306148782013075</v>
      </c>
      <c r="E34" s="19">
        <f>IFERROR(IF(VLOOKUP($B34,'[4]0_-3'!$H$4:$M$179,3,FALSE)=0,"-",VLOOKUP($B34,'[4]0_-3'!$H$4:$M$179,3,FALSE)),"-")</f>
        <v>10.268091165805293</v>
      </c>
      <c r="F34" s="19">
        <f>IFERROR(IF(VLOOKUP($B34,'[4]0_-3'!$H$4:$M$179,6,FALSE)=0,"-",VLOOKUP($B34,'[4]0_-3'!$H$4:$M$179,6,FALSE)),"-")</f>
        <v>4.1201571060160278</v>
      </c>
      <c r="G34" s="18">
        <f>IFERROR(IF(VLOOKUP($B34,'[4]5_2'!$H$4:$M$179,5,FALSE)=0,"-",VLOOKUP($B34,'[4]5_2'!$H$4:$M$179,5,FALSE)),"-")</f>
        <v>49.118264511974552</v>
      </c>
      <c r="H34" s="19">
        <f>IFERROR(IF(VLOOKUP($B34,'[4]5_2'!$H$4:$M$179,3,FALSE)=0,"-",VLOOKUP($B34,'[4]5_2'!$H$4:$M$179,3,FALSE)),"-")</f>
        <v>10.533989002752348</v>
      </c>
      <c r="I34" s="20">
        <f>IFERROR(IF(VLOOKUP($B34,'[4]5_2'!$H$4:$M$179,6,FALSE)=0,"-",VLOOKUP($B34,'[4]5_2'!$H$4:$M$179,6,FALSE)),"-")</f>
        <v>4.6628361297074452</v>
      </c>
      <c r="J34" s="18">
        <f>IFERROR(IF(VLOOKUP($B34,'[4]10_7'!$H$4:$M$179,5,FALSE)=0,"-",VLOOKUP($B34,'[4]10_7'!$H$4:$M$179,5,FALSE)),"-")</f>
        <v>56.937157428990709</v>
      </c>
      <c r="K34" s="19">
        <f>IFERROR(IF(VLOOKUP($B34,'[4]10_7'!$H$4:$M$179,3,FALSE)=0,"-",VLOOKUP($B34,'[4]10_7'!$H$4:$M$179,3,FALSE)),"-")</f>
        <v>10.850177292558604</v>
      </c>
      <c r="L34" s="20">
        <f>IFERROR(IF(VLOOKUP($B34,'[4]10_7'!$H$4:$M$179,6,FALSE)=0,"-",VLOOKUP($B34,'[4]10_7'!$H$4:$M$179,6,FALSE)),"-")</f>
        <v>5.2475785320153268</v>
      </c>
      <c r="M34" s="18">
        <f>IFERROR(IF(VLOOKUP($B34,'[4]15_12'!$H$4:$M$179,5,FALSE)=0,"-",VLOOKUP($B34,'[4]15_12'!$H$4:$M$179,5,FALSE)),"-")</f>
        <v>65.857915480698836</v>
      </c>
      <c r="N34" s="19">
        <f>IFERROR(IF(VLOOKUP($B34,'[4]15_12'!$H$4:$M$179,3,FALSE)=0,"-",VLOOKUP($B34,'[4]15_12'!$H$4:$M$179,3,FALSE)),"-")</f>
        <v>11.227770910487024</v>
      </c>
      <c r="O34" s="20">
        <f>IFERROR(IF(VLOOKUP($B34,'[4]15_12'!$H$4:$M$179,6,FALSE)=0,"-",VLOOKUP($B34,'[4]15_12'!$H$4:$M$179,6,FALSE)),"-")</f>
        <v>5.8656269357246922</v>
      </c>
      <c r="P34" s="18">
        <f>IFERROR(IF(VLOOKUP($B34,'[4]0_-3'!$V$4:$AA$179,5,FALSE)=0,"-",VLOOKUP($B34,'[4]0_-3'!$V$4:$AA$179,5,FALSE)),"-")</f>
        <v>40.311153837018935</v>
      </c>
      <c r="Q34" s="19">
        <f>IFERROR(IF(VLOOKUP($B34,'[4]0_-3'!$V$4:$AA$179,3,FALSE)=0,"-",VLOOKUP($B34,'[4]0_-3'!$V$4:$AA$179,3,FALSE)),"-")</f>
        <v>12.138726371082987</v>
      </c>
      <c r="R34" s="20">
        <f>IFERROR(IF(VLOOKUP($B34,'[4]0_-3'!$V$4:$AA$179,6,FALSE)=0,"-",VLOOKUP($B34,'[4]0_-3'!$V$4:$AA$179,6,FALSE)),"-")</f>
        <v>3.3208717788588289</v>
      </c>
      <c r="S34" s="18">
        <f>IFERROR(IF(VLOOKUP($B34,'[4]5_2'!$V$4:$AA$179,5,FALSE)=0,"-",VLOOKUP($B34,'[4]5_2'!$V$4:$AA$179,5,FALSE)),"-")</f>
        <v>46.300754015354983</v>
      </c>
      <c r="T34" s="19">
        <f>IFERROR(IF(VLOOKUP($B34,'[4]5_2'!$V$4:$AA$179,3,FALSE)=0,"-",VLOOKUP($B34,'[4]5_2'!$V$4:$AA$179,3,FALSE)),"-")</f>
        <v>12.312545186696708</v>
      </c>
      <c r="U34" s="20">
        <f>IFERROR(IF(VLOOKUP($B34,'[4]5_2'!$V$4:$AA$179,6,FALSE)=0,"-",VLOOKUP($B34,'[4]5_2'!$V$4:$AA$179,6,FALSE)),"-")</f>
        <v>3.7604535303863407</v>
      </c>
      <c r="V34" s="18">
        <f>IFERROR(IF(VLOOKUP($B34,'[4]10_7'!$V$4:$AA$179,5,FALSE)=0,"-",VLOOKUP($B34,'[4]10_7'!$V$4:$AA$179,5,FALSE)),"-")</f>
        <v>53.186130714596132</v>
      </c>
      <c r="W34" s="19">
        <f>IFERROR(IF(VLOOKUP($B34,'[4]10_7'!$V$4:$AA$179,3,FALSE)=0,"-",VLOOKUP($B34,'[4]10_7'!$V$4:$AA$179,3,FALSE)),"-")</f>
        <v>12.523730125020736</v>
      </c>
      <c r="X34" s="20">
        <f>IFERROR(IF(VLOOKUP($B34,'[4]10_7'!$V$4:$AA$179,6,FALSE)=0,"-",VLOOKUP($B34,'[4]10_7'!$V$4:$AA$179,6,FALSE)),"-")</f>
        <v>4.2468282359691996</v>
      </c>
      <c r="Y34" s="18">
        <f>IFERROR(IF(VLOOKUP($B34,'[4]15_12'!$V$4:$AA$179,5,FALSE)=0,"-",VLOOKUP($B34,'[4]15_12'!$V$4:$AA$179,5,FALSE)),"-")</f>
        <v>61.062371882379679</v>
      </c>
      <c r="Z34" s="19">
        <f>IFERROR(IF(VLOOKUP($B34,'[4]15_12'!$V$4:$AA$179,3,FALSE)=0,"-",VLOOKUP($B34,'[4]15_12'!$V$4:$AA$179,3,FALSE)),"-")</f>
        <v>12.783396061318024</v>
      </c>
      <c r="AA34" s="20">
        <f>IFERROR(IF(VLOOKUP($B34,'[4]15_12'!$V$4:$AA$179,6,FALSE)=0,"-",VLOOKUP($B34,'[4]15_12'!$V$4:$AA$179,6,FALSE)),"-")</f>
        <v>4.7766940482389995</v>
      </c>
      <c r="AB34" s="18">
        <f>IFERROR(IF(VLOOKUP($B34,'[4]0_-3'!$AJ$4:$AO$179,5,FALSE)=0,"-",VLOOKUP($B34,'[4]0_-3'!$AJ$4:$AO$179,5,FALSE)),"-")</f>
        <v>38.358020742928787</v>
      </c>
      <c r="AC34" s="19">
        <f>IFERROR(IF(VLOOKUP($B34,'[4]0_-3'!$AJ$4:$AO$179,3,FALSE)=0,"-",VLOOKUP($B34,'[4]0_-3'!$AJ$4:$AO$179,3,FALSE)),"-")</f>
        <v>14.686070849180663</v>
      </c>
      <c r="AD34" s="20">
        <f>IFERROR(IF(VLOOKUP($B34,'[4]0_-3'!$AJ$4:$AO$179,6,FALSE)=0,"-",VLOOKUP($B34,'[4]0_-3'!$AJ$4:$AO$179,6,FALSE)),"-")</f>
        <v>2.611864067445159</v>
      </c>
      <c r="AE34" s="18">
        <f>IFERROR(IF(VLOOKUP($B34,'[4]5_2'!$AJ$4:$AO$179,5,FALSE)=0,"-",VLOOKUP($B34,'[4]5_2'!$AJ$4:$AO$179,5,FALSE)),"-")</f>
        <v>43.40366432841342</v>
      </c>
      <c r="AF34" s="19">
        <f>IFERROR(IF(VLOOKUP($B34,'[4]5_2'!$AJ$4:$AO$179,3,FALSE)=0,"-",VLOOKUP($B34,'[4]5_2'!$AJ$4:$AO$179,3,FALSE)),"-")</f>
        <v>14.763572679579863</v>
      </c>
      <c r="AG34" s="20">
        <f>IFERROR(IF(VLOOKUP($B34,'[4]5_2'!$AJ$4:$AO$179,6,FALSE)=0,"-",VLOOKUP($B34,'[4]5_2'!$AJ$4:$AO$179,6,FALSE)),"-")</f>
        <v>2.9399160535475879</v>
      </c>
      <c r="AH34" s="18">
        <f>IFERROR(IF(VLOOKUP($B34,'[4]10_7'!$AJ$4:$AO$179,5,FALSE)=0,"-",VLOOKUP($B34,'[4]10_7'!$AJ$4:$AO$179,5,FALSE)),"-")</f>
        <v>49.234083768653576</v>
      </c>
      <c r="AI34" s="19">
        <f>IFERROR(IF(VLOOKUP($B34,'[4]10_7'!$AJ$4:$AO$179,3,FALSE)=0,"-",VLOOKUP($B34,'[4]10_7'!$AJ$4:$AO$179,3,FALSE)),"-")</f>
        <v>14.865516302540458</v>
      </c>
      <c r="AJ34" s="20">
        <f>IFERROR(IF(VLOOKUP($B34,'[4]10_7'!$AJ$4:$AO$179,6,FALSE)=0,"-",VLOOKUP($B34,'[4]10_7'!$AJ$4:$AO$179,6,FALSE)),"-")</f>
        <v>3.3119659463317577</v>
      </c>
      <c r="AK34" s="18">
        <f>IFERROR(IF(VLOOKUP($B34,'[4]15_12'!$AJ$4:$AO$179,5,FALSE)=0,"-",VLOOKUP($B34,'[4]15_12'!$AJ$4:$AO$179,5,FALSE)),"-")</f>
        <v>55.944367011286566</v>
      </c>
      <c r="AL34" s="19">
        <f>IFERROR(IF(VLOOKUP($B34,'[4]15_12'!$AJ$4:$AO$179,3,FALSE)=0,"-",VLOOKUP($B34,'[4]15_12'!$AJ$4:$AO$179,3,FALSE)),"-")</f>
        <v>15.003016593325407</v>
      </c>
      <c r="AM34" s="20">
        <f>IFERROR(IF(VLOOKUP($B34,'[4]15_12'!$AJ$4:$AO$179,6,FALSE)=0,"-",VLOOKUP($B34,'[4]15_12'!$AJ$4:$AO$179,6,FALSE)),"-")</f>
        <v>3.7288745675436554</v>
      </c>
    </row>
    <row r="35" spans="2:39" ht="15" customHeight="1" x14ac:dyDescent="0.25">
      <c r="B35" s="35">
        <v>100</v>
      </c>
      <c r="C35" s="36"/>
      <c r="D35" s="21">
        <f>IFERROR(IF(VLOOKUP($B35,'[4]0_-3'!$H$4:$M$179,5,FALSE)=0,"-",VLOOKUP($B35,'[4]0_-3'!$H$4:$M$179,5,FALSE)),"-")</f>
        <v>44.616529771361272</v>
      </c>
      <c r="E35" s="22">
        <f>IFERROR(IF(VLOOKUP($B35,'[4]0_-3'!$H$4:$M$179,3,FALSE)=0,"-",VLOOKUP($B35,'[4]0_-3'!$H$4:$M$179,3,FALSE)),"-")</f>
        <v>10.916646717002569</v>
      </c>
      <c r="F35" s="22">
        <f>IFERROR(IF(VLOOKUP($B35,'[4]0_-3'!$H$4:$M$179,6,FALSE)=0,"-",VLOOKUP($B35,'[4]0_-3'!$H$4:$M$179,6,FALSE)),"-")</f>
        <v>4.0870178295567143</v>
      </c>
      <c r="G35" s="21">
        <f>IFERROR(IF(VLOOKUP($B35,'[4]5_2'!$H$4:$M$179,5,FALSE)=0,"-",VLOOKUP($B35,'[4]5_2'!$H$4:$M$179,5,FALSE)),"-")</f>
        <v>51.794981746248439</v>
      </c>
      <c r="H35" s="22">
        <f>IFERROR(IF(VLOOKUP($B35,'[4]5_2'!$H$4:$M$179,3,FALSE)=0,"-",VLOOKUP($B35,'[4]5_2'!$H$4:$M$179,3,FALSE)),"-")</f>
        <v>11.214898866928531</v>
      </c>
      <c r="I35" s="23">
        <f>IFERROR(IF(VLOOKUP($B35,'[4]5_2'!$H$4:$M$179,6,FALSE)=0,"-",VLOOKUP($B35,'[4]5_2'!$H$4:$M$179,6,FALSE)),"-")</f>
        <v>4.6184082764211087</v>
      </c>
      <c r="J35" s="21">
        <f>IFERROR(IF(VLOOKUP($B35,'[4]10_7'!$H$4:$M$179,5,FALSE)=0,"-",VLOOKUP($B35,'[4]10_7'!$H$4:$M$179,5,FALSE)),"-")</f>
        <v>60.03142666347685</v>
      </c>
      <c r="K35" s="22">
        <f>IFERROR(IF(VLOOKUP($B35,'[4]10_7'!$H$4:$M$179,3,FALSE)=0,"-",VLOOKUP($B35,'[4]10_7'!$H$4:$M$179,3,FALSE)),"-")</f>
        <v>11.567553603939478</v>
      </c>
      <c r="L35" s="23">
        <f>IFERROR(IF(VLOOKUP($B35,'[4]10_7'!$H$4:$M$179,6,FALSE)=0,"-",VLOOKUP($B35,'[4]10_7'!$H$4:$M$179,6,FALSE)),"-")</f>
        <v>5.189638943452346</v>
      </c>
      <c r="M35" s="21">
        <f>IFERROR(IF(VLOOKUP($B35,'[4]15_12'!$H$4:$M$179,5,FALSE)=0,"-",VLOOKUP($B35,'[4]15_12'!$H$4:$M$179,5,FALSE)),"-")</f>
        <v>69.423207162868806</v>
      </c>
      <c r="N35" s="22">
        <f>IFERROR(IF(VLOOKUP($B35,'[4]15_12'!$H$4:$M$179,3,FALSE)=0,"-",VLOOKUP($B35,'[4]15_12'!$H$4:$M$179,3,FALSE)),"-")</f>
        <v>11.984115573015757</v>
      </c>
      <c r="O35" s="23">
        <f>IFERROR(IF(VLOOKUP($B35,'[4]15_12'!$H$4:$M$179,6,FALSE)=0,"-",VLOOKUP($B35,'[4]15_12'!$H$4:$M$179,6,FALSE)),"-")</f>
        <v>5.7929353851682457</v>
      </c>
      <c r="P35" s="21">
        <f>IFERROR(IF(VLOOKUP($B35,'[4]0_-3'!$V$4:$AA$179,5,FALSE)=0,"-",VLOOKUP($B35,'[4]0_-3'!$V$4:$AA$179,5,FALSE)),"-")</f>
        <v>42.524475937574699</v>
      </c>
      <c r="Q35" s="22">
        <f>IFERROR(IF(VLOOKUP($B35,'[4]0_-3'!$V$4:$AA$179,3,FALSE)=0,"-",VLOOKUP($B35,'[4]0_-3'!$V$4:$AA$179,3,FALSE)),"-")</f>
        <v>12.868668684366961</v>
      </c>
      <c r="R35" s="23">
        <f>IFERROR(IF(VLOOKUP($B35,'[4]0_-3'!$V$4:$AA$179,6,FALSE)=0,"-",VLOOKUP($B35,'[4]0_-3'!$V$4:$AA$179,6,FALSE)),"-")</f>
        <v>3.3044969126630814</v>
      </c>
      <c r="S35" s="21">
        <f>IFERROR(IF(VLOOKUP($B35,'[4]5_2'!$V$4:$AA$179,5,FALSE)=0,"-",VLOOKUP($B35,'[4]5_2'!$V$4:$AA$179,5,FALSE)),"-")</f>
        <v>48.825218451194722</v>
      </c>
      <c r="T35" s="22">
        <f>IFERROR(IF(VLOOKUP($B35,'[4]5_2'!$V$4:$AA$179,3,FALSE)=0,"-",VLOOKUP($B35,'[4]5_2'!$V$4:$AA$179,3,FALSE)),"-")</f>
        <v>13.05906122069254</v>
      </c>
      <c r="U35" s="23">
        <f>IFERROR(IF(VLOOKUP($B35,'[4]5_2'!$V$4:$AA$179,6,FALSE)=0,"-",VLOOKUP($B35,'[4]5_2'!$V$4:$AA$179,6,FALSE)),"-")</f>
        <v>3.7388000275111244</v>
      </c>
      <c r="V35" s="21">
        <f>IFERROR(IF(VLOOKUP($B35,'[4]10_7'!$V$4:$AA$179,5,FALSE)=0,"-",VLOOKUP($B35,'[4]10_7'!$V$4:$AA$179,5,FALSE)),"-")</f>
        <v>56.068203477159962</v>
      </c>
      <c r="W35" s="22">
        <f>IFERROR(IF(VLOOKUP($B35,'[4]10_7'!$V$4:$AA$179,3,FALSE)=0,"-",VLOOKUP($B35,'[4]10_7'!$V$4:$AA$179,3,FALSE)),"-")</f>
        <v>13.292760782317286</v>
      </c>
      <c r="X35" s="23">
        <f>IFERROR(IF(VLOOKUP($B35,'[4]10_7'!$V$4:$AA$179,6,FALSE)=0,"-",VLOOKUP($B35,'[4]10_7'!$V$4:$AA$179,6,FALSE)),"-")</f>
        <v>4.2179502358716006</v>
      </c>
      <c r="Y35" s="21">
        <f>IFERROR(IF(VLOOKUP($B35,'[4]15_12'!$V$4:$AA$179,5,FALSE)=0,"-",VLOOKUP($B35,'[4]15_12'!$V$4:$AA$179,5,FALSE)),"-")</f>
        <v>64.350773655292755</v>
      </c>
      <c r="Z35" s="22">
        <f>IFERROR(IF(VLOOKUP($B35,'[4]15_12'!$V$4:$AA$179,3,FALSE)=0,"-",VLOOKUP($B35,'[4]15_12'!$V$4:$AA$179,3,FALSE)),"-")</f>
        <v>13.579272014221544</v>
      </c>
      <c r="AA35" s="23">
        <f>IFERROR(IF(VLOOKUP($B35,'[4]15_12'!$V$4:$AA$179,6,FALSE)=0,"-",VLOOKUP($B35,'[4]15_12'!$V$4:$AA$179,6,FALSE)),"-")</f>
        <v>4.7388971653191954</v>
      </c>
      <c r="AB35" s="21">
        <f>IFERROR(IF(VLOOKUP($B35,'[4]0_-3'!$AJ$4:$AO$179,5,FALSE)=0,"-",VLOOKUP($B35,'[4]0_-3'!$AJ$4:$AO$179,5,FALSE)),"-")</f>
        <v>40.45003343599376</v>
      </c>
      <c r="AC35" s="22">
        <f>IFERROR(IF(VLOOKUP($B35,'[4]0_-3'!$AJ$4:$AO$179,3,FALSE)=0,"-",VLOOKUP($B35,'[4]0_-3'!$AJ$4:$AO$179,3,FALSE)),"-")</f>
        <v>15.532220972667423</v>
      </c>
      <c r="AD35" s="23">
        <f>IFERROR(IF(VLOOKUP($B35,'[4]0_-3'!$AJ$4:$AO$179,6,FALSE)=0,"-",VLOOKUP($B35,'[4]0_-3'!$AJ$4:$AO$179,6,FALSE)),"-")</f>
        <v>2.6042659003612592</v>
      </c>
      <c r="AE35" s="21">
        <f>IFERROR(IF(VLOOKUP($B35,'[4]5_2'!$AJ$4:$AO$179,5,FALSE)=0,"-",VLOOKUP($B35,'[4]5_2'!$AJ$4:$AO$179,5,FALSE)),"-")</f>
        <v>45.739269154918965</v>
      </c>
      <c r="AF35" s="22">
        <f>IFERROR(IF(VLOOKUP($B35,'[4]5_2'!$AJ$4:$AO$179,3,FALSE)=0,"-",VLOOKUP($B35,'[4]5_2'!$AJ$4:$AO$179,3,FALSE)),"-")</f>
        <v>15.608196533884581</v>
      </c>
      <c r="AG35" s="23">
        <f>IFERROR(IF(VLOOKUP($B35,'[4]5_2'!$AJ$4:$AO$179,6,FALSE)=0,"-",VLOOKUP($B35,'[4]5_2'!$AJ$4:$AO$179,6,FALSE)),"-")</f>
        <v>2.9304647116418221</v>
      </c>
      <c r="AH35" s="21">
        <f>IFERROR(IF(VLOOKUP($B35,'[4]10_7'!$AJ$4:$AO$179,5,FALSE)=0,"-",VLOOKUP($B35,'[4]10_7'!$AJ$4:$AO$179,5,FALSE)),"-")</f>
        <v>51.854996956193375</v>
      </c>
      <c r="AI35" s="22">
        <f>IFERROR(IF(VLOOKUP($B35,'[4]10_7'!$AJ$4:$AO$179,3,FALSE)=0,"-",VLOOKUP($B35,'[4]10_7'!$AJ$4:$AO$179,3,FALSE)),"-")</f>
        <v>15.716383558615089</v>
      </c>
      <c r="AJ35" s="23">
        <f>IFERROR(IF(VLOOKUP($B35,'[4]10_7'!$AJ$4:$AO$179,6,FALSE)=0,"-",VLOOKUP($B35,'[4]10_7'!$AJ$4:$AO$179,6,FALSE)),"-")</f>
        <v>3.2994229723903978</v>
      </c>
      <c r="AK35" s="21">
        <f>IFERROR(IF(VLOOKUP($B35,'[4]15_12'!$AJ$4:$AO$179,5,FALSE)=0,"-",VLOOKUP($B35,'[4]15_12'!$AJ$4:$AO$179,5,FALSE)),"-")</f>
        <v>58.894559479639334</v>
      </c>
      <c r="AL35" s="22">
        <f>IFERROR(IF(VLOOKUP($B35,'[4]15_12'!$AJ$4:$AO$179,3,FALSE)=0,"-",VLOOKUP($B35,'[4]15_12'!$AJ$4:$AO$179,3,FALSE)),"-")</f>
        <v>15.86628669183929</v>
      </c>
      <c r="AM35" s="23">
        <f>IFERROR(IF(VLOOKUP($B35,'[4]15_12'!$AJ$4:$AO$179,6,FALSE)=0,"-",VLOOKUP($B35,'[4]15_12'!$AJ$4:$AO$179,6,FALSE)),"-")</f>
        <v>3.7119308773067439</v>
      </c>
    </row>
    <row r="38" spans="2:39" ht="2.85" customHeight="1" x14ac:dyDescent="0.25"/>
    <row r="39" spans="2:39" ht="6.2" customHeight="1" x14ac:dyDescent="0.25"/>
    <row r="40" spans="2:39" x14ac:dyDescent="0.25">
      <c r="B40" s="56" t="str">
        <f>VLOOKUP([4]Lenguage!$B$3,[4]Lenguage!$E$3:$V$10,2,FALSE)</f>
        <v>Ficha de datos técnicos - EN14511 / EN12102 / EN14825 / EN16144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</row>
    <row r="41" spans="2:39" x14ac:dyDescent="0.25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</row>
    <row r="42" spans="2:39" ht="8.1" customHeight="1" x14ac:dyDescent="0.25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39" x14ac:dyDescent="0.25">
      <c r="B43" s="54" t="str">
        <f>VLOOKUP([4]Lenguage!$B$3,[4]Lenguage!$E$3:$V$10,3,FALSE)</f>
        <v>Modelo de bomba de calor:</v>
      </c>
      <c r="C43" s="54"/>
      <c r="D43" s="54"/>
      <c r="E43" s="54"/>
      <c r="F43" s="54"/>
      <c r="G43" s="54"/>
      <c r="H43" s="54"/>
      <c r="I43" s="57" t="s">
        <v>55</v>
      </c>
      <c r="J43" s="57"/>
      <c r="K43" s="57"/>
      <c r="L43" s="57"/>
      <c r="M43" s="57"/>
      <c r="N43" s="57"/>
      <c r="O43" s="57"/>
      <c r="P43" s="3"/>
      <c r="Q43" s="58" t="str">
        <f>VLOOKUP([4]Lenguage!$B$3,[4]Lenguage!$E$3:$V$10,7,FALSE)</f>
        <v>Prestac. Estacionales</v>
      </c>
      <c r="R43" s="58"/>
      <c r="S43" s="58"/>
      <c r="T43" s="58"/>
      <c r="U43" s="58"/>
      <c r="V43" s="59" t="s">
        <v>1</v>
      </c>
      <c r="W43" s="59"/>
      <c r="X43" s="59" t="s">
        <v>25</v>
      </c>
      <c r="Y43" s="59"/>
      <c r="Z43" s="60" t="s">
        <v>3</v>
      </c>
      <c r="AA43" s="60"/>
      <c r="AB43" s="59" t="str">
        <f>VLOOKUP([4]Lenguage!$B$3,[4]Lenguage!$E$3:$V$10,10,FALSE)</f>
        <v>Etiq. energ.</v>
      </c>
      <c r="AC43" s="59"/>
      <c r="AD43" s="59"/>
      <c r="AE43" s="4"/>
      <c r="AF43" s="58" t="str">
        <f>VLOOKUP([4]Lenguage!$B$3,[4]Lenguage!$E$3:$V$10,11,FALSE)</f>
        <v>Potencia acústica máxima</v>
      </c>
      <c r="AG43" s="58"/>
      <c r="AH43" s="58"/>
      <c r="AI43" s="58"/>
      <c r="AJ43" s="58"/>
      <c r="AK43" s="58"/>
      <c r="AL43" s="58"/>
      <c r="AM43" s="58"/>
    </row>
    <row r="44" spans="2:39" ht="2.25" customHeight="1" x14ac:dyDescent="0.25"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7"/>
      <c r="S44" s="7"/>
      <c r="T44" s="4"/>
      <c r="U44" s="7"/>
      <c r="V44" s="7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9" x14ac:dyDescent="0.25">
      <c r="B45" s="54" t="str">
        <f>VLOOKUP([4]Lenguage!$B$3,[4]Lenguage!$E$3:$V$10,4,FALSE)</f>
        <v>Tipo de bomba de calor:</v>
      </c>
      <c r="C45" s="54"/>
      <c r="D45" s="54"/>
      <c r="E45" s="54"/>
      <c r="F45" s="54"/>
      <c r="G45" s="54"/>
      <c r="H45" s="54"/>
      <c r="I45" s="55" t="str">
        <f>VLOOKUP([4]Lenguage!$B$3,[4]Lenguage!$E$3:$V$10,6,FALSE)</f>
        <v>agua glicolada - agua</v>
      </c>
      <c r="J45" s="55"/>
      <c r="K45" s="55"/>
      <c r="L45" s="55"/>
      <c r="M45" s="55"/>
      <c r="N45" s="55"/>
      <c r="O45" s="55"/>
      <c r="P45" s="8"/>
      <c r="Q45" s="49" t="str">
        <f>VLOOKUP([4]Lenguage!$B$3,[4]Lenguage!$E$3:$V$10,17,FALSE)</f>
        <v>Clima medio W18</v>
      </c>
      <c r="R45" s="49"/>
      <c r="S45" s="49"/>
      <c r="T45" s="49"/>
      <c r="U45" s="49"/>
      <c r="V45" s="48" t="s">
        <v>57</v>
      </c>
      <c r="W45" s="48"/>
      <c r="X45" s="48">
        <v>11.45</v>
      </c>
      <c r="Y45" s="48"/>
      <c r="Z45" s="53">
        <f>(X45/2.5)-0.08</f>
        <v>4.5</v>
      </c>
      <c r="AA45" s="53"/>
      <c r="AB45" s="48" t="s">
        <v>5</v>
      </c>
      <c r="AC45" s="48"/>
      <c r="AD45" s="48"/>
      <c r="AE45" s="4"/>
      <c r="AF45" s="49" t="str">
        <f>VLOOKUP([4]Lenguage!$B$3,[4]Lenguage!$E$3:$V$10,12,FALSE)</f>
        <v>Interno / Esterno [dB(A)]</v>
      </c>
      <c r="AG45" s="49"/>
      <c r="AH45" s="49"/>
      <c r="AI45" s="49"/>
      <c r="AJ45" s="49"/>
      <c r="AK45" s="49"/>
      <c r="AL45" s="50" t="s">
        <v>40</v>
      </c>
      <c r="AM45" s="50"/>
    </row>
    <row r="46" spans="2:39" ht="2.25" customHeight="1" x14ac:dyDescent="0.25"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7"/>
      <c r="S46" s="7"/>
      <c r="T46" s="4"/>
      <c r="U46" s="7"/>
      <c r="V46" s="7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9" x14ac:dyDescent="0.25">
      <c r="B47" s="51" t="str">
        <f>VLOOKUP([4]Lenguage!$B$3,[4]Lenguage!$E$3:$V$10,5,FALSE)</f>
        <v>Tecnología:</v>
      </c>
      <c r="C47" s="51"/>
      <c r="D47" s="51"/>
      <c r="E47" s="51"/>
      <c r="F47" s="51"/>
      <c r="G47" s="51"/>
      <c r="H47" s="51"/>
      <c r="I47" s="52" t="s">
        <v>7</v>
      </c>
      <c r="J47" s="52"/>
      <c r="K47" s="52"/>
      <c r="L47" s="52"/>
      <c r="M47" s="52"/>
      <c r="N47" s="52"/>
      <c r="O47" s="52"/>
      <c r="P47" s="8"/>
      <c r="Q47" s="49" t="str">
        <f>VLOOKUP([4]Lenguage!$B$3,[4]Lenguage!$E$3:$V$10,18,FALSE)</f>
        <v>Clima medio W7</v>
      </c>
      <c r="R47" s="49"/>
      <c r="S47" s="49"/>
      <c r="T47" s="49"/>
      <c r="U47" s="49"/>
      <c r="V47" s="48" t="s">
        <v>58</v>
      </c>
      <c r="W47" s="48"/>
      <c r="X47" s="48">
        <v>6.22</v>
      </c>
      <c r="Y47" s="48"/>
      <c r="Z47" s="53">
        <f>(X47/2.5)-0.08</f>
        <v>2.4079999999999999</v>
      </c>
      <c r="AA47" s="53"/>
      <c r="AB47" s="48" t="s">
        <v>5</v>
      </c>
      <c r="AC47" s="48"/>
      <c r="AD47" s="48"/>
      <c r="AE47" s="4"/>
      <c r="AF47" s="4"/>
      <c r="AG47" s="4"/>
    </row>
    <row r="48" spans="2:39" ht="8.4499999999999993" customHeight="1" x14ac:dyDescent="0.25"/>
    <row r="49" spans="2:40" x14ac:dyDescent="0.25">
      <c r="B49" s="40" t="str">
        <f>VLOOKUP([4]Lenguage!$B$3,[4]Lenguage!$E$3:$V$10,16,FALSE)</f>
        <v>Prestaciones en aplicación de refrigeración EN14511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2:40" x14ac:dyDescent="0.2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2:40" ht="2.25" customHeight="1" x14ac:dyDescent="0.25"/>
    <row r="52" spans="2:40" x14ac:dyDescent="0.25">
      <c r="B52" s="41" t="str">
        <f>VLOOKUP([4]Lenguage!$B$3,[4]Lenguage!$E$3:$V$10,14,FALSE)</f>
        <v>Velocidad (%)</v>
      </c>
      <c r="C52" s="42"/>
      <c r="D52" s="45" t="str">
        <f>VLOOKUP([4]Lenguage!$B$3,[4]Lenguage!$E$3:$V$10,15,FALSE)</f>
        <v>Condiciones di funcionamiento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7"/>
    </row>
    <row r="53" spans="2:40" ht="15" customHeight="1" x14ac:dyDescent="0.25">
      <c r="B53" s="43"/>
      <c r="C53" s="44"/>
      <c r="D53" s="37" t="s">
        <v>28</v>
      </c>
      <c r="E53" s="37"/>
      <c r="F53" s="37"/>
      <c r="G53" s="37" t="s">
        <v>29</v>
      </c>
      <c r="H53" s="37"/>
      <c r="I53" s="37"/>
      <c r="J53" s="37" t="s">
        <v>30</v>
      </c>
      <c r="K53" s="37"/>
      <c r="L53" s="37"/>
      <c r="M53" s="37" t="s">
        <v>31</v>
      </c>
      <c r="N53" s="37"/>
      <c r="O53" s="37"/>
      <c r="P53" s="37" t="s">
        <v>32</v>
      </c>
      <c r="Q53" s="37"/>
      <c r="R53" s="37"/>
      <c r="S53" s="37" t="s">
        <v>33</v>
      </c>
      <c r="T53" s="37"/>
      <c r="U53" s="37"/>
      <c r="V53" s="37" t="s">
        <v>34</v>
      </c>
      <c r="W53" s="37"/>
      <c r="X53" s="37"/>
      <c r="Y53" s="37" t="s">
        <v>35</v>
      </c>
      <c r="Z53" s="37"/>
      <c r="AA53" s="37"/>
      <c r="AB53" s="37" t="s">
        <v>36</v>
      </c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9"/>
    </row>
    <row r="54" spans="2:40" x14ac:dyDescent="0.25">
      <c r="B54" s="43"/>
      <c r="C54" s="44"/>
      <c r="D54" s="10" t="s">
        <v>22</v>
      </c>
      <c r="E54" s="11" t="s">
        <v>23</v>
      </c>
      <c r="F54" s="11" t="s">
        <v>37</v>
      </c>
      <c r="G54" s="10" t="s">
        <v>22</v>
      </c>
      <c r="H54" s="11" t="s">
        <v>23</v>
      </c>
      <c r="I54" s="11" t="s">
        <v>37</v>
      </c>
      <c r="J54" s="10" t="s">
        <v>22</v>
      </c>
      <c r="K54" s="11" t="s">
        <v>23</v>
      </c>
      <c r="L54" s="11" t="s">
        <v>37</v>
      </c>
      <c r="M54" s="10" t="s">
        <v>22</v>
      </c>
      <c r="N54" s="11" t="s">
        <v>23</v>
      </c>
      <c r="O54" s="11" t="s">
        <v>37</v>
      </c>
      <c r="P54" s="10" t="s">
        <v>22</v>
      </c>
      <c r="Q54" s="11" t="s">
        <v>23</v>
      </c>
      <c r="R54" s="11" t="s">
        <v>37</v>
      </c>
      <c r="S54" s="10" t="s">
        <v>22</v>
      </c>
      <c r="T54" s="11" t="s">
        <v>23</v>
      </c>
      <c r="U54" s="11" t="s">
        <v>37</v>
      </c>
      <c r="V54" s="10" t="s">
        <v>22</v>
      </c>
      <c r="W54" s="11" t="s">
        <v>23</v>
      </c>
      <c r="X54" s="11" t="s">
        <v>37</v>
      </c>
      <c r="Y54" s="10" t="s">
        <v>22</v>
      </c>
      <c r="Z54" s="11" t="s">
        <v>23</v>
      </c>
      <c r="AA54" s="11" t="s">
        <v>37</v>
      </c>
      <c r="AB54" s="10" t="s">
        <v>22</v>
      </c>
      <c r="AC54" s="11" t="s">
        <v>23</v>
      </c>
      <c r="AD54" s="11" t="s">
        <v>37</v>
      </c>
      <c r="AE54" s="12"/>
      <c r="AF54" s="13"/>
      <c r="AG54" s="11"/>
      <c r="AH54" s="12"/>
      <c r="AI54" s="13"/>
      <c r="AJ54" s="11"/>
      <c r="AK54" s="12"/>
      <c r="AL54" s="13"/>
      <c r="AM54" s="14"/>
    </row>
    <row r="55" spans="2:40" x14ac:dyDescent="0.25">
      <c r="B55" s="38">
        <v>10</v>
      </c>
      <c r="C55" s="39"/>
      <c r="D55" s="15" t="str">
        <f>IFERROR(IF(VLOOKUP($B55,[2]R25_20!$A$4:$F$179,4,FALSE)=0,"-",VLOOKUP($B55,[2]R25_20!$A$4:$F$179,4,FALSE)),"-")</f>
        <v>-</v>
      </c>
      <c r="E55" s="16" t="str">
        <f>IFERROR(IF(VLOOKUP($B55,[4]R25_20!$A$4:$F$179,3,FALSE)=0,"-",VLOOKUP($B55,[4]R25_20!$A$4:$F$179,3,FALSE)),"-")</f>
        <v>-</v>
      </c>
      <c r="F55" s="17" t="str">
        <f>IFERROR(IF(VLOOKUP($B55,[4]R25_20!$A$4:$F$179,6,FALSE)=0,"-",VLOOKUP($B55,[4]R25_20!$A$4:$F$179,6,FALSE)),"-")</f>
        <v>-</v>
      </c>
      <c r="G55" s="15" t="str">
        <f>IFERROR(IF(VLOOKUP($B55,[4]R35_30!$A$4:$F$179,4,FALSE)=0,"-",VLOOKUP($B55,[4]R35_30!$A$4:$F$179,4,FALSE)),"-")</f>
        <v>-</v>
      </c>
      <c r="H55" s="16" t="str">
        <f>IFERROR(IF(VLOOKUP($B55,[4]R35_30!$A$4:$F$179,3,FALSE)=0,"-",VLOOKUP($B55,[4]R35_30!$A$4:$F$179,3,FALSE)),"-")</f>
        <v>-</v>
      </c>
      <c r="I55" s="17" t="str">
        <f>IFERROR(IF(VLOOKUP($B55,[4]R35_30!$A$4:$F$179,6,FALSE)=0,"-",VLOOKUP($B55,[4]R35_30!$A$4:$F$179,6,FALSE)),"-")</f>
        <v>-</v>
      </c>
      <c r="J55" s="15" t="str">
        <f>IFERROR(IF(VLOOKUP($B55,[4]R40_35!$A$4:$F$179,4,FALSE)=0,"-",VLOOKUP($B55,[4]R40_35!$A$4:$F$179,4,FALSE)),"-")</f>
        <v>-</v>
      </c>
      <c r="K55" s="16" t="str">
        <f>IFERROR(IF(VLOOKUP($B55,[4]R40_35!$A$4:$F$179,3,FALSE)=0,"-",VLOOKUP($B55,[4]R40_35!$A$4:$F$179,3,FALSE)),"-")</f>
        <v>-</v>
      </c>
      <c r="L55" s="17" t="str">
        <f>IFERROR(IF(VLOOKUP($B55,[4]R40_35!$A$4:$F$179,6,FALSE)=0,"-",VLOOKUP($B55,[4]R40_35!$A$4:$F$179,6,FALSE)),"-")</f>
        <v>-</v>
      </c>
      <c r="M55" s="15" t="str">
        <f>IFERROR(IF(VLOOKUP($B55,[4]R25_20!$H$4:$M$179,4,FALSE)=0,"-",VLOOKUP($B55,[4]R25_20!$H$4:$M$179,4,FALSE)),"-")</f>
        <v>-</v>
      </c>
      <c r="N55" s="16" t="str">
        <f>IFERROR(IF(VLOOKUP($B55,[4]R25_20!$H$4:$M$179,3,FALSE)=0,"-",VLOOKUP($B55,[4]R25_20!$H$4:$M$179,3,FALSE)),"-")</f>
        <v>-</v>
      </c>
      <c r="O55" s="17" t="str">
        <f>IFERROR(IF(VLOOKUP($B55,[4]R25_20!$H$4:$M$179,6,FALSE)=0,"-",VLOOKUP($B55,[4]R25_20!$H$4:$M$179,6,FALSE)),"-")</f>
        <v>-</v>
      </c>
      <c r="P55" s="15" t="str">
        <f>IFERROR(IF(VLOOKUP($B55,[4]R35_30!$H$4:$M$179,4,FALSE)=0,"-",VLOOKUP($B55,[4]R35_30!$H$4:$M$179,4,FALSE)),"-")</f>
        <v>-</v>
      </c>
      <c r="Q55" s="16" t="str">
        <f>IFERROR(IF(VLOOKUP($B55,[4]R35_30!$H$4:$M$179,3,FALSE)=0,"-",VLOOKUP($B55,[4]R35_30!$H$4:$M$179,3,FALSE)),"-")</f>
        <v>-</v>
      </c>
      <c r="R55" s="17" t="str">
        <f>IFERROR(IF(VLOOKUP($B55,[4]R35_30!$H$4:$M$179,6,FALSE)=0,"-",VLOOKUP($B55,[4]R35_30!$H$4:$M$179,6,FALSE)),"-")</f>
        <v>-</v>
      </c>
      <c r="S55" s="15" t="str">
        <f>IFERROR(IF(VLOOKUP($B55,[4]R40_35!$H$4:$M$179,4,FALSE)=0,"-",VLOOKUP($B55,[4]R40_35!$H$4:$M$179,4,FALSE)),"-")</f>
        <v>-</v>
      </c>
      <c r="T55" s="16" t="str">
        <f>IFERROR(IF(VLOOKUP($B55,[4]R40_35!$H$4:$M$179,3,FALSE)=0,"-",VLOOKUP($B55,[4]R40_35!$H$4:$M$179,3,FALSE)),"-")</f>
        <v>-</v>
      </c>
      <c r="U55" s="17" t="str">
        <f>IFERROR(IF(VLOOKUP($B55,[4]R40_35!$H$4:$M$179,6,FALSE)=0,"-",VLOOKUP($B55,[4]R40_35!$H$4:$M$179,6,FALSE)),"-")</f>
        <v>-</v>
      </c>
      <c r="V55" s="15" t="str">
        <f>IFERROR(IF(VLOOKUP($B55,[4]R25_20!$O$4:$T$179,4,FALSE)=0,"-",VLOOKUP($B55,[4]R25_20!$O$4:$T$179,4,FALSE)),"-")</f>
        <v>-</v>
      </c>
      <c r="W55" s="16" t="str">
        <f>IFERROR(IF(VLOOKUP($B55,[4]R25_20!$O$4:$T$179,3,FALSE)=0,"-",VLOOKUP($B55,[4]R25_20!$O$4:$T$179,3,FALSE)),"-")</f>
        <v>-</v>
      </c>
      <c r="X55" s="17" t="str">
        <f>IFERROR(IF(VLOOKUP($B55,[4]R25_20!$O$4:$T$179,6,FALSE)=0,"-",VLOOKUP($B55,[4]R25_20!$O$4:$T$179,6,FALSE)),"-")</f>
        <v>-</v>
      </c>
      <c r="Y55" s="15" t="str">
        <f>IFERROR(IF(VLOOKUP($B55,[4]R35_30!$O$4:$T$179,4,FALSE)=0,"-",VLOOKUP($B55,[4]R35_30!$O$4:$T$179,4,FALSE)),"-")</f>
        <v>-</v>
      </c>
      <c r="Z55" s="16" t="str">
        <f>IFERROR(IF(VLOOKUP($B55,[4]R35_30!$O$4:$T$179,3,FALSE)=0,"-",VLOOKUP($B55,[4]R35_30!$O$4:$T$179,3,FALSE)),"-")</f>
        <v>-</v>
      </c>
      <c r="AA55" s="17" t="str">
        <f>IFERROR(IF(VLOOKUP($B55,[4]R35_30!$O$4:$T$179,6,FALSE)=0,"-",VLOOKUP($B55,[4]R35_30!$O$4:$T$179,6,FALSE)),"-")</f>
        <v>-</v>
      </c>
      <c r="AB55" s="15" t="str">
        <f>IFERROR(IF(VLOOKUP($B55,[4]R40_35!$O$4:$T$179,4,FALSE)=0,"-",VLOOKUP($B55,[4]R40_35!$O$4:$T$179,4,FALSE)),"-")</f>
        <v>-</v>
      </c>
      <c r="AC55" s="16" t="str">
        <f>IFERROR(IF(VLOOKUP($B55,[4]R40_35!$O$4:$T$179,3,FALSE)=0,"-",VLOOKUP($B55,[4]R40_35!$O$4:$T$179,3,FALSE)),"-")</f>
        <v>-</v>
      </c>
      <c r="AD55" s="17" t="str">
        <f>IFERROR(IF(VLOOKUP($B55,[4]R40_35!$O$4:$T$179,6,FALSE)=0,"-",VLOOKUP($B55,[4]R40_35!$O$4:$T$179,6,FALSE)),"-")</f>
        <v>-</v>
      </c>
      <c r="AE55" s="16"/>
      <c r="AF55" s="16"/>
      <c r="AG55" s="17"/>
      <c r="AH55" s="15"/>
      <c r="AI55" s="16"/>
      <c r="AJ55" s="17"/>
      <c r="AK55" s="15"/>
      <c r="AL55" s="16"/>
      <c r="AM55" s="17"/>
    </row>
    <row r="56" spans="2:40" x14ac:dyDescent="0.25">
      <c r="B56" s="33">
        <v>15</v>
      </c>
      <c r="C56" s="34"/>
      <c r="D56" s="18" t="str">
        <f>IFERROR(IF(VLOOKUP($B56,[4]R25_20!$A$4:$F$179,4,FALSE)=0,"-",VLOOKUP($B56,[4]R25_20!$A$4:$F$179,4,FALSE)),"-")</f>
        <v>-</v>
      </c>
      <c r="E56" s="19" t="str">
        <f>IFERROR(IF(VLOOKUP($B56,[4]R25_20!$A$4:$F$179,3,FALSE)=0,"-",VLOOKUP($B56,[4]R25_20!$A$4:$F$179,3,FALSE)),"-")</f>
        <v>-</v>
      </c>
      <c r="F56" s="20" t="str">
        <f>IFERROR(IF(VLOOKUP($B56,[4]R25_20!$A$4:$F$179,6,FALSE)=0,"-",VLOOKUP($B56,[4]R25_20!$A$4:$F$179,6,FALSE)),"-")</f>
        <v>-</v>
      </c>
      <c r="G56" s="18" t="str">
        <f>IFERROR(IF(VLOOKUP($B56,[4]R35_30!$A$4:$F$179,4,FALSE)=0,"-",VLOOKUP($B56,[4]R35_30!$A$4:$F$179,4,FALSE)),"-")</f>
        <v>-</v>
      </c>
      <c r="H56" s="19" t="str">
        <f>IFERROR(IF(VLOOKUP($B56,[4]R35_30!$A$4:$F$179,3,FALSE)=0,"-",VLOOKUP($B56,[4]R35_30!$A$4:$F$179,3,FALSE)),"-")</f>
        <v>-</v>
      </c>
      <c r="I56" s="20" t="str">
        <f>IFERROR(IF(VLOOKUP($B56,[4]R35_30!$A$4:$F$179,6,FALSE)=0,"-",VLOOKUP($B56,[4]R35_30!$A$4:$F$179,6,FALSE)),"-")</f>
        <v>-</v>
      </c>
      <c r="J56" s="18" t="str">
        <f>IFERROR(IF(VLOOKUP($B56,[4]R40_35!$A$4:$F$179,4,FALSE)=0,"-",VLOOKUP($B56,[4]R40_35!$A$4:$F$179,4,FALSE)),"-")</f>
        <v>-</v>
      </c>
      <c r="K56" s="19" t="str">
        <f>IFERROR(IF(VLOOKUP($B56,[4]R40_35!$A$4:$F$179,3,FALSE)=0,"-",VLOOKUP($B56,[4]R40_35!$A$4:$F$179,3,FALSE)),"-")</f>
        <v>-</v>
      </c>
      <c r="L56" s="20" t="str">
        <f>IFERROR(IF(VLOOKUP($B56,[4]R40_35!$A$4:$F$179,6,FALSE)=0,"-",VLOOKUP($B56,[4]R40_35!$A$4:$F$179,6,FALSE)),"-")</f>
        <v>-</v>
      </c>
      <c r="M56" s="18" t="str">
        <f>IFERROR(IF(VLOOKUP($B56,[4]R25_20!$H$4:$M$179,4,FALSE)=0,"-",VLOOKUP($B56,[4]R25_20!$H$4:$M$179,4,FALSE)),"-")</f>
        <v>-</v>
      </c>
      <c r="N56" s="19" t="str">
        <f>IFERROR(IF(VLOOKUP($B56,[4]R25_20!$H$4:$M$179,3,FALSE)=0,"-",VLOOKUP($B56,[4]R25_20!$H$4:$M$179,3,FALSE)),"-")</f>
        <v>-</v>
      </c>
      <c r="O56" s="20" t="str">
        <f>IFERROR(IF(VLOOKUP($B56,[4]R25_20!$H$4:$M$179,6,FALSE)=0,"-",VLOOKUP($B56,[4]R25_20!$H$4:$M$179,6,FALSE)),"-")</f>
        <v>-</v>
      </c>
      <c r="P56" s="18" t="str">
        <f>IFERROR(IF(VLOOKUP($B56,[4]R35_30!$H$4:$M$179,4,FALSE)=0,"-",VLOOKUP($B56,[4]R35_30!$H$4:$M$179,4,FALSE)),"-")</f>
        <v>-</v>
      </c>
      <c r="Q56" s="19" t="str">
        <f>IFERROR(IF(VLOOKUP($B56,[4]R35_30!$H$4:$M$179,3,FALSE)=0,"-",VLOOKUP($B56,[4]R35_30!$H$4:$M$179,3,FALSE)),"-")</f>
        <v>-</v>
      </c>
      <c r="R56" s="20" t="str">
        <f>IFERROR(IF(VLOOKUP($B56,[4]R35_30!$H$4:$M$179,6,FALSE)=0,"-",VLOOKUP($B56,[4]R35_30!$H$4:$M$179,6,FALSE)),"-")</f>
        <v>-</v>
      </c>
      <c r="S56" s="18" t="str">
        <f>IFERROR(IF(VLOOKUP($B56,[4]R40_35!$H$4:$M$179,4,FALSE)=0,"-",VLOOKUP($B56,[4]R40_35!$H$4:$M$179,4,FALSE)),"-")</f>
        <v>-</v>
      </c>
      <c r="T56" s="19" t="str">
        <f>IFERROR(IF(VLOOKUP($B56,[4]R40_35!$H$4:$M$179,3,FALSE)=0,"-",VLOOKUP($B56,[4]R40_35!$H$4:$M$179,3,FALSE)),"-")</f>
        <v>-</v>
      </c>
      <c r="U56" s="20" t="str">
        <f>IFERROR(IF(VLOOKUP($B56,[4]R40_35!$H$4:$M$179,6,FALSE)=0,"-",VLOOKUP($B56,[4]R40_35!$H$4:$M$179,6,FALSE)),"-")</f>
        <v>-</v>
      </c>
      <c r="V56" s="18" t="str">
        <f>IFERROR(IF(VLOOKUP($B56,[4]R25_20!$O$4:$T$179,4,FALSE)=0,"-",VLOOKUP($B56,[4]R25_20!$O$4:$T$179,4,FALSE)),"-")</f>
        <v>-</v>
      </c>
      <c r="W56" s="19" t="str">
        <f>IFERROR(IF(VLOOKUP($B56,[4]R25_20!$O$4:$T$179,3,FALSE)=0,"-",VLOOKUP($B56,[4]R25_20!$O$4:$T$179,3,FALSE)),"-")</f>
        <v>-</v>
      </c>
      <c r="X56" s="20" t="str">
        <f>IFERROR(IF(VLOOKUP($B56,[4]R25_20!$O$4:$T$179,6,FALSE)=0,"-",VLOOKUP($B56,[4]R25_20!$O$4:$T$179,6,FALSE)),"-")</f>
        <v>-</v>
      </c>
      <c r="Y56" s="18" t="str">
        <f>IFERROR(IF(VLOOKUP($B56,[4]R35_30!$O$4:$T$179,4,FALSE)=0,"-",VLOOKUP($B56,[4]R35_30!$O$4:$T$179,4,FALSE)),"-")</f>
        <v>-</v>
      </c>
      <c r="Z56" s="19" t="str">
        <f>IFERROR(IF(VLOOKUP($B56,[4]R35_30!$O$4:$T$179,3,FALSE)=0,"-",VLOOKUP($B56,[4]R35_30!$O$4:$T$179,3,FALSE)),"-")</f>
        <v>-</v>
      </c>
      <c r="AA56" s="20" t="str">
        <f>IFERROR(IF(VLOOKUP($B56,[4]R35_30!$O$4:$T$179,6,FALSE)=0,"-",VLOOKUP($B56,[4]R35_30!$O$4:$T$179,6,FALSE)),"-")</f>
        <v>-</v>
      </c>
      <c r="AB56" s="18" t="str">
        <f>IFERROR(IF(VLOOKUP($B56,[4]R40_35!$O$4:$T$179,4,FALSE)=0,"-",VLOOKUP($B56,[4]R40_35!$O$4:$T$179,4,FALSE)),"-")</f>
        <v>-</v>
      </c>
      <c r="AC56" s="19" t="str">
        <f>IFERROR(IF(VLOOKUP($B56,[4]R40_35!$O$4:$T$179,3,FALSE)=0,"-",VLOOKUP($B56,[4]R40_35!$O$4:$T$179,3,FALSE)),"-")</f>
        <v>-</v>
      </c>
      <c r="AD56" s="20" t="str">
        <f>IFERROR(IF(VLOOKUP($B56,[4]R40_35!$O$4:$T$179,6,FALSE)=0,"-",VLOOKUP($B56,[4]R40_35!$O$4:$T$179,6,FALSE)),"-")</f>
        <v>-</v>
      </c>
      <c r="AE56" s="19"/>
      <c r="AF56" s="19"/>
      <c r="AG56" s="20"/>
      <c r="AH56" s="18"/>
      <c r="AI56" s="19"/>
      <c r="AJ56" s="20"/>
      <c r="AK56" s="18"/>
      <c r="AL56" s="19"/>
      <c r="AM56" s="20"/>
    </row>
    <row r="57" spans="2:40" x14ac:dyDescent="0.25">
      <c r="B57" s="33">
        <v>20</v>
      </c>
      <c r="C57" s="34"/>
      <c r="D57" s="18" t="str">
        <f>IFERROR(IF(VLOOKUP($B57,[4]R25_20!$A$4:$F$179,4,FALSE)=0,"-",VLOOKUP($B57,[4]R25_20!$A$4:$F$179,4,FALSE)),"-")</f>
        <v>-</v>
      </c>
      <c r="E57" s="19" t="str">
        <f>IFERROR(IF(VLOOKUP($B57,[4]R25_20!$A$4:$F$179,3,FALSE)=0,"-",VLOOKUP($B57,[4]R25_20!$A$4:$F$179,3,FALSE)),"-")</f>
        <v>-</v>
      </c>
      <c r="F57" s="20" t="str">
        <f>IFERROR(IF(VLOOKUP($B57,[4]R25_20!$A$4:$F$179,6,FALSE)=0,"-",VLOOKUP($B57,[4]R25_20!$A$4:$F$179,6,FALSE)),"-")</f>
        <v>-</v>
      </c>
      <c r="G57" s="18" t="str">
        <f>IFERROR(IF(VLOOKUP($B57,[4]R35_30!$A$4:$F$179,4,FALSE)=0,"-",VLOOKUP($B57,[4]R35_30!$A$4:$F$179,4,FALSE)),"-")</f>
        <v>-</v>
      </c>
      <c r="H57" s="19" t="str">
        <f>IFERROR(IF(VLOOKUP($B57,[4]R35_30!$A$4:$F$179,3,FALSE)=0,"-",VLOOKUP($B57,[4]R35_30!$A$4:$F$179,3,FALSE)),"-")</f>
        <v>-</v>
      </c>
      <c r="I57" s="20" t="str">
        <f>IFERROR(IF(VLOOKUP($B57,[4]R35_30!$A$4:$F$179,6,FALSE)=0,"-",VLOOKUP($B57,[4]R35_30!$A$4:$F$179,6,FALSE)),"-")</f>
        <v>-</v>
      </c>
      <c r="J57" s="18" t="str">
        <f>IFERROR(IF(VLOOKUP($B57,[4]R40_35!$A$4:$F$179,4,FALSE)=0,"-",VLOOKUP($B57,[4]R40_35!$A$4:$F$179,4,FALSE)),"-")</f>
        <v>-</v>
      </c>
      <c r="K57" s="19" t="str">
        <f>IFERROR(IF(VLOOKUP($B57,[4]R40_35!$A$4:$F$179,3,FALSE)=0,"-",VLOOKUP($B57,[4]R40_35!$A$4:$F$179,3,FALSE)),"-")</f>
        <v>-</v>
      </c>
      <c r="L57" s="20" t="str">
        <f>IFERROR(IF(VLOOKUP($B57,[4]R40_35!$A$4:$F$179,6,FALSE)=0,"-",VLOOKUP($B57,[4]R40_35!$A$4:$F$179,6,FALSE)),"-")</f>
        <v>-</v>
      </c>
      <c r="M57" s="18" t="str">
        <f>IFERROR(IF(VLOOKUP($B57,[4]R25_20!$H$4:$M$179,4,FALSE)=0,"-",VLOOKUP($B57,[4]R25_20!$H$4:$M$179,4,FALSE)),"-")</f>
        <v>-</v>
      </c>
      <c r="N57" s="19" t="str">
        <f>IFERROR(IF(VLOOKUP($B57,[4]R25_20!$H$4:$M$179,3,FALSE)=0,"-",VLOOKUP($B57,[4]R25_20!$H$4:$M$179,3,FALSE)),"-")</f>
        <v>-</v>
      </c>
      <c r="O57" s="20" t="str">
        <f>IFERROR(IF(VLOOKUP($B57,[4]R25_20!$H$4:$M$179,6,FALSE)=0,"-",VLOOKUP($B57,[4]R25_20!$H$4:$M$179,6,FALSE)),"-")</f>
        <v>-</v>
      </c>
      <c r="P57" s="18" t="str">
        <f>IFERROR(IF(VLOOKUP($B57,[4]R35_30!$H$4:$M$179,4,FALSE)=0,"-",VLOOKUP($B57,[4]R35_30!$H$4:$M$179,4,FALSE)),"-")</f>
        <v>-</v>
      </c>
      <c r="Q57" s="19" t="str">
        <f>IFERROR(IF(VLOOKUP($B57,[4]R35_30!$H$4:$M$179,3,FALSE)=0,"-",VLOOKUP($B57,[4]R35_30!$H$4:$M$179,3,FALSE)),"-")</f>
        <v>-</v>
      </c>
      <c r="R57" s="20" t="str">
        <f>IFERROR(IF(VLOOKUP($B57,[4]R35_30!$H$4:$M$179,6,FALSE)=0,"-",VLOOKUP($B57,[4]R35_30!$H$4:$M$179,6,FALSE)),"-")</f>
        <v>-</v>
      </c>
      <c r="S57" s="18" t="str">
        <f>IFERROR(IF(VLOOKUP($B57,[4]R40_35!$H$4:$M$179,4,FALSE)=0,"-",VLOOKUP($B57,[4]R40_35!$H$4:$M$179,4,FALSE)),"-")</f>
        <v>-</v>
      </c>
      <c r="T57" s="19" t="str">
        <f>IFERROR(IF(VLOOKUP($B57,[4]R40_35!$H$4:$M$179,3,FALSE)=0,"-",VLOOKUP($B57,[4]R40_35!$H$4:$M$179,3,FALSE)),"-")</f>
        <v>-</v>
      </c>
      <c r="U57" s="20" t="str">
        <f>IFERROR(IF(VLOOKUP($B57,[4]R40_35!$H$4:$M$179,6,FALSE)=0,"-",VLOOKUP($B57,[4]R40_35!$H$4:$M$179,6,FALSE)),"-")</f>
        <v>-</v>
      </c>
      <c r="V57" s="18" t="str">
        <f>IFERROR(IF(VLOOKUP($B57,[4]R25_20!$O$4:$T$179,4,FALSE)=0,"-",VLOOKUP($B57,[4]R25_20!$O$4:$T$179,4,FALSE)),"-")</f>
        <v>-</v>
      </c>
      <c r="W57" s="19" t="str">
        <f>IFERROR(IF(VLOOKUP($B57,[4]R25_20!$O$4:$T$179,3,FALSE)=0,"-",VLOOKUP($B57,[4]R25_20!$O$4:$T$179,3,FALSE)),"-")</f>
        <v>-</v>
      </c>
      <c r="X57" s="20" t="str">
        <f>IFERROR(IF(VLOOKUP($B57,[4]R25_20!$O$4:$T$179,6,FALSE)=0,"-",VLOOKUP($B57,[4]R25_20!$O$4:$T$179,6,FALSE)),"-")</f>
        <v>-</v>
      </c>
      <c r="Y57" s="18" t="str">
        <f>IFERROR(IF(VLOOKUP($B57,[4]R35_30!$O$4:$T$179,4,FALSE)=0,"-",VLOOKUP($B57,[4]R35_30!$O$4:$T$179,4,FALSE)),"-")</f>
        <v>-</v>
      </c>
      <c r="Z57" s="19" t="str">
        <f>IFERROR(IF(VLOOKUP($B57,[4]R35_30!$O$4:$T$179,3,FALSE)=0,"-",VLOOKUP($B57,[4]R35_30!$O$4:$T$179,3,FALSE)),"-")</f>
        <v>-</v>
      </c>
      <c r="AA57" s="20" t="str">
        <f>IFERROR(IF(VLOOKUP($B57,[4]R35_30!$O$4:$T$179,6,FALSE)=0,"-",VLOOKUP($B57,[4]R35_30!$O$4:$T$179,6,FALSE)),"-")</f>
        <v>-</v>
      </c>
      <c r="AB57" s="18" t="str">
        <f>IFERROR(IF(VLOOKUP($B57,[4]R40_35!$O$4:$T$179,4,FALSE)=0,"-",VLOOKUP($B57,[4]R40_35!$O$4:$T$179,4,FALSE)),"-")</f>
        <v>-</v>
      </c>
      <c r="AC57" s="19" t="str">
        <f>IFERROR(IF(VLOOKUP($B57,[4]R40_35!$O$4:$T$179,3,FALSE)=0,"-",VLOOKUP($B57,[4]R40_35!$O$4:$T$179,3,FALSE)),"-")</f>
        <v>-</v>
      </c>
      <c r="AD57" s="20" t="str">
        <f>IFERROR(IF(VLOOKUP($B57,[4]R40_35!$O$4:$T$179,6,FALSE)=0,"-",VLOOKUP($B57,[4]R40_35!$O$4:$T$179,6,FALSE)),"-")</f>
        <v>-</v>
      </c>
      <c r="AE57" s="19"/>
      <c r="AF57" s="19"/>
      <c r="AG57" s="20"/>
      <c r="AH57" s="18"/>
      <c r="AI57" s="19"/>
      <c r="AJ57" s="20"/>
      <c r="AK57" s="18"/>
      <c r="AL57" s="19"/>
      <c r="AM57" s="20"/>
    </row>
    <row r="58" spans="2:40" x14ac:dyDescent="0.25">
      <c r="B58" s="33">
        <v>25</v>
      </c>
      <c r="C58" s="34"/>
      <c r="D58" s="18">
        <f>IFERROR(IF(VLOOKUP($B58,[4]R25_20!$A$4:$F$179,4,FALSE)=0,"-",VLOOKUP($B58,[4]R25_20!$A$4:$F$179,4,FALSE)),"-")</f>
        <v>13.162415600432549</v>
      </c>
      <c r="E58" s="19">
        <f>IFERROR(IF(VLOOKUP($B58,[4]R25_20!$A$4:$F$179,3,FALSE)=0,"-",VLOOKUP($B58,[4]R25_20!$A$4:$F$179,3,FALSE)),"-")</f>
        <v>1.9093464079680134</v>
      </c>
      <c r="F58" s="20">
        <f>IFERROR(IF(VLOOKUP($B58,[4]R25_20!$A$4:$F$179,6,FALSE)=0,"-",VLOOKUP($B58,[4]R25_20!$A$4:$F$179,6,FALSE)),"-")</f>
        <v>6.8936760482559087</v>
      </c>
      <c r="G58" s="18">
        <f>IFERROR(IF(VLOOKUP($B58,[4]R35_30!$A$4:$F$179,4,FALSE)=0,"-",VLOOKUP($B58,[4]R35_30!$A$4:$F$179,4,FALSE)),"-")</f>
        <v>11.957462181304983</v>
      </c>
      <c r="H58" s="19">
        <f>IFERROR(IF(VLOOKUP($B58,[4]R35_30!$A$4:$F$179,3,FALSE)=0,"-",VLOOKUP($B58,[4]R35_30!$A$4:$F$179,3,FALSE)),"-")</f>
        <v>2.4894407049592124</v>
      </c>
      <c r="I58" s="20">
        <f>IFERROR(IF(VLOOKUP($B58,[4]R35_30!$A$4:$F$179,6,FALSE)=0,"-",VLOOKUP($B58,[4]R35_30!$A$4:$F$179,6,FALSE)),"-")</f>
        <v>4.8032725412919195</v>
      </c>
      <c r="J58" s="18">
        <f>IFERROR(IF(VLOOKUP($B58,[4]R40_35!$A$4:$F$179,4,FALSE)=0,"-",VLOOKUP($B58,[4]R40_35!$A$4:$F$179,4,FALSE)),"-")</f>
        <v>10.538186583690553</v>
      </c>
      <c r="K58" s="19">
        <f>IFERROR(IF(VLOOKUP($B58,[4]R40_35!$A$4:$F$179,3,FALSE)=0,"-",VLOOKUP($B58,[4]R40_35!$A$4:$F$179,3,FALSE)),"-")</f>
        <v>3.2054408175023221</v>
      </c>
      <c r="L58" s="20">
        <f>IFERROR(IF(VLOOKUP($B58,[4]R40_35!$A$4:$F$179,6,FALSE)=0,"-",VLOOKUP($B58,[4]R40_35!$A$4:$F$179,6,FALSE)),"-")</f>
        <v>3.2875935584740894</v>
      </c>
      <c r="M58" s="18">
        <f>IFERROR(IF(VLOOKUP($B58,[4]R25_20!$H$4:$M$179,4,FALSE)=0,"-",VLOOKUP($B58,[4]R25_20!$H$4:$M$179,4,FALSE)),"-")</f>
        <v>15.588141595476035</v>
      </c>
      <c r="N58" s="19">
        <f>IFERROR(IF(VLOOKUP($B58,[4]R25_20!$H$4:$M$179,3,FALSE)=0,"-",VLOOKUP($B58,[4]R25_20!$H$4:$M$179,3,FALSE)),"-")</f>
        <v>1.7495558152490396</v>
      </c>
      <c r="O58" s="20">
        <f>IFERROR(IF(VLOOKUP($B58,[4]R25_20!$H$4:$M$179,6,FALSE)=0,"-",VLOOKUP($B58,[4]R25_20!$H$4:$M$179,6,FALSE)),"-")</f>
        <v>8.9097709599262771</v>
      </c>
      <c r="P58" s="18">
        <f>IFERROR(IF(VLOOKUP($B58,[4]R35_30!$H$4:$M$179,4,FALSE)=0,"-",VLOOKUP($B58,[4]R35_30!$H$4:$M$179,4,FALSE)),"-")</f>
        <v>14.170018529475364</v>
      </c>
      <c r="Q58" s="19">
        <f>IFERROR(IF(VLOOKUP($B58,[4]R35_30!$H$4:$M$179,3,FALSE)=0,"-",VLOOKUP($B58,[4]R35_30!$H$4:$M$179,3,FALSE)),"-")</f>
        <v>2.4338644591886269</v>
      </c>
      <c r="R58" s="20">
        <f>IFERROR(IF(VLOOKUP($B58,[4]R35_30!$H$4:$M$179,6,FALSE)=0,"-",VLOOKUP($B58,[4]R35_30!$H$4:$M$179,6,FALSE)),"-")</f>
        <v>5.8220245075599637</v>
      </c>
      <c r="S58" s="18">
        <f>IFERROR(IF(VLOOKUP($B58,[4]R40_35!$H$4:$M$179,4,FALSE)=0,"-",VLOOKUP($B58,[4]R40_35!$H$4:$M$179,4,FALSE)),"-")</f>
        <v>12.512269862706296</v>
      </c>
      <c r="T58" s="19">
        <f>IFERROR(IF(VLOOKUP($B58,[4]R40_35!$H$4:$M$179,3,FALSE)=0,"-",VLOOKUP($B58,[4]R40_35!$H$4:$M$179,3,FALSE)),"-")</f>
        <v>3.2116172588092629</v>
      </c>
      <c r="U58" s="20">
        <f>IFERROR(IF(VLOOKUP($B58,[4]R40_35!$H$4:$M$179,6,FALSE)=0,"-",VLOOKUP($B58,[4]R40_35!$H$4:$M$179,6,FALSE)),"-")</f>
        <v>3.8959405353754191</v>
      </c>
      <c r="V58" s="18">
        <f>IFERROR(IF(VLOOKUP($B58,[4]R25_20!$O$4:$T$179,4,FALSE)=0,"-",VLOOKUP($B58,[4]R25_20!$O$4:$T$179,4,FALSE)),"-")</f>
        <v>18.899386344144531</v>
      </c>
      <c r="W58" s="19">
        <f>IFERROR(IF(VLOOKUP($B58,[4]R25_20!$O$4:$T$179,3,FALSE)=0,"-",VLOOKUP($B58,[4]R25_20!$O$4:$T$179,3,FALSE)),"-")</f>
        <v>1.3606580781473614</v>
      </c>
      <c r="X58" s="20">
        <f>IFERROR(IF(VLOOKUP($B58,[4]R25_20!$O$4:$T$179,6,FALSE)=0,"-",VLOOKUP($B58,[4]R25_20!$O$4:$T$179,6,FALSE)),"-")</f>
        <v>13.889886553922107</v>
      </c>
      <c r="Y58" s="18">
        <f>IFERROR(IF(VLOOKUP($B58,[4]R35_30!$O$4:$T$179,4,FALSE)=0,"-",VLOOKUP($B58,[4]R35_30!$O$4:$T$179,4,FALSE)),"-")</f>
        <v>17.182313760691166</v>
      </c>
      <c r="Z58" s="19">
        <f>IFERROR(IF(VLOOKUP($B58,[4]R35_30!$O$4:$T$179,3,FALSE)=0,"-",VLOOKUP($B58,[4]R35_30!$O$4:$T$179,3,FALSE)),"-")</f>
        <v>2.2331386201832046</v>
      </c>
      <c r="AA58" s="20">
        <f>IFERROR(IF(VLOOKUP($B58,[4]R35_30!$O$4:$T$179,6,FALSE)=0,"-",VLOOKUP($B58,[4]R35_30!$O$4:$T$179,6,FALSE)),"-")</f>
        <v>7.6942441483017046</v>
      </c>
      <c r="AB58" s="18">
        <f>IFERROR(IF(VLOOKUP($B58,[4]R40_35!$O$4:$T$179,4,FALSE)=0,"-",VLOOKUP($B58,[4]R40_35!$O$4:$T$179,4,FALSE)),"-")</f>
        <v>15.195251469731581</v>
      </c>
      <c r="AC58" s="19">
        <f>IFERROR(IF(VLOOKUP($B58,[4]R40_35!$O$4:$T$179,3,FALSE)=0,"-",VLOOKUP($B58,[4]R40_35!$O$4:$T$179,3,FALSE)),"-")</f>
        <v>3.1481093260550606</v>
      </c>
      <c r="AD58" s="20">
        <f>IFERROR(IF(VLOOKUP($B58,[4]R40_35!$O$4:$T$179,6,FALSE)=0,"-",VLOOKUP($B58,[4]R40_35!$O$4:$T$179,6,FALSE)),"-")</f>
        <v>4.8267864600410686</v>
      </c>
      <c r="AE58" s="19"/>
      <c r="AF58" s="19"/>
      <c r="AG58" s="20"/>
      <c r="AH58" s="18"/>
      <c r="AI58" s="19"/>
      <c r="AJ58" s="20"/>
      <c r="AK58" s="18"/>
      <c r="AL58" s="19"/>
      <c r="AM58" s="20"/>
    </row>
    <row r="59" spans="2:40" x14ac:dyDescent="0.25">
      <c r="B59" s="33">
        <v>30</v>
      </c>
      <c r="C59" s="34"/>
      <c r="D59" s="18">
        <f>IFERROR(IF(VLOOKUP($B59,[4]R25_20!$A$4:$F$179,4,FALSE)=0,"-",VLOOKUP($B59,[4]R25_20!$A$4:$F$179,4,FALSE)),"-")</f>
        <v>15.964948232706117</v>
      </c>
      <c r="E59" s="19">
        <f>IFERROR(IF(VLOOKUP($B59,[4]R25_20!$A$4:$F$179,3,FALSE)=0,"-",VLOOKUP($B59,[4]R25_20!$A$4:$F$179,3,FALSE)),"-")</f>
        <v>2.3445984485493301</v>
      </c>
      <c r="F59" s="20">
        <f>IFERROR(IF(VLOOKUP($B59,[4]R25_20!$A$4:$F$179,6,FALSE)=0,"-",VLOOKUP($B59,[4]R25_20!$A$4:$F$179,6,FALSE)),"-")</f>
        <v>6.8092462667046831</v>
      </c>
      <c r="G59" s="18">
        <f>IFERROR(IF(VLOOKUP($B59,[4]R35_30!$A$4:$F$179,4,FALSE)=0,"-",VLOOKUP($B59,[4]R35_30!$A$4:$F$179,4,FALSE)),"-")</f>
        <v>14.448143185797893</v>
      </c>
      <c r="H59" s="19">
        <f>IFERROR(IF(VLOOKUP($B59,[4]R35_30!$A$4:$F$179,3,FALSE)=0,"-",VLOOKUP($B59,[4]R35_30!$A$4:$F$179,3,FALSE)),"-")</f>
        <v>2.9824909152088184</v>
      </c>
      <c r="I59" s="20">
        <f>IFERROR(IF(VLOOKUP($B59,[4]R35_30!$A$4:$F$179,6,FALSE)=0,"-",VLOOKUP($B59,[4]R35_30!$A$4:$F$179,6,FALSE)),"-")</f>
        <v>4.8443209372814833</v>
      </c>
      <c r="J59" s="18">
        <f>IFERROR(IF(VLOOKUP($B59,[4]R40_35!$A$4:$F$179,4,FALSE)=0,"-",VLOOKUP($B59,[4]R40_35!$A$4:$F$179,4,FALSE)),"-")</f>
        <v>12.723493497128333</v>
      </c>
      <c r="K59" s="19">
        <f>IFERROR(IF(VLOOKUP($B59,[4]R40_35!$A$4:$F$179,3,FALSE)=0,"-",VLOOKUP($B59,[4]R40_35!$A$4:$F$179,3,FALSE)),"-")</f>
        <v>3.7814013158674187</v>
      </c>
      <c r="L59" s="20">
        <f>IFERROR(IF(VLOOKUP($B59,[4]R40_35!$A$4:$F$179,6,FALSE)=0,"-",VLOOKUP($B59,[4]R40_35!$A$4:$F$179,6,FALSE)),"-")</f>
        <v>3.3647561933557113</v>
      </c>
      <c r="M59" s="18">
        <f>IFERROR(IF(VLOOKUP($B59,[4]R25_20!$H$4:$M$179,4,FALSE)=0,"-",VLOOKUP($B59,[4]R25_20!$H$4:$M$179,4,FALSE)),"-")</f>
        <v>18.902954638171938</v>
      </c>
      <c r="N59" s="19">
        <f>IFERROR(IF(VLOOKUP($B59,[4]R25_20!$H$4:$M$179,3,FALSE)=0,"-",VLOOKUP($B59,[4]R25_20!$H$4:$M$179,3,FALSE)),"-")</f>
        <v>2.2293483836537433</v>
      </c>
      <c r="O59" s="20">
        <f>IFERROR(IF(VLOOKUP($B59,[4]R25_20!$H$4:$M$179,6,FALSE)=0,"-",VLOOKUP($B59,[4]R25_20!$H$4:$M$179,6,FALSE)),"-")</f>
        <v>8.4791389164538469</v>
      </c>
      <c r="P59" s="18">
        <f>IFERROR(IF(VLOOKUP($B59,[4]R35_30!$H$4:$M$179,4,FALSE)=0,"-",VLOOKUP($B59,[4]R35_30!$H$4:$M$179,4,FALSE)),"-")</f>
        <v>17.130346059172421</v>
      </c>
      <c r="Q59" s="19">
        <f>IFERROR(IF(VLOOKUP($B59,[4]R35_30!$H$4:$M$179,3,FALSE)=0,"-",VLOOKUP($B59,[4]R35_30!$H$4:$M$179,3,FALSE)),"-")</f>
        <v>2.9508978584870671</v>
      </c>
      <c r="R59" s="20">
        <f>IFERROR(IF(VLOOKUP($B59,[4]R35_30!$H$4:$M$179,6,FALSE)=0,"-",VLOOKUP($B59,[4]R35_30!$H$4:$M$179,6,FALSE)),"-")</f>
        <v>5.8051301267185149</v>
      </c>
      <c r="S59" s="18">
        <f>IFERROR(IF(VLOOKUP($B59,[4]R40_35!$H$4:$M$179,4,FALSE)=0,"-",VLOOKUP($B59,[4]R40_35!$H$4:$M$179,4,FALSE)),"-")</f>
        <v>15.121034535947246</v>
      </c>
      <c r="T59" s="19">
        <f>IFERROR(IF(VLOOKUP($B59,[4]R40_35!$H$4:$M$179,3,FALSE)=0,"-",VLOOKUP($B59,[4]R40_35!$H$4:$M$179,3,FALSE)),"-")</f>
        <v>3.798110222894707</v>
      </c>
      <c r="U59" s="20">
        <f>IFERROR(IF(VLOOKUP($B59,[4]R40_35!$H$4:$M$179,6,FALSE)=0,"-",VLOOKUP($B59,[4]R40_35!$H$4:$M$179,6,FALSE)),"-")</f>
        <v>3.9811995041109784</v>
      </c>
      <c r="V59" s="18">
        <f>IFERROR(IF(VLOOKUP($B59,[4]R25_20!$O$4:$T$179,4,FALSE)=0,"-",VLOOKUP($B59,[4]R25_20!$O$4:$T$179,4,FALSE)),"-")</f>
        <v>22.921150375315339</v>
      </c>
      <c r="W59" s="19">
        <f>IFERROR(IF(VLOOKUP($B59,[4]R25_20!$O$4:$T$179,3,FALSE)=0,"-",VLOOKUP($B59,[4]R25_20!$O$4:$T$179,3,FALSE)),"-")</f>
        <v>1.9365488584052288</v>
      </c>
      <c r="X59" s="20">
        <f>IFERROR(IF(VLOOKUP($B59,[4]R25_20!$O$4:$T$179,6,FALSE)=0,"-",VLOOKUP($B59,[4]R25_20!$O$4:$T$179,6,FALSE)),"-")</f>
        <v>11.836081633484415</v>
      </c>
      <c r="Y59" s="18">
        <f>IFERROR(IF(VLOOKUP($B59,[4]R35_30!$O$4:$T$179,4,FALSE)=0,"-",VLOOKUP($B59,[4]R35_30!$O$4:$T$179,4,FALSE)),"-")</f>
        <v>20.794448846193653</v>
      </c>
      <c r="Z59" s="19">
        <f>IFERROR(IF(VLOOKUP($B59,[4]R35_30!$O$4:$T$179,3,FALSE)=0,"-",VLOOKUP($B59,[4]R35_30!$O$4:$T$179,3,FALSE)),"-")</f>
        <v>2.8088191850792681</v>
      </c>
      <c r="AA59" s="20">
        <f>IFERROR(IF(VLOOKUP($B59,[4]R35_30!$O$4:$T$179,6,FALSE)=0,"-",VLOOKUP($B59,[4]R35_30!$O$4:$T$179,6,FALSE)),"-")</f>
        <v>7.4032707255261823</v>
      </c>
      <c r="AB59" s="18">
        <f>IFERROR(IF(VLOOKUP($B59,[4]R40_35!$O$4:$T$179,4,FALSE)=0,"-",VLOOKUP($B59,[4]R40_35!$O$4:$T$179,4,FALSE)),"-")</f>
        <v>18.396414409889129</v>
      </c>
      <c r="AC59" s="19">
        <f>IFERROR(IF(VLOOKUP($B59,[4]R40_35!$O$4:$T$179,3,FALSE)=0,"-",VLOOKUP($B59,[4]R40_35!$O$4:$T$179,3,FALSE)),"-")</f>
        <v>3.7643263480178697</v>
      </c>
      <c r="AD59" s="20">
        <f>IFERROR(IF(VLOOKUP($B59,[4]R40_35!$O$4:$T$179,6,FALSE)=0,"-",VLOOKUP($B59,[4]R40_35!$O$4:$T$179,6,FALSE)),"-")</f>
        <v>4.8870402587639301</v>
      </c>
      <c r="AE59" s="19"/>
      <c r="AF59" s="19"/>
      <c r="AG59" s="20"/>
      <c r="AH59" s="18"/>
      <c r="AI59" s="19"/>
      <c r="AJ59" s="20"/>
      <c r="AK59" s="18"/>
      <c r="AL59" s="19"/>
      <c r="AM59" s="20"/>
    </row>
    <row r="60" spans="2:40" x14ac:dyDescent="0.25">
      <c r="B60" s="33">
        <v>35</v>
      </c>
      <c r="C60" s="34"/>
      <c r="D60" s="18">
        <f>IFERROR(IF(VLOOKUP($B60,[4]R25_20!$A$4:$F$179,4,FALSE)=0,"-",VLOOKUP($B60,[4]R25_20!$A$4:$F$179,4,FALSE)),"-")</f>
        <v>18.750477304830135</v>
      </c>
      <c r="E60" s="19">
        <f>IFERROR(IF(VLOOKUP($B60,[4]R25_20!$A$4:$F$179,3,FALSE)=0,"-",VLOOKUP($B60,[4]R25_20!$A$4:$F$179,3,FALSE)),"-")</f>
        <v>2.7981106996889009</v>
      </c>
      <c r="F60" s="20">
        <f>IFERROR(IF(VLOOKUP($B60,[4]R25_20!$A$4:$F$179,6,FALSE)=0,"-",VLOOKUP($B60,[4]R25_20!$A$4:$F$179,6,FALSE)),"-")</f>
        <v>6.7011206193217614</v>
      </c>
      <c r="G60" s="18">
        <f>IFERROR(IF(VLOOKUP($B60,[4]R35_30!$A$4:$F$179,4,FALSE)=0,"-",VLOOKUP($B60,[4]R35_30!$A$4:$F$179,4,FALSE)),"-")</f>
        <v>16.930645099981032</v>
      </c>
      <c r="H60" s="19">
        <f>IFERROR(IF(VLOOKUP($B60,[4]R35_30!$A$4:$F$179,3,FALSE)=0,"-",VLOOKUP($B60,[4]R35_30!$A$4:$F$179,3,FALSE)),"-")</f>
        <v>3.4915550674202636</v>
      </c>
      <c r="I60" s="20">
        <f>IFERROR(IF(VLOOKUP($B60,[4]R35_30!$A$4:$F$179,6,FALSE)=0,"-",VLOOKUP($B60,[4]R35_30!$A$4:$F$179,6,FALSE)),"-")</f>
        <v>4.8490270876610415</v>
      </c>
      <c r="J60" s="18">
        <f>IFERROR(IF(VLOOKUP($B60,[4]R40_35!$A$4:$F$179,4,FALSE)=0,"-",VLOOKUP($B60,[4]R40_35!$A$4:$F$179,4,FALSE)),"-")</f>
        <v>14.903597511922966</v>
      </c>
      <c r="K60" s="19">
        <f>IFERROR(IF(VLOOKUP($B60,[4]R40_35!$A$4:$F$179,3,FALSE)=0,"-",VLOOKUP($B60,[4]R40_35!$A$4:$F$179,3,FALSE)),"-")</f>
        <v>4.3711440459747433</v>
      </c>
      <c r="L60" s="20">
        <f>IFERROR(IF(VLOOKUP($B60,[4]R40_35!$A$4:$F$179,6,FALSE)=0,"-",VLOOKUP($B60,[4]R40_35!$A$4:$F$179,6,FALSE)),"-")</f>
        <v>3.4095416108849688</v>
      </c>
      <c r="M60" s="18">
        <f>IFERROR(IF(VLOOKUP($B60,[4]R25_20!$H$4:$M$179,4,FALSE)=0,"-",VLOOKUP($B60,[4]R25_20!$H$4:$M$179,4,FALSE)),"-")</f>
        <v>22.198066999297513</v>
      </c>
      <c r="N60" s="19">
        <f>IFERROR(IF(VLOOKUP($B60,[4]R25_20!$H$4:$M$179,3,FALSE)=0,"-",VLOOKUP($B60,[4]R25_20!$H$4:$M$179,3,FALSE)),"-")</f>
        <v>2.7277048722187911</v>
      </c>
      <c r="O60" s="20">
        <f>IFERROR(IF(VLOOKUP($B60,[4]R25_20!$H$4:$M$179,6,FALSE)=0,"-",VLOOKUP($B60,[4]R25_20!$H$4:$M$179,6,FALSE)),"-")</f>
        <v>8.1380017410904824</v>
      </c>
      <c r="P60" s="18">
        <f>IFERROR(IF(VLOOKUP($B60,[4]R35_30!$H$4:$M$179,4,FALSE)=0,"-",VLOOKUP($B60,[4]R35_30!$H$4:$M$179,4,FALSE)),"-")</f>
        <v>20.079804534633514</v>
      </c>
      <c r="Q60" s="19">
        <f>IFERROR(IF(VLOOKUP($B60,[4]R35_30!$H$4:$M$179,3,FALSE)=0,"-",VLOOKUP($B60,[4]R35_30!$H$4:$M$179,3,FALSE)),"-")</f>
        <v>3.4850175645286852</v>
      </c>
      <c r="R60" s="20">
        <f>IFERROR(IF(VLOOKUP($B60,[4]R35_30!$H$4:$M$179,6,FALSE)=0,"-",VLOOKUP($B60,[4]R35_30!$H$4:$M$179,6,FALSE)),"-")</f>
        <v>5.7617513148313533</v>
      </c>
      <c r="S60" s="18">
        <f>IFERROR(IF(VLOOKUP($B60,[4]R40_35!$H$4:$M$179,4,FALSE)=0,"-",VLOOKUP($B60,[4]R40_35!$H$4:$M$179,4,FALSE)),"-")</f>
        <v>17.721450547462908</v>
      </c>
      <c r="T60" s="19">
        <f>IFERROR(IF(VLOOKUP($B60,[4]R40_35!$H$4:$M$179,3,FALSE)=0,"-",VLOOKUP($B60,[4]R40_35!$H$4:$M$179,3,FALSE)),"-")</f>
        <v>4.3995531803478807</v>
      </c>
      <c r="U60" s="20">
        <f>IFERROR(IF(VLOOKUP($B60,[4]R40_35!$H$4:$M$179,6,FALSE)=0,"-",VLOOKUP($B60,[4]R40_35!$H$4:$M$179,6,FALSE)),"-")</f>
        <v>4.0280114413940646</v>
      </c>
      <c r="V60" s="18">
        <f>IFERROR(IF(VLOOKUP($B60,[4]R25_20!$O$4:$T$179,4,FALSE)=0,"-",VLOOKUP($B60,[4]R25_20!$O$4:$T$179,4,FALSE)),"-")</f>
        <v>26.919204382259522</v>
      </c>
      <c r="W60" s="19">
        <f>IFERROR(IF(VLOOKUP($B60,[4]R25_20!$O$4:$T$179,3,FALSE)=0,"-",VLOOKUP($B60,[4]R25_20!$O$4:$T$179,3,FALSE)),"-")</f>
        <v>2.5282243475198465</v>
      </c>
      <c r="X60" s="20">
        <f>IFERROR(IF(VLOOKUP($B60,[4]R25_20!$O$4:$T$179,6,FALSE)=0,"-",VLOOKUP($B60,[4]R25_20!$O$4:$T$179,6,FALSE)),"-")</f>
        <v>10.647474544206053</v>
      </c>
      <c r="Y60" s="18">
        <f>IFERROR(IF(VLOOKUP($B60,[4]R35_30!$O$4:$T$179,4,FALSE)=0,"-",VLOOKUP($B60,[4]R35_30!$O$4:$T$179,4,FALSE)),"-")</f>
        <v>24.391378139652232</v>
      </c>
      <c r="Z60" s="19">
        <f>IFERROR(IF(VLOOKUP($B60,[4]R35_30!$O$4:$T$179,3,FALSE)=0,"-",VLOOKUP($B60,[4]R35_30!$O$4:$T$179,3,FALSE)),"-")</f>
        <v>3.4008150405786348</v>
      </c>
      <c r="AA60" s="20">
        <f>IFERROR(IF(VLOOKUP($B60,[4]R35_30!$O$4:$T$179,6,FALSE)=0,"-",VLOOKUP($B60,[4]R35_30!$O$4:$T$179,6,FALSE)),"-")</f>
        <v>7.1722154391266564</v>
      </c>
      <c r="AB60" s="18">
        <f>IFERROR(IF(VLOOKUP($B60,[4]R40_35!$O$4:$T$179,4,FALSE)=0,"-",VLOOKUP($B60,[4]R40_35!$O$4:$T$179,4,FALSE)),"-")</f>
        <v>21.584009007381173</v>
      </c>
      <c r="AC60" s="19">
        <f>IFERROR(IF(VLOOKUP($B60,[4]R40_35!$O$4:$T$179,3,FALSE)=0,"-",VLOOKUP($B60,[4]R40_35!$O$4:$T$179,3,FALSE)),"-")</f>
        <v>4.395922632370147</v>
      </c>
      <c r="AD60" s="20">
        <f>IFERROR(IF(VLOOKUP($B60,[4]R40_35!$O$4:$T$179,6,FALSE)=0,"-",VLOOKUP($B60,[4]R40_35!$O$4:$T$179,6,FALSE)),"-")</f>
        <v>4.9100065702802729</v>
      </c>
      <c r="AE60" s="19"/>
      <c r="AF60" s="19"/>
      <c r="AG60" s="20"/>
      <c r="AH60" s="18"/>
      <c r="AI60" s="19"/>
      <c r="AJ60" s="20"/>
      <c r="AK60" s="18"/>
      <c r="AL60" s="19"/>
      <c r="AM60" s="20"/>
    </row>
    <row r="61" spans="2:40" x14ac:dyDescent="0.25">
      <c r="B61" s="33">
        <v>40</v>
      </c>
      <c r="C61" s="34"/>
      <c r="D61" s="18">
        <f>IFERROR(IF(VLOOKUP($B61,[4]R25_20!$A$4:$F$179,4,FALSE)=0,"-",VLOOKUP($B61,[4]R25_20!$A$4:$F$179,4,FALSE)),"-")</f>
        <v>21.519047768219465</v>
      </c>
      <c r="E61" s="19">
        <f>IFERROR(IF(VLOOKUP($B61,[4]R25_20!$A$4:$F$179,3,FALSE)=0,"-",VLOOKUP($B61,[4]R25_20!$A$4:$F$179,3,FALSE)),"-")</f>
        <v>3.2699004929117739</v>
      </c>
      <c r="F61" s="20">
        <f>IFERROR(IF(VLOOKUP($B61,[4]R25_20!$A$4:$F$179,6,FALSE)=0,"-",VLOOKUP($B61,[4]R25_20!$A$4:$F$179,6,FALSE)),"-")</f>
        <v>6.5809488132335279</v>
      </c>
      <c r="G61" s="18">
        <f>IFERROR(IF(VLOOKUP($B61,[4]R35_30!$A$4:$F$179,4,FALSE)=0,"-",VLOOKUP($B61,[4]R35_30!$A$4:$F$179,4,FALSE)),"-")</f>
        <v>19.404991047627071</v>
      </c>
      <c r="H61" s="19">
        <f>IFERROR(IF(VLOOKUP($B61,[4]R35_30!$A$4:$F$179,3,FALSE)=0,"-",VLOOKUP($B61,[4]R35_30!$A$4:$F$179,3,FALSE)),"-")</f>
        <v>4.0166495841819332</v>
      </c>
      <c r="I61" s="20">
        <f>IFERROR(IF(VLOOKUP($B61,[4]R35_30!$A$4:$F$179,6,FALSE)=0,"-",VLOOKUP($B61,[4]R35_30!$A$4:$F$179,6,FALSE)),"-")</f>
        <v>4.8311386494969204</v>
      </c>
      <c r="J61" s="18">
        <f>IFERROR(IF(VLOOKUP($B61,[4]R40_35!$A$4:$F$179,4,FALSE)=0,"-",VLOOKUP($B61,[4]R40_35!$A$4:$F$179,4,FALSE)),"-")</f>
        <v>17.07849392362008</v>
      </c>
      <c r="K61" s="19">
        <f>IFERROR(IF(VLOOKUP($B61,[4]R40_35!$A$4:$F$179,3,FALSE)=0,"-",VLOOKUP($B61,[4]R40_35!$A$4:$F$179,3,FALSE)),"-")</f>
        <v>4.9746843664467395</v>
      </c>
      <c r="L61" s="20">
        <f>IFERROR(IF(VLOOKUP($B61,[4]R40_35!$A$4:$F$179,6,FALSE)=0,"-",VLOOKUP($B61,[4]R40_35!$A$4:$F$179,6,FALSE)),"-")</f>
        <v>3.4330809083710192</v>
      </c>
      <c r="M61" s="18">
        <f>IFERROR(IF(VLOOKUP($B61,[4]R25_20!$H$4:$M$179,4,FALSE)=0,"-",VLOOKUP($B61,[4]R25_20!$H$4:$M$179,4,FALSE)),"-")</f>
        <v>25.473537899170804</v>
      </c>
      <c r="N61" s="19">
        <f>IFERROR(IF(VLOOKUP($B61,[4]R25_20!$H$4:$M$179,3,FALSE)=0,"-",VLOOKUP($B61,[4]R25_20!$H$4:$M$179,3,FALSE)),"-")</f>
        <v>3.2446393936385873</v>
      </c>
      <c r="O61" s="20">
        <f>IFERROR(IF(VLOOKUP($B61,[4]R25_20!$H$4:$M$179,6,FALSE)=0,"-",VLOOKUP($B61,[4]R25_20!$H$4:$M$179,6,FALSE)),"-")</f>
        <v>7.8509611727928865</v>
      </c>
      <c r="P61" s="18">
        <f>IFERROR(IF(VLOOKUP($B61,[4]R35_30!$H$4:$M$179,4,FALSE)=0,"-",VLOOKUP($B61,[4]R35_30!$H$4:$M$179,4,FALSE)),"-")</f>
        <v>23.018432304933015</v>
      </c>
      <c r="Q61" s="19">
        <f>IFERROR(IF(VLOOKUP($B61,[4]R35_30!$H$4:$M$179,3,FALSE)=0,"-",VLOOKUP($B61,[4]R35_30!$H$4:$M$179,3,FALSE)),"-")</f>
        <v>4.0362354707919419</v>
      </c>
      <c r="R61" s="20">
        <f>IFERROR(IF(VLOOKUP($B61,[4]R35_30!$H$4:$M$179,6,FALSE)=0,"-",VLOOKUP($B61,[4]R35_30!$H$4:$M$179,6,FALSE)),"-")</f>
        <v>5.7029458443405963</v>
      </c>
      <c r="S61" s="18">
        <f>IFERROR(IF(VLOOKUP($B61,[4]R40_35!$H$4:$M$179,4,FALSE)=0,"-",VLOOKUP($B61,[4]R40_35!$H$4:$M$179,4,FALSE)),"-")</f>
        <v>20.313529381291154</v>
      </c>
      <c r="T61" s="19">
        <f>IFERROR(IF(VLOOKUP($B61,[4]R40_35!$H$4:$M$179,3,FALSE)=0,"-",VLOOKUP($B61,[4]R40_35!$H$4:$M$179,3,FALSE)),"-")</f>
        <v>5.0159555700686669</v>
      </c>
      <c r="U61" s="20">
        <f>IFERROR(IF(VLOOKUP($B61,[4]R40_35!$H$4:$M$179,6,FALSE)=0,"-",VLOOKUP($B61,[4]R40_35!$H$4:$M$179,6,FALSE)),"-")</f>
        <v>4.0497825583836002</v>
      </c>
      <c r="V61" s="18">
        <f>IFERROR(IF(VLOOKUP($B61,[4]R25_20!$O$4:$T$179,4,FALSE)=0,"-",VLOOKUP($B61,[4]R25_20!$O$4:$T$179,4,FALSE)),"-")</f>
        <v>30.893627125554289</v>
      </c>
      <c r="W61" s="19">
        <f>IFERROR(IF(VLOOKUP($B61,[4]R25_20!$O$4:$T$179,3,FALSE)=0,"-",VLOOKUP($B61,[4]R25_20!$O$4:$T$179,3,FALSE)),"-")</f>
        <v>3.1356928966352071</v>
      </c>
      <c r="X61" s="20">
        <f>IFERROR(IF(VLOOKUP($B61,[4]R25_20!$O$4:$T$179,6,FALSE)=0,"-",VLOOKUP($B61,[4]R25_20!$O$4:$T$179,6,FALSE)),"-")</f>
        <v>9.8522489746062405</v>
      </c>
      <c r="Y61" s="18">
        <f>IFERROR(IF(VLOOKUP($B61,[4]R35_30!$O$4:$T$179,4,FALSE)=0,"-",VLOOKUP($B61,[4]R35_30!$O$4:$T$179,4,FALSE)),"-")</f>
        <v>27.973161491729645</v>
      </c>
      <c r="Z61" s="19">
        <f>IFERROR(IF(VLOOKUP($B61,[4]R35_30!$O$4:$T$179,3,FALSE)=0,"-",VLOOKUP($B61,[4]R35_30!$O$4:$T$179,3,FALSE)),"-")</f>
        <v>4.0091301528221379</v>
      </c>
      <c r="AA61" s="20">
        <f>IFERROR(IF(VLOOKUP($B61,[4]R35_30!$O$4:$T$179,6,FALSE)=0,"-",VLOOKUP($B61,[4]R35_30!$O$4:$T$179,6,FALSE)),"-")</f>
        <v>6.977364272406712</v>
      </c>
      <c r="AB61" s="18">
        <f>IFERROR(IF(VLOOKUP($B61,[4]R40_35!$O$4:$T$179,4,FALSE)=0,"-",VLOOKUP($B61,[4]R40_35!$O$4:$T$179,4,FALSE)),"-")</f>
        <v>24.75807021731358</v>
      </c>
      <c r="AC61" s="19">
        <f>IFERROR(IF(VLOOKUP($B61,[4]R40_35!$O$4:$T$179,3,FALSE)=0,"-",VLOOKUP($B61,[4]R40_35!$O$4:$T$179,3,FALSE)),"-")</f>
        <v>5.0428974284869055</v>
      </c>
      <c r="AD61" s="20">
        <f>IFERROR(IF(VLOOKUP($B61,[4]R40_35!$O$4:$T$179,6,FALSE)=0,"-",VLOOKUP($B61,[4]R40_35!$O$4:$T$179,6,FALSE)),"-")</f>
        <v>4.9094931174799061</v>
      </c>
      <c r="AE61" s="19"/>
      <c r="AF61" s="19"/>
      <c r="AG61" s="20"/>
      <c r="AH61" s="18"/>
      <c r="AI61" s="19"/>
      <c r="AJ61" s="20"/>
      <c r="AK61" s="18"/>
      <c r="AL61" s="19"/>
      <c r="AM61" s="20"/>
    </row>
    <row r="62" spans="2:40" x14ac:dyDescent="0.25">
      <c r="B62" s="33">
        <v>45</v>
      </c>
      <c r="C62" s="34"/>
      <c r="D62" s="18">
        <f>IFERROR(IF(VLOOKUP($B62,[4]R25_20!$A$4:$F$179,4,FALSE)=0,"-",VLOOKUP($B62,[4]R25_20!$A$4:$F$179,4,FALSE)),"-")</f>
        <v>24.270708800025037</v>
      </c>
      <c r="E62" s="19">
        <f>IFERROR(IF(VLOOKUP($B62,[4]R25_20!$A$4:$F$179,3,FALSE)=0,"-",VLOOKUP($B62,[4]R25_20!$A$4:$F$179,3,FALSE)),"-")</f>
        <v>3.7599621217170225</v>
      </c>
      <c r="F62" s="20">
        <f>IFERROR(IF(VLOOKUP($B62,[4]R25_20!$A$4:$F$179,6,FALSE)=0,"-",VLOOKUP($B62,[4]R25_20!$A$4:$F$179,6,FALSE)),"-")</f>
        <v>6.4550407728420378</v>
      </c>
      <c r="G62" s="18">
        <f>IFERROR(IF(VLOOKUP($B62,[4]R35_30!$A$4:$F$179,4,FALSE)=0,"-",VLOOKUP($B62,[4]R35_30!$A$4:$F$179,4,FALSE)),"-")</f>
        <v>21.871256213443999</v>
      </c>
      <c r="H62" s="19">
        <f>IFERROR(IF(VLOOKUP($B62,[4]R35_30!$A$4:$F$179,3,FALSE)=0,"-",VLOOKUP($B62,[4]R35_30!$A$4:$F$179,3,FALSE)),"-")</f>
        <v>4.557768972961493</v>
      </c>
      <c r="I62" s="20">
        <f>IFERROR(IF(VLOOKUP($B62,[4]R35_30!$A$4:$F$179,6,FALSE)=0,"-",VLOOKUP($B62,[4]R35_30!$A$4:$F$179,6,FALSE)),"-")</f>
        <v>4.7986759186771053</v>
      </c>
      <c r="J62" s="18">
        <f>IFERROR(IF(VLOOKUP($B62,[4]R40_35!$A$4:$F$179,4,FALSE)=0,"-",VLOOKUP($B62,[4]R40_35!$A$4:$F$179,4,FALSE)),"-")</f>
        <v>19.248287707038692</v>
      </c>
      <c r="K62" s="19">
        <f>IFERROR(IF(VLOOKUP($B62,[4]R40_35!$A$4:$F$179,3,FALSE)=0,"-",VLOOKUP($B62,[4]R40_35!$A$4:$F$179,3,FALSE)),"-")</f>
        <v>5.5920158988573982</v>
      </c>
      <c r="L62" s="20">
        <f>IFERROR(IF(VLOOKUP($B62,[4]R40_35!$A$4:$F$179,6,FALSE)=0,"-",VLOOKUP($B62,[4]R40_35!$A$4:$F$179,6,FALSE)),"-")</f>
        <v>3.4421017492049053</v>
      </c>
      <c r="M62" s="18">
        <f>IFERROR(IF(VLOOKUP($B62,[4]R25_20!$H$4:$M$179,4,FALSE)=0,"-",VLOOKUP($B62,[4]R25_20!$H$4:$M$179,4,FALSE)),"-")</f>
        <v>28.729392292689067</v>
      </c>
      <c r="N62" s="19">
        <f>IFERROR(IF(VLOOKUP($B62,[4]R25_20!$H$4:$M$179,3,FALSE)=0,"-",VLOOKUP($B62,[4]R25_20!$H$4:$M$179,3,FALSE)),"-")</f>
        <v>3.7801488142499364</v>
      </c>
      <c r="O62" s="20">
        <f>IFERROR(IF(VLOOKUP($B62,[4]R25_20!$H$4:$M$179,6,FALSE)=0,"-",VLOOKUP($B62,[4]R25_20!$H$4:$M$179,6,FALSE)),"-")</f>
        <v>7.6000691254239952</v>
      </c>
      <c r="P62" s="18">
        <f>IFERROR(IF(VLOOKUP($B62,[4]R35_30!$H$4:$M$179,4,FALSE)=0,"-",VLOOKUP($B62,[4]R35_30!$H$4:$M$179,4,FALSE)),"-")</f>
        <v>25.946278179738339</v>
      </c>
      <c r="Q62" s="19">
        <f>IFERROR(IF(VLOOKUP($B62,[4]R35_30!$H$4:$M$179,3,FALSE)=0,"-",VLOOKUP($B62,[4]R35_30!$H$4:$M$179,3,FALSE)),"-")</f>
        <v>4.6045499333322653</v>
      </c>
      <c r="R62" s="20">
        <f>IFERROR(IF(VLOOKUP($B62,[4]R35_30!$H$4:$M$179,6,FALSE)=0,"-",VLOOKUP($B62,[4]R35_30!$H$4:$M$179,6,FALSE)),"-")</f>
        <v>5.6349216656146206</v>
      </c>
      <c r="S62" s="18">
        <f>IFERROR(IF(VLOOKUP($B62,[4]R40_35!$H$4:$M$179,4,FALSE)=0,"-",VLOOKUP($B62,[4]R40_35!$H$4:$M$179,4,FALSE)),"-")</f>
        <v>22.897347405543126</v>
      </c>
      <c r="T62" s="19">
        <f>IFERROR(IF(VLOOKUP($B62,[4]R40_35!$H$4:$M$179,3,FALSE)=0,"-",VLOOKUP($B62,[4]R40_35!$H$4:$M$179,3,FALSE)),"-")</f>
        <v>5.6473162168928468</v>
      </c>
      <c r="U62" s="20">
        <f>IFERROR(IF(VLOOKUP($B62,[4]R40_35!$H$4:$M$179,6,FALSE)=0,"-",VLOOKUP($B62,[4]R40_35!$H$4:$M$179,6,FALSE)),"-")</f>
        <v>4.0545537961997189</v>
      </c>
      <c r="V62" s="18">
        <f>IFERROR(IF(VLOOKUP($B62,[4]R25_20!$O$4:$T$179,4,FALSE)=0,"-",VLOOKUP($B62,[4]R25_20!$O$4:$T$179,4,FALSE)),"-")</f>
        <v>34.844410545980082</v>
      </c>
      <c r="W62" s="19">
        <f>IFERROR(IF(VLOOKUP($B62,[4]R25_20!$O$4:$T$179,3,FALSE)=0,"-",VLOOKUP($B62,[4]R25_20!$O$4:$T$179,3,FALSE)),"-")</f>
        <v>3.7589549219767369</v>
      </c>
      <c r="X62" s="20">
        <f>IFERROR(IF(VLOOKUP($B62,[4]R25_20!$O$4:$T$179,6,FALSE)=0,"-",VLOOKUP($B62,[4]R25_20!$O$4:$T$179,6,FALSE)),"-")</f>
        <v>9.2697069449442377</v>
      </c>
      <c r="Y62" s="18">
        <f>IFERROR(IF(VLOOKUP($B62,[4]R35_30!$O$4:$T$179,4,FALSE)=0,"-",VLOOKUP($B62,[4]R35_30!$O$4:$T$179,4,FALSE)),"-")</f>
        <v>31.539810779848331</v>
      </c>
      <c r="Z62" s="19">
        <f>IFERROR(IF(VLOOKUP($B62,[4]R35_30!$O$4:$T$179,3,FALSE)=0,"-",VLOOKUP($B62,[4]R35_30!$O$4:$T$179,3,FALSE)),"-")</f>
        <v>4.6337682042202406</v>
      </c>
      <c r="AA62" s="20">
        <f>IFERROR(IF(VLOOKUP($B62,[4]R35_30!$O$4:$T$179,6,FALSE)=0,"-",VLOOKUP($B62,[4]R35_30!$O$4:$T$179,6,FALSE)),"-")</f>
        <v>6.8065145665083548</v>
      </c>
      <c r="AB62" s="18">
        <f>IFERROR(IF(VLOOKUP($B62,[4]R40_35!$O$4:$T$179,4,FALSE)=0,"-",VLOOKUP($B62,[4]R40_35!$O$4:$T$179,4,FALSE)),"-")</f>
        <v>27.918633462767829</v>
      </c>
      <c r="AC62" s="19">
        <f>IFERROR(IF(VLOOKUP($B62,[4]R40_35!$O$4:$T$179,3,FALSE)=0,"-",VLOOKUP($B62,[4]R40_35!$O$4:$T$179,3,FALSE)),"-")</f>
        <v>5.705256758734178</v>
      </c>
      <c r="AD62" s="20">
        <f>IFERROR(IF(VLOOKUP($B62,[4]R40_35!$O$4:$T$179,6,FALSE)=0,"-",VLOOKUP($B62,[4]R40_35!$O$4:$T$179,6,FALSE)),"-")</f>
        <v>4.8934929037202739</v>
      </c>
      <c r="AE62" s="19"/>
      <c r="AF62" s="19"/>
      <c r="AG62" s="20"/>
      <c r="AH62" s="18"/>
      <c r="AI62" s="19"/>
      <c r="AJ62" s="20"/>
      <c r="AK62" s="18"/>
      <c r="AL62" s="19"/>
      <c r="AM62" s="20"/>
    </row>
    <row r="63" spans="2:40" x14ac:dyDescent="0.25">
      <c r="B63" s="33">
        <v>50</v>
      </c>
      <c r="C63" s="34"/>
      <c r="D63" s="18">
        <f>IFERROR(IF(VLOOKUP($B63,[4]R25_20!$A$4:$F$179,4,FALSE)=0,"-",VLOOKUP($B63,[4]R25_20!$A$4:$F$179,4,FALSE)),"-")</f>
        <v>27.005446375431635</v>
      </c>
      <c r="E63" s="19">
        <f>IFERROR(IF(VLOOKUP($B63,[4]R25_20!$A$4:$F$179,3,FALSE)=0,"-",VLOOKUP($B63,[4]R25_20!$A$4:$F$179,3,FALSE)),"-")</f>
        <v>4.2682839750204771</v>
      </c>
      <c r="F63" s="20">
        <f>IFERROR(IF(VLOOKUP($B63,[4]R25_20!$A$4:$F$179,6,FALSE)=0,"-",VLOOKUP($B63,[4]R25_20!$A$4:$F$179,6,FALSE)),"-")</f>
        <v>6.3270032016325901</v>
      </c>
      <c r="G63" s="18">
        <f>IFERROR(IF(VLOOKUP($B63,[4]R35_30!$A$4:$F$179,4,FALSE)=0,"-",VLOOKUP($B63,[4]R35_30!$A$4:$F$179,4,FALSE)),"-")</f>
        <v>24.32941515614004</v>
      </c>
      <c r="H63" s="19">
        <f>IFERROR(IF(VLOOKUP($B63,[4]R35_30!$A$4:$F$179,3,FALSE)=0,"-",VLOOKUP($B63,[4]R35_30!$A$4:$F$179,3,FALSE)),"-")</f>
        <v>5.1148995772325554</v>
      </c>
      <c r="I63" s="20">
        <f>IFERROR(IF(VLOOKUP($B63,[4]R35_30!$A$4:$F$179,6,FALSE)=0,"-",VLOOKUP($B63,[4]R35_30!$A$4:$F$179,6,FALSE)),"-")</f>
        <v>4.7565772873499119</v>
      </c>
      <c r="J63" s="18">
        <f>IFERROR(IF(VLOOKUP($B63,[4]R40_35!$A$4:$F$179,4,FALSE)=0,"-",VLOOKUP($B63,[4]R40_35!$A$4:$F$179,4,FALSE)),"-")</f>
        <v>21.41294128048321</v>
      </c>
      <c r="K63" s="19">
        <f>IFERROR(IF(VLOOKUP($B63,[4]R40_35!$A$4:$F$179,3,FALSE)=0,"-",VLOOKUP($B63,[4]R40_35!$A$4:$F$179,3,FALSE)),"-")</f>
        <v>6.2231235097727584</v>
      </c>
      <c r="L63" s="20">
        <f>IFERROR(IF(VLOOKUP($B63,[4]R40_35!$A$4:$F$179,6,FALSE)=0,"-",VLOOKUP($B63,[4]R40_35!$A$4:$F$179,6,FALSE)),"-")</f>
        <v>3.4408671540676394</v>
      </c>
      <c r="M63" s="18">
        <f>IFERROR(IF(VLOOKUP($B63,[4]R25_20!$H$4:$M$179,4,FALSE)=0,"-",VLOOKUP($B63,[4]R25_20!$H$4:$M$179,4,FALSE)),"-")</f>
        <v>31.965646886188868</v>
      </c>
      <c r="N63" s="19">
        <f>IFERROR(IF(VLOOKUP($B63,[4]R25_20!$H$4:$M$179,3,FALSE)=0,"-",VLOOKUP($B63,[4]R25_20!$H$4:$M$179,3,FALSE)),"-")</f>
        <v>4.3342197718847713</v>
      </c>
      <c r="O63" s="20">
        <f>IFERROR(IF(VLOOKUP($B63,[4]R25_20!$H$4:$M$179,6,FALSE)=0,"-",VLOOKUP($B63,[4]R25_20!$H$4:$M$179,6,FALSE)),"-")</f>
        <v>7.3751790561114863</v>
      </c>
      <c r="P63" s="18">
        <f>IFERROR(IF(VLOOKUP($B63,[4]R35_30!$H$4:$M$179,4,FALSE)=0,"-",VLOOKUP($B63,[4]R35_30!$H$4:$M$179,4,FALSE)),"-")</f>
        <v>28.863349325075873</v>
      </c>
      <c r="Q63" s="19">
        <f>IFERROR(IF(VLOOKUP($B63,[4]R35_30!$H$4:$M$179,3,FALSE)=0,"-",VLOOKUP($B63,[4]R35_30!$H$4:$M$179,3,FALSE)),"-")</f>
        <v>5.1899445558049129</v>
      </c>
      <c r="R63" s="20">
        <f>IFERROR(IF(VLOOKUP($B63,[4]R35_30!$H$4:$M$179,6,FALSE)=0,"-",VLOOKUP($B63,[4]R35_30!$H$4:$M$179,6,FALSE)),"-")</f>
        <v>5.5613983954399746</v>
      </c>
      <c r="S63" s="18">
        <f>IFERROR(IF(VLOOKUP($B63,[4]R40_35!$H$4:$M$179,4,FALSE)=0,"-",VLOOKUP($B63,[4]R40_35!$H$4:$M$179,4,FALSE)),"-")</f>
        <v>25.472901525883476</v>
      </c>
      <c r="T63" s="19">
        <f>IFERROR(IF(VLOOKUP($B63,[4]R40_35!$H$4:$M$179,3,FALSE)=0,"-",VLOOKUP($B63,[4]R40_35!$H$4:$M$179,3,FALSE)),"-")</f>
        <v>6.293616181319007</v>
      </c>
      <c r="U63" s="20">
        <f>IFERROR(IF(VLOOKUP($B63,[4]R40_35!$H$4:$M$179,6,FALSE)=0,"-",VLOOKUP($B63,[4]R40_35!$H$4:$M$179,6,FALSE)),"-")</f>
        <v>4.0474189705901162</v>
      </c>
      <c r="V63" s="18">
        <f>IFERROR(IF(VLOOKUP($B63,[4]R25_20!$O$4:$T$179,4,FALSE)=0,"-",VLOOKUP($B63,[4]R25_20!$O$4:$T$179,4,FALSE)),"-")</f>
        <v>38.771611325521889</v>
      </c>
      <c r="W63" s="19">
        <f>IFERROR(IF(VLOOKUP($B63,[4]R25_20!$O$4:$T$179,3,FALSE)=0,"-",VLOOKUP($B63,[4]R25_20!$O$4:$T$179,3,FALSE)),"-")</f>
        <v>4.3979956397550586</v>
      </c>
      <c r="X63" s="20">
        <f>IFERROR(IF(VLOOKUP($B63,[4]R25_20!$O$4:$T$179,6,FALSE)=0,"-",VLOOKUP($B63,[4]R25_20!$O$4:$T$179,6,FALSE)),"-")</f>
        <v>8.8157457399574017</v>
      </c>
      <c r="Y63" s="18">
        <f>IFERROR(IF(VLOOKUP($B63,[4]R35_30!$O$4:$T$179,4,FALSE)=0,"-",VLOOKUP($B63,[4]R35_30!$O$4:$T$179,4,FALSE)),"-")</f>
        <v>35.091376371607026</v>
      </c>
      <c r="Z63" s="19">
        <f>IFERROR(IF(VLOOKUP($B63,[4]R35_30!$O$4:$T$179,3,FALSE)=0,"-",VLOOKUP($B63,[4]R35_30!$O$4:$T$179,3,FALSE)),"-")</f>
        <v>5.2747101893953614</v>
      </c>
      <c r="AA63" s="20">
        <f>IFERROR(IF(VLOOKUP($B63,[4]R35_30!$O$4:$T$179,6,FALSE)=0,"-",VLOOKUP($B63,[4]R35_30!$O$4:$T$179,6,FALSE)),"-")</f>
        <v>6.6527591301901543</v>
      </c>
      <c r="AB63" s="18">
        <f>IFERROR(IF(VLOOKUP($B63,[4]R40_35!$O$4:$T$179,4,FALSE)=0,"-",VLOOKUP($B63,[4]R40_35!$O$4:$T$179,4,FALSE)),"-")</f>
        <v>31.065742081555754</v>
      </c>
      <c r="AC63" s="19">
        <f>IFERROR(IF(VLOOKUP($B63,[4]R40_35!$O$4:$T$179,3,FALSE)=0,"-",VLOOKUP($B63,[4]R40_35!$O$4:$T$179,3,FALSE)),"-")</f>
        <v>6.3829777941486103</v>
      </c>
      <c r="AD63" s="20">
        <f>IFERROR(IF(VLOOKUP($B63,[4]R40_35!$O$4:$T$179,6,FALSE)=0,"-",VLOOKUP($B63,[4]R40_35!$O$4:$T$179,6,FALSE)),"-")</f>
        <v>4.8669669679932577</v>
      </c>
      <c r="AE63" s="19"/>
      <c r="AF63" s="19"/>
      <c r="AG63" s="20"/>
      <c r="AH63" s="18"/>
      <c r="AI63" s="19"/>
      <c r="AJ63" s="20"/>
      <c r="AK63" s="18"/>
      <c r="AL63" s="19"/>
      <c r="AM63" s="20"/>
    </row>
    <row r="64" spans="2:40" x14ac:dyDescent="0.25">
      <c r="B64" s="33">
        <v>55</v>
      </c>
      <c r="C64" s="34"/>
      <c r="D64" s="18">
        <f>IFERROR(IF(VLOOKUP($B64,[4]R25_20!$A$4:$F$179,4,FALSE)=0,"-",VLOOKUP($B64,[4]R25_20!$A$4:$F$179,4,FALSE)),"-")</f>
        <v>29.723226273320584</v>
      </c>
      <c r="E64" s="19">
        <f>IFERROR(IF(VLOOKUP($B64,[4]R25_20!$A$4:$F$179,3,FALSE)=0,"-",VLOOKUP($B64,[4]R25_20!$A$4:$F$179,3,FALSE)),"-")</f>
        <v>4.7948855935974768</v>
      </c>
      <c r="F64" s="20">
        <f>IFERROR(IF(VLOOKUP($B64,[4]R25_20!$A$4:$F$179,6,FALSE)=0,"-",VLOOKUP($B64,[4]R25_20!$A$4:$F$179,6,FALSE)),"-")</f>
        <v>6.1989437898183573</v>
      </c>
      <c r="G64" s="18">
        <f>IFERROR(IF(VLOOKUP($B64,[4]R35_30!$A$4:$F$179,4,FALSE)=0,"-",VLOOKUP($B64,[4]R35_30!$A$4:$F$179,4,FALSE)),"-")</f>
        <v>26.779432980377017</v>
      </c>
      <c r="H64" s="19">
        <f>IFERROR(IF(VLOOKUP($B64,[4]R35_30!$A$4:$F$179,3,FALSE)=0,"-",VLOOKUP($B64,[4]R35_30!$A$4:$F$179,3,FALSE)),"-")</f>
        <v>5.6880659182375624</v>
      </c>
      <c r="I64" s="20">
        <f>IFERROR(IF(VLOOKUP($B64,[4]R35_30!$A$4:$F$179,6,FALSE)=0,"-",VLOOKUP($B64,[4]R35_30!$A$4:$F$179,6,FALSE)),"-")</f>
        <v>4.7080032765644493</v>
      </c>
      <c r="J64" s="18">
        <f>IFERROR(IF(VLOOKUP($B64,[4]R40_35!$A$4:$F$179,4,FALSE)=0,"-",VLOOKUP($B64,[4]R40_35!$A$4:$F$179,4,FALSE)),"-")</f>
        <v>23.57241964323028</v>
      </c>
      <c r="K64" s="19">
        <f>IFERROR(IF(VLOOKUP($B64,[4]R40_35!$A$4:$F$179,3,FALSE)=0,"-",VLOOKUP($B64,[4]R40_35!$A$4:$F$179,3,FALSE)),"-")</f>
        <v>6.8680370972135805</v>
      </c>
      <c r="L64" s="20">
        <f>IFERROR(IF(VLOOKUP($B64,[4]R40_35!$A$4:$F$179,6,FALSE)=0,"-",VLOOKUP($B64,[4]R40_35!$A$4:$F$179,6,FALSE)),"-")</f>
        <v>3.432191659651024</v>
      </c>
      <c r="M64" s="18">
        <f>IFERROR(IF(VLOOKUP($B64,[4]R25_20!$H$4:$M$179,4,FALSE)=0,"-",VLOOKUP($B64,[4]R25_20!$H$4:$M$179,4,FALSE)),"-")</f>
        <v>35.182228956804551</v>
      </c>
      <c r="N64" s="19">
        <f>IFERROR(IF(VLOOKUP($B64,[4]R25_20!$H$4:$M$179,3,FALSE)=0,"-",VLOOKUP($B64,[4]R25_20!$H$4:$M$179,3,FALSE)),"-")</f>
        <v>4.9068740291086561</v>
      </c>
      <c r="O64" s="20">
        <f>IFERROR(IF(VLOOKUP($B64,[4]R25_20!$H$4:$M$179,6,FALSE)=0,"-",VLOOKUP($B64,[4]R25_20!$H$4:$M$179,6,FALSE)),"-")</f>
        <v>7.1699882141045048</v>
      </c>
      <c r="P64" s="18">
        <f>IFERROR(IF(VLOOKUP($B64,[4]R35_30!$H$4:$M$179,4,FALSE)=0,"-",VLOOKUP($B64,[4]R35_30!$H$4:$M$179,4,FALSE)),"-")</f>
        <v>31.76957181027349</v>
      </c>
      <c r="Q64" s="19">
        <f>IFERROR(IF(VLOOKUP($B64,[4]R35_30!$H$4:$M$179,3,FALSE)=0,"-",VLOOKUP($B64,[4]R35_30!$H$4:$M$179,3,FALSE)),"-")</f>
        <v>5.7924469726785173</v>
      </c>
      <c r="R64" s="20">
        <f>IFERROR(IF(VLOOKUP($B64,[4]R35_30!$H$4:$M$179,6,FALSE)=0,"-",VLOOKUP($B64,[4]R35_30!$H$4:$M$179,6,FALSE)),"-")</f>
        <v>5.4846547512860093</v>
      </c>
      <c r="S64" s="18">
        <f>IFERROR(IF(VLOOKUP($B64,[4]R40_35!$H$4:$M$179,4,FALSE)=0,"-",VLOOKUP($B64,[4]R40_35!$H$4:$M$179,4,FALSE)),"-")</f>
        <v>28.040117242767</v>
      </c>
      <c r="T64" s="19">
        <f>IFERROR(IF(VLOOKUP($B64,[4]R40_35!$H$4:$M$179,3,FALSE)=0,"-",VLOOKUP($B64,[4]R40_35!$H$4:$M$179,3,FALSE)),"-")</f>
        <v>6.9548895182406305</v>
      </c>
      <c r="U64" s="20">
        <f>IFERROR(IF(VLOOKUP($B64,[4]R40_35!$H$4:$M$179,6,FALSE)=0,"-",VLOOKUP($B64,[4]R40_35!$H$4:$M$179,6,FALSE)),"-")</f>
        <v>4.031712821494291</v>
      </c>
      <c r="V64" s="18">
        <f>IFERROR(IF(VLOOKUP($B64,[4]R25_20!$O$4:$T$179,4,FALSE)=0,"-",VLOOKUP($B64,[4]R25_20!$O$4:$T$179,4,FALSE)),"-")</f>
        <v>42.675110349961699</v>
      </c>
      <c r="W64" s="19">
        <f>IFERROR(IF(VLOOKUP($B64,[4]R25_20!$O$4:$T$179,3,FALSE)=0,"-",VLOOKUP($B64,[4]R25_20!$O$4:$T$179,3,FALSE)),"-")</f>
        <v>5.0528384646820621</v>
      </c>
      <c r="X64" s="20">
        <f>IFERROR(IF(VLOOKUP($B64,[4]R25_20!$O$4:$T$179,6,FALSE)=0,"-",VLOOKUP($B64,[4]R25_20!$O$4:$T$179,6,FALSE)),"-")</f>
        <v>8.4457697684675406</v>
      </c>
      <c r="Y64" s="18">
        <f>IFERROR(IF(VLOOKUP($B64,[4]R35_30!$O$4:$T$179,4,FALSE)=0,"-",VLOOKUP($B64,[4]R35_30!$O$4:$T$179,4,FALSE)),"-")</f>
        <v>38.627737317131434</v>
      </c>
      <c r="Z64" s="19">
        <f>IFERROR(IF(VLOOKUP($B64,[4]R35_30!$O$4:$T$179,3,FALSE)=0,"-",VLOOKUP($B64,[4]R35_30!$O$4:$T$179,3,FALSE)),"-")</f>
        <v>5.9319863621337587</v>
      </c>
      <c r="AA64" s="20">
        <f>IFERROR(IF(VLOOKUP($B64,[4]R35_30!$O$4:$T$179,6,FALSE)=0,"-",VLOOKUP($B64,[4]R35_30!$O$4:$T$179,6,FALSE)),"-")</f>
        <v>6.5117710930199921</v>
      </c>
      <c r="AB64" s="18">
        <f>IFERROR(IF(VLOOKUP($B64,[4]R40_35!$O$4:$T$179,4,FALSE)=0,"-",VLOOKUP($B64,[4]R40_35!$O$4:$T$179,4,FALSE)),"-")</f>
        <v>34.199274011198987</v>
      </c>
      <c r="AC64" s="19">
        <f>IFERROR(IF(VLOOKUP($B64,[4]R40_35!$O$4:$T$179,3,FALSE)=0,"-",VLOOKUP($B64,[4]R40_35!$O$4:$T$179,3,FALSE)),"-")</f>
        <v>7.0760983587652904</v>
      </c>
      <c r="AD64" s="20">
        <f>IFERROR(IF(VLOOKUP($B64,[4]R40_35!$O$4:$T$179,6,FALSE)=0,"-",VLOOKUP($B64,[4]R40_35!$O$4:$T$179,6,FALSE)),"-")</f>
        <v>4.8330693381099952</v>
      </c>
      <c r="AE64" s="19"/>
      <c r="AF64" s="19"/>
      <c r="AG64" s="20"/>
      <c r="AH64" s="18"/>
      <c r="AI64" s="19"/>
      <c r="AJ64" s="20"/>
      <c r="AK64" s="18"/>
      <c r="AL64" s="19"/>
      <c r="AM64" s="20"/>
    </row>
    <row r="65" spans="2:39" x14ac:dyDescent="0.25">
      <c r="B65" s="33">
        <v>60</v>
      </c>
      <c r="C65" s="34"/>
      <c r="D65" s="18">
        <f>IFERROR(IF(VLOOKUP($B65,[4]R25_20!$A$4:$F$179,4,FALSE)=0,"-",VLOOKUP($B65,[4]R25_20!$A$4:$F$179,4,FALSE)),"-")</f>
        <v>32.424075701776751</v>
      </c>
      <c r="E65" s="19">
        <f>IFERROR(IF(VLOOKUP($B65,[4]R25_20!$A$4:$F$179,3,FALSE)=0,"-",VLOOKUP($B65,[4]R25_20!$A$4:$F$179,3,FALSE)),"-")</f>
        <v>5.3397548243327799</v>
      </c>
      <c r="F65" s="20">
        <f>IFERROR(IF(VLOOKUP($B65,[4]R25_20!$A$4:$F$179,6,FALSE)=0,"-",VLOOKUP($B65,[4]R25_20!$A$4:$F$179,6,FALSE)),"-")</f>
        <v>6.0722030820634627</v>
      </c>
      <c r="G65" s="18">
        <f>IFERROR(IF(VLOOKUP($B65,[4]R35_30!$A$4:$F$179,4,FALSE)=0,"-",VLOOKUP($B65,[4]R35_30!$A$4:$F$179,4,FALSE)),"-")</f>
        <v>29.221332332554795</v>
      </c>
      <c r="H65" s="19">
        <f>IFERROR(IF(VLOOKUP($B65,[4]R35_30!$A$4:$F$179,3,FALSE)=0,"-",VLOOKUP($B65,[4]R35_30!$A$4:$F$179,3,FALSE)),"-")</f>
        <v>6.2772504594378375</v>
      </c>
      <c r="I65" s="20">
        <f>IFERROR(IF(VLOOKUP($B65,[4]R35_30!$A$4:$F$179,6,FALSE)=0,"-",VLOOKUP($B65,[4]R35_30!$A$4:$F$179,6,FALSE)),"-")</f>
        <v>4.6551165229707481</v>
      </c>
      <c r="J65" s="18">
        <f>IFERROR(IF(VLOOKUP($B65,[4]R40_35!$A$4:$F$179,4,FALSE)=0,"-",VLOOKUP($B65,[4]R40_35!$A$4:$F$179,4,FALSE)),"-")</f>
        <v>25.726738809235677</v>
      </c>
      <c r="K65" s="19">
        <f>IFERROR(IF(VLOOKUP($B65,[4]R40_35!$A$4:$F$179,3,FALSE)=0,"-",VLOOKUP($B65,[4]R40_35!$A$4:$F$179,3,FALSE)),"-")</f>
        <v>7.5267337871627964</v>
      </c>
      <c r="L65" s="20">
        <f>IFERROR(IF(VLOOKUP($B65,[4]R40_35!$A$4:$F$179,6,FALSE)=0,"-",VLOOKUP($B65,[4]R40_35!$A$4:$F$179,6,FALSE)),"-")</f>
        <v>3.4180481915162004</v>
      </c>
      <c r="M65" s="18">
        <f>IFERROR(IF(VLOOKUP($B65,[4]R25_20!$H$4:$M$179,4,FALSE)=0,"-",VLOOKUP($B65,[4]R25_20!$H$4:$M$179,4,FALSE)),"-")</f>
        <v>38.379201733512225</v>
      </c>
      <c r="N65" s="19">
        <f>IFERROR(IF(VLOOKUP($B65,[4]R25_20!$H$4:$M$179,3,FALSE)=0,"-",VLOOKUP($B65,[4]R25_20!$H$4:$M$179,3,FALSE)),"-")</f>
        <v>5.4980973499021015</v>
      </c>
      <c r="O65" s="20">
        <f>IFERROR(IF(VLOOKUP($B65,[4]R25_20!$H$4:$M$179,6,FALSE)=0,"-",VLOOKUP($B65,[4]R25_20!$H$4:$M$179,6,FALSE)),"-")</f>
        <v>6.980451470943053</v>
      </c>
      <c r="P65" s="18">
        <f>IFERROR(IF(VLOOKUP($B65,[4]R35_30!$H$4:$M$179,4,FALSE)=0,"-",VLOOKUP($B65,[4]R35_30!$H$4:$M$179,4,FALSE)),"-")</f>
        <v>34.66500391222614</v>
      </c>
      <c r="Q65" s="19">
        <f>IFERROR(IF(VLOOKUP($B65,[4]R35_30!$H$4:$M$179,3,FALSE)=0,"-",VLOOKUP($B65,[4]R35_30!$H$4:$M$179,3,FALSE)),"-")</f>
        <v>6.4120370575115668</v>
      </c>
      <c r="R65" s="20">
        <f>IFERROR(IF(VLOOKUP($B65,[4]R35_30!$H$4:$M$179,6,FALSE)=0,"-",VLOOKUP($B65,[4]R35_30!$H$4:$M$179,6,FALSE)),"-")</f>
        <v>5.4062388600229339</v>
      </c>
      <c r="S65" s="18">
        <f>IFERROR(IF(VLOOKUP($B65,[4]R40_35!$H$4:$M$179,4,FALSE)=0,"-",VLOOKUP($B65,[4]R40_35!$H$4:$M$179,4,FALSE)),"-")</f>
        <v>30.599045733400686</v>
      </c>
      <c r="T65" s="19">
        <f>IFERROR(IF(VLOOKUP($B65,[4]R40_35!$H$4:$M$179,3,FALSE)=0,"-",VLOOKUP($B65,[4]R40_35!$H$4:$M$179,3,FALSE)),"-")</f>
        <v>7.6311101284877267</v>
      </c>
      <c r="U65" s="20">
        <f>IFERROR(IF(VLOOKUP($B65,[4]R40_35!$H$4:$M$179,6,FALSE)=0,"-",VLOOKUP($B65,[4]R40_35!$H$4:$M$179,6,FALSE)),"-")</f>
        <v>4.0097764569235173</v>
      </c>
      <c r="V65" s="18">
        <f>IFERROR(IF(VLOOKUP($B65,[4]R25_20!$O$4:$T$179,4,FALSE)=0,"-",VLOOKUP($B65,[4]R25_20!$O$4:$T$179,4,FALSE)),"-")</f>
        <v>46.555012538869441</v>
      </c>
      <c r="W65" s="19">
        <f>IFERROR(IF(VLOOKUP($B65,[4]R25_20!$O$4:$T$179,3,FALSE)=0,"-",VLOOKUP($B65,[4]R25_20!$O$4:$T$179,3,FALSE)),"-")</f>
        <v>5.7234673178002167</v>
      </c>
      <c r="X65" s="20">
        <f>IFERROR(IF(VLOOKUP($B65,[4]R25_20!$O$4:$T$179,6,FALSE)=0,"-",VLOOKUP($B65,[4]R25_20!$O$4:$T$179,6,FALSE)),"-")</f>
        <v>8.1340575483119224</v>
      </c>
      <c r="Y65" s="18">
        <f>IFERROR(IF(VLOOKUP($B65,[4]R35_30!$O$4:$T$179,4,FALSE)=0,"-",VLOOKUP($B65,[4]R35_30!$O$4:$T$179,4,FALSE)),"-")</f>
        <v>42.148992619567707</v>
      </c>
      <c r="Z65" s="19">
        <f>IFERROR(IF(VLOOKUP($B65,[4]R35_30!$O$4:$T$179,3,FALSE)=0,"-",VLOOKUP($B65,[4]R35_30!$O$4:$T$179,3,FALSE)),"-")</f>
        <v>6.6055742439538205</v>
      </c>
      <c r="AA65" s="20">
        <f>IFERROR(IF(VLOOKUP($B65,[4]R35_30!$O$4:$T$179,6,FALSE)=0,"-",VLOOKUP($B65,[4]R35_30!$O$4:$T$179,6,FALSE)),"-")</f>
        <v>6.3808218730032902</v>
      </c>
      <c r="AB65" s="18">
        <f>IFERROR(IF(VLOOKUP($B65,[4]R40_35!$O$4:$T$179,4,FALSE)=0,"-",VLOOKUP($B65,[4]R40_35!$O$4:$T$179,4,FALSE)),"-")</f>
        <v>37.319320098595924</v>
      </c>
      <c r="AC65" s="19">
        <f>IFERROR(IF(VLOOKUP($B65,[4]R40_35!$O$4:$T$179,3,FALSE)=0,"-",VLOOKUP($B65,[4]R40_35!$O$4:$T$179,3,FALSE)),"-")</f>
        <v>7.7845893383702736</v>
      </c>
      <c r="AD65" s="20">
        <f>IFERROR(IF(VLOOKUP($B65,[4]R40_35!$O$4:$T$179,6,FALSE)=0,"-",VLOOKUP($B65,[4]R40_35!$O$4:$T$179,6,FALSE)),"-")</f>
        <v>4.7939998471915324</v>
      </c>
      <c r="AE65" s="19"/>
      <c r="AF65" s="19"/>
      <c r="AG65" s="20"/>
      <c r="AH65" s="18"/>
      <c r="AI65" s="19"/>
      <c r="AJ65" s="20"/>
      <c r="AK65" s="18"/>
      <c r="AL65" s="19"/>
      <c r="AM65" s="20"/>
    </row>
    <row r="66" spans="2:39" x14ac:dyDescent="0.25">
      <c r="B66" s="33">
        <v>65</v>
      </c>
      <c r="C66" s="34"/>
      <c r="D66" s="18">
        <f>IFERROR(IF(VLOOKUP($B66,[4]R25_20!$A$4:$F$179,4,FALSE)=0,"-",VLOOKUP($B66,[4]R25_20!$A$4:$F$179,4,FALSE)),"-")</f>
        <v>35.108003929385518</v>
      </c>
      <c r="E66" s="19">
        <f>IFERROR(IF(VLOOKUP($B66,[4]R25_20!$A$4:$F$179,3,FALSE)=0,"-",VLOOKUP($B66,[4]R25_20!$A$4:$F$179,3,FALSE)),"-")</f>
        <v>5.9028891059715445</v>
      </c>
      <c r="F66" s="20">
        <f>IFERROR(IF(VLOOKUP($B66,[4]R25_20!$A$4:$F$179,6,FALSE)=0,"-",VLOOKUP($B66,[4]R25_20!$A$4:$F$179,6,FALSE)),"-")</f>
        <v>5.94759672748539</v>
      </c>
      <c r="G66" s="18">
        <f>IFERROR(IF(VLOOKUP($B66,[4]R35_30!$A$4:$F$179,4,FALSE)=0,"-",VLOOKUP($B66,[4]R35_30!$A$4:$F$179,4,FALSE)),"-")</f>
        <v>31.655126813063873</v>
      </c>
      <c r="H66" s="19">
        <f>IFERROR(IF(VLOOKUP($B66,[4]R35_30!$A$4:$F$179,3,FALSE)=0,"-",VLOOKUP($B66,[4]R35_30!$A$4:$F$179,3,FALSE)),"-")</f>
        <v>6.8824552417107814</v>
      </c>
      <c r="I66" s="20">
        <f>IFERROR(IF(VLOOKUP($B66,[4]R35_30!$A$4:$F$179,6,FALSE)=0,"-",VLOOKUP($B66,[4]R35_30!$A$4:$F$179,6,FALSE)),"-")</f>
        <v>4.5993945040455237</v>
      </c>
      <c r="J66" s="18">
        <f>IFERROR(IF(VLOOKUP($B66,[4]R40_35!$A$4:$F$179,4,FALSE)=0,"-",VLOOKUP($B66,[4]R40_35!$A$4:$F$179,4,FALSE)),"-")</f>
        <v>27.875918983227908</v>
      </c>
      <c r="K66" s="19">
        <f>IFERROR(IF(VLOOKUP($B66,[4]R40_35!$A$4:$F$179,3,FALSE)=0,"-",VLOOKUP($B66,[4]R40_35!$A$4:$F$179,3,FALSE)),"-")</f>
        <v>8.1992202764674822</v>
      </c>
      <c r="L66" s="20">
        <f>IFERROR(IF(VLOOKUP($B66,[4]R40_35!$A$4:$F$179,6,FALSE)=0,"-",VLOOKUP($B66,[4]R40_35!$A$4:$F$179,6,FALSE)),"-")</f>
        <v>3.3998255984455454</v>
      </c>
      <c r="M66" s="18">
        <f>IFERROR(IF(VLOOKUP($B66,[4]R25_20!$H$4:$M$179,4,FALSE)=0,"-",VLOOKUP($B66,[4]R25_20!$H$4:$M$179,4,FALSE)),"-")</f>
        <v>41.556574404464676</v>
      </c>
      <c r="N66" s="19">
        <f>IFERROR(IF(VLOOKUP($B66,[4]R25_20!$H$4:$M$179,3,FALSE)=0,"-",VLOOKUP($B66,[4]R25_20!$H$4:$M$179,3,FALSE)),"-")</f>
        <v>6.1078883814577694</v>
      </c>
      <c r="O66" s="20">
        <f>IFERROR(IF(VLOOKUP($B66,[4]R25_20!$H$4:$M$179,6,FALSE)=0,"-",VLOOKUP($B66,[4]R25_20!$H$4:$M$179,6,FALSE)),"-")</f>
        <v>6.8037547199816988</v>
      </c>
      <c r="P66" s="18">
        <f>IFERROR(IF(VLOOKUP($B66,[4]R35_30!$H$4:$M$179,4,FALSE)=0,"-",VLOOKUP($B66,[4]R35_30!$H$4:$M$179,4,FALSE)),"-")</f>
        <v>37.549659280421359</v>
      </c>
      <c r="Q66" s="19">
        <f>IFERROR(IF(VLOOKUP($B66,[4]R35_30!$H$4:$M$179,3,FALSE)=0,"-",VLOOKUP($B66,[4]R35_30!$H$4:$M$179,3,FALSE)),"-")</f>
        <v>7.0487181000598937</v>
      </c>
      <c r="R66" s="20">
        <f>IFERROR(IF(VLOOKUP($B66,[4]R35_30!$H$4:$M$179,6,FALSE)=0,"-",VLOOKUP($B66,[4]R35_30!$H$4:$M$179,6,FALSE)),"-")</f>
        <v>5.3271614423198876</v>
      </c>
      <c r="S66" s="18">
        <f>IFERROR(IF(VLOOKUP($B66,[4]R40_35!$H$4:$M$179,4,FALSE)=0,"-",VLOOKUP($B66,[4]R40_35!$H$4:$M$179,4,FALSE)),"-")</f>
        <v>33.149707613140905</v>
      </c>
      <c r="T66" s="19">
        <f>IFERROR(IF(VLOOKUP($B66,[4]R40_35!$H$4:$M$179,3,FALSE)=0,"-",VLOOKUP($B66,[4]R40_35!$H$4:$M$179,3,FALSE)),"-")</f>
        <v>8.32228602076645</v>
      </c>
      <c r="U66" s="20">
        <f>IFERROR(IF(VLOOKUP($B66,[4]R40_35!$H$4:$M$179,6,FALSE)=0,"-",VLOOKUP($B66,[4]R40_35!$H$4:$M$179,6,FALSE)),"-")</f>
        <v>3.9832454124291137</v>
      </c>
      <c r="V66" s="18">
        <f>IFERROR(IF(VLOOKUP($B66,[4]R25_20!$O$4:$T$179,4,FALSE)=0,"-",VLOOKUP($B66,[4]R25_20!$O$4:$T$179,4,FALSE)),"-")</f>
        <v>50.411328781872371</v>
      </c>
      <c r="W66" s="19">
        <f>IFERROR(IF(VLOOKUP($B66,[4]R25_20!$O$4:$T$179,3,FALSE)=0,"-",VLOOKUP($B66,[4]R25_20!$O$4:$T$179,3,FALSE)),"-")</f>
        <v>6.4098822750160833</v>
      </c>
      <c r="X66" s="20">
        <f>IFERROR(IF(VLOOKUP($B66,[4]R25_20!$O$4:$T$179,6,FALSE)=0,"-",VLOOKUP($B66,[4]R25_20!$O$4:$T$179,6,FALSE)),"-")</f>
        <v>7.8646263096533833</v>
      </c>
      <c r="Y66" s="18">
        <f>IFERROR(IF(VLOOKUP($B66,[4]R35_30!$O$4:$T$179,4,FALSE)=0,"-",VLOOKUP($B66,[4]R35_30!$O$4:$T$179,4,FALSE)),"-")</f>
        <v>45.655158277227351</v>
      </c>
      <c r="Z66" s="19">
        <f>IFERROR(IF(VLOOKUP($B66,[4]R35_30!$O$4:$T$179,3,FALSE)=0,"-",VLOOKUP($B66,[4]R35_30!$O$4:$T$179,3,FALSE)),"-")</f>
        <v>7.2954785816110732</v>
      </c>
      <c r="AA66" s="20">
        <f>IFERROR(IF(VLOOKUP($B66,[4]R35_30!$O$4:$T$179,6,FALSE)=0,"-",VLOOKUP($B66,[4]R35_30!$O$4:$T$179,6,FALSE)),"-")</f>
        <v>6.258007307746114</v>
      </c>
      <c r="AB66" s="18">
        <f>IFERROR(IF(VLOOKUP($B66,[4]R40_35!$O$4:$T$179,4,FALSE)=0,"-",VLOOKUP($B66,[4]R40_35!$O$4:$T$179,4,FALSE)),"-")</f>
        <v>40.425904233677798</v>
      </c>
      <c r="AC66" s="19">
        <f>IFERROR(IF(VLOOKUP($B66,[4]R40_35!$O$4:$T$179,3,FALSE)=0,"-",VLOOKUP($B66,[4]R40_35!$O$4:$T$179,3,FALSE)),"-")</f>
        <v>8.5084602540148602</v>
      </c>
      <c r="AD66" s="20">
        <f>IFERROR(IF(VLOOKUP($B66,[4]R40_35!$O$4:$T$179,6,FALSE)=0,"-",VLOOKUP($B66,[4]R40_35!$O$4:$T$179,6,FALSE)),"-")</f>
        <v>4.7512596905653002</v>
      </c>
      <c r="AE66" s="19"/>
      <c r="AF66" s="19"/>
      <c r="AG66" s="20"/>
      <c r="AH66" s="18"/>
      <c r="AI66" s="19"/>
      <c r="AJ66" s="20"/>
      <c r="AK66" s="18"/>
      <c r="AL66" s="19"/>
      <c r="AM66" s="20"/>
    </row>
    <row r="67" spans="2:39" x14ac:dyDescent="0.25">
      <c r="B67" s="33">
        <v>70</v>
      </c>
      <c r="C67" s="34"/>
      <c r="D67" s="18">
        <f>IFERROR(IF(VLOOKUP($B67,[4]R25_20!$A$4:$F$179,4,FALSE)=0,"-",VLOOKUP($B67,[4]R25_20!$A$4:$F$179,4,FALSE)),"-")</f>
        <v>37.77493274469888</v>
      </c>
      <c r="E67" s="19">
        <f>IFERROR(IF(VLOOKUP($B67,[4]R25_20!$A$4:$F$179,3,FALSE)=0,"-",VLOOKUP($B67,[4]R25_20!$A$4:$F$179,3,FALSE)),"-")</f>
        <v>6.4843098277851299</v>
      </c>
      <c r="F67" s="20">
        <f>IFERROR(IF(VLOOKUP($B67,[4]R25_20!$A$4:$F$179,6,FALSE)=0,"-",VLOOKUP($B67,[4]R25_20!$A$4:$F$179,6,FALSE)),"-")</f>
        <v>5.8255903477705671</v>
      </c>
      <c r="G67" s="18">
        <f>IFERROR(IF(VLOOKUP($B67,[4]R35_30!$A$4:$F$179,4,FALSE)=0,"-",VLOOKUP($B67,[4]R35_30!$A$4:$F$179,4,FALSE)),"-")</f>
        <v>34.080751559271448</v>
      </c>
      <c r="H67" s="19">
        <f>IFERROR(IF(VLOOKUP($B67,[4]R35_30!$A$4:$F$179,3,FALSE)=0,"-",VLOOKUP($B67,[4]R35_30!$A$4:$F$179,3,FALSE)),"-")</f>
        <v>7.5036992729547034</v>
      </c>
      <c r="I67" s="20">
        <f>IFERROR(IF(VLOOKUP($B67,[4]R35_30!$A$4:$F$179,6,FALSE)=0,"-",VLOOKUP($B67,[4]R35_30!$A$4:$F$179,6,FALSE)),"-")</f>
        <v>4.5418599972559397</v>
      </c>
      <c r="J67" s="18">
        <f>IFERROR(IF(VLOOKUP($B67,[4]R40_35!$A$4:$F$179,4,FALSE)=0,"-",VLOOKUP($B67,[4]R40_35!$A$4:$F$179,4,FALSE)),"-")</f>
        <v>30.01990784935095</v>
      </c>
      <c r="K67" s="19">
        <f>IFERROR(IF(VLOOKUP($B67,[4]R40_35!$A$4:$F$179,3,FALSE)=0,"-",VLOOKUP($B67,[4]R40_35!$A$4:$F$179,3,FALSE)),"-")</f>
        <v>8.8855114369328643</v>
      </c>
      <c r="L67" s="20">
        <f>IFERROR(IF(VLOOKUP($B67,[4]R40_35!$A$4:$F$179,6,FALSE)=0,"-",VLOOKUP($B67,[4]R40_35!$A$4:$F$179,6,FALSE)),"-")</f>
        <v>3.3785233480846593</v>
      </c>
      <c r="M67" s="18">
        <f>IFERROR(IF(VLOOKUP($B67,[4]R25_20!$H$4:$M$179,4,FALSE)=0,"-",VLOOKUP($B67,[4]R25_20!$H$4:$M$179,4,FALSE)),"-")</f>
        <v>44.714234961047808</v>
      </c>
      <c r="N67" s="19">
        <f>IFERROR(IF(VLOOKUP($B67,[4]R25_20!$H$4:$M$179,3,FALSE)=0,"-",VLOOKUP($B67,[4]R25_20!$H$4:$M$179,3,FALSE)),"-")</f>
        <v>6.7362672259177474</v>
      </c>
      <c r="O67" s="20">
        <f>IFERROR(IF(VLOOKUP($B67,[4]R25_20!$H$4:$M$179,6,FALSE)=0,"-",VLOOKUP($B67,[4]R25_20!$H$4:$M$179,6,FALSE)),"-")</f>
        <v>6.6378356827962612</v>
      </c>
      <c r="P67" s="18">
        <f>IFERROR(IF(VLOOKUP($B67,[4]R35_30!$H$4:$M$179,4,FALSE)=0,"-",VLOOKUP($B67,[4]R35_30!$H$4:$M$179,4,FALSE)),"-")</f>
        <v>40.42343989729784</v>
      </c>
      <c r="Q67" s="19">
        <f>IFERROR(IF(VLOOKUP($B67,[4]R35_30!$H$4:$M$179,3,FALSE)=0,"-",VLOOKUP($B67,[4]R35_30!$H$4:$M$179,3,FALSE)),"-")</f>
        <v>7.7025078095181918</v>
      </c>
      <c r="R67" s="20">
        <f>IFERROR(IF(VLOOKUP($B67,[4]R35_30!$H$4:$M$179,6,FALSE)=0,"-",VLOOKUP($B67,[4]R35_30!$H$4:$M$179,6,FALSE)),"-")</f>
        <v>5.2480881418056509</v>
      </c>
      <c r="S67" s="18">
        <f>IFERROR(IF(VLOOKUP($B67,[4]R40_35!$H$4:$M$179,4,FALSE)=0,"-",VLOOKUP($B67,[4]R40_35!$H$4:$M$179,4,FALSE)),"-")</f>
        <v>35.692017604628205</v>
      </c>
      <c r="T67" s="19">
        <f>IFERROR(IF(VLOOKUP($B67,[4]R40_35!$H$4:$M$179,3,FALSE)=0,"-",VLOOKUP($B67,[4]R40_35!$H$4:$M$179,3,FALSE)),"-")</f>
        <v>9.0284307407488011</v>
      </c>
      <c r="U67" s="20">
        <f>IFERROR(IF(VLOOKUP($B67,[4]R40_35!$H$4:$M$179,6,FALSE)=0,"-",VLOOKUP($B67,[4]R40_35!$H$4:$M$179,6,FALSE)),"-")</f>
        <v>3.9532914001916546</v>
      </c>
      <c r="V67" s="18">
        <f>IFERROR(IF(VLOOKUP($B67,[4]R25_20!$O$4:$T$179,4,FALSE)=0,"-",VLOOKUP($B67,[4]R25_20!$O$4:$T$179,4,FALSE)),"-")</f>
        <v>54.243904058833913</v>
      </c>
      <c r="W67" s="19">
        <f>IFERROR(IF(VLOOKUP($B67,[4]R25_20!$O$4:$T$179,3,FALSE)=0,"-",VLOOKUP($B67,[4]R25_20!$O$4:$T$179,3,FALSE)),"-")</f>
        <v>7.1121013159926703</v>
      </c>
      <c r="X67" s="20">
        <f>IFERROR(IF(VLOOKUP($B67,[4]R25_20!$O$4:$T$179,6,FALSE)=0,"-",VLOOKUP($B67,[4]R25_20!$O$4:$T$179,6,FALSE)),"-")</f>
        <v>7.6269869689367367</v>
      </c>
      <c r="Y67" s="18">
        <f>IFERROR(IF(VLOOKUP($B67,[4]R35_30!$O$4:$T$179,4,FALSE)=0,"-",VLOOKUP($B67,[4]R35_30!$O$4:$T$179,4,FALSE)),"-")</f>
        <v>49.14609353551721</v>
      </c>
      <c r="Z67" s="19">
        <f>IFERROR(IF(VLOOKUP($B67,[4]R35_30!$O$4:$T$179,3,FALSE)=0,"-",VLOOKUP($B67,[4]R35_30!$O$4:$T$179,3,FALSE)),"-")</f>
        <v>8.00171490723673</v>
      </c>
      <c r="AA67" s="20">
        <f>IFERROR(IF(VLOOKUP($B67,[4]R35_30!$O$4:$T$179,6,FALSE)=0,"-",VLOOKUP($B67,[4]R35_30!$O$4:$T$179,6,FALSE)),"-")</f>
        <v>6.1419450836807012</v>
      </c>
      <c r="AB67" s="18">
        <f>IFERROR(IF(VLOOKUP($B67,[4]R40_35!$O$4:$T$179,4,FALSE)=0,"-",VLOOKUP($B67,[4]R40_35!$O$4:$T$179,4,FALSE)),"-")</f>
        <v>43.518898137968925</v>
      </c>
      <c r="AC67" s="19">
        <f>IFERROR(IF(VLOOKUP($B67,[4]R40_35!$O$4:$T$179,3,FALSE)=0,"-",VLOOKUP($B67,[4]R40_35!$O$4:$T$179,3,FALSE)),"-")</f>
        <v>9.2477224006968495</v>
      </c>
      <c r="AD67" s="20">
        <f>IFERROR(IF(VLOOKUP($B67,[4]R40_35!$O$4:$T$179,6,FALSE)=0,"-",VLOOKUP($B67,[4]R40_35!$O$4:$T$179,6,FALSE)),"-")</f>
        <v>4.7059044651566984</v>
      </c>
      <c r="AE67" s="19"/>
      <c r="AF67" s="19"/>
      <c r="AG67" s="20"/>
      <c r="AH67" s="18"/>
      <c r="AI67" s="19"/>
      <c r="AJ67" s="20"/>
      <c r="AK67" s="18"/>
      <c r="AL67" s="19"/>
      <c r="AM67" s="20"/>
    </row>
    <row r="68" spans="2:39" x14ac:dyDescent="0.25">
      <c r="B68" s="33">
        <v>75</v>
      </c>
      <c r="C68" s="34"/>
      <c r="D68" s="18">
        <f>IFERROR(IF(VLOOKUP($B68,[4]R25_20!$A$4:$F$179,4,FALSE)=0,"-",VLOOKUP($B68,[4]R25_20!$A$4:$F$179,4,FALSE)),"-")</f>
        <v>40.424888744823683</v>
      </c>
      <c r="E68" s="19">
        <f>IFERROR(IF(VLOOKUP($B68,[4]R25_20!$A$4:$F$179,3,FALSE)=0,"-",VLOOKUP($B68,[4]R25_20!$A$4:$F$179,3,FALSE)),"-")</f>
        <v>7.0839805577887986</v>
      </c>
      <c r="F68" s="20">
        <f>IFERROR(IF(VLOOKUP($B68,[4]R25_20!$A$4:$F$179,6,FALSE)=0,"-",VLOOKUP($B68,[4]R25_20!$A$4:$F$179,6,FALSE)),"-")</f>
        <v>5.7065216956837546</v>
      </c>
      <c r="G68" s="18">
        <f>IFERROR(IF(VLOOKUP($B68,[4]R35_30!$A$4:$F$179,4,FALSE)=0,"-",VLOOKUP($B68,[4]R35_30!$A$4:$F$179,4,FALSE)),"-")</f>
        <v>36.498212530631868</v>
      </c>
      <c r="H68" s="19">
        <f>IFERROR(IF(VLOOKUP($B68,[4]R35_30!$A$4:$F$179,3,FALSE)=0,"-",VLOOKUP($B68,[4]R35_30!$A$4:$F$179,3,FALSE)),"-")</f>
        <v>8.140945881805564</v>
      </c>
      <c r="I68" s="20">
        <f>IFERROR(IF(VLOOKUP($B68,[4]R35_30!$A$4:$F$179,6,FALSE)=0,"-",VLOOKUP($B68,[4]R35_30!$A$4:$F$179,6,FALSE)),"-")</f>
        <v>4.4832889274209258</v>
      </c>
      <c r="J68" s="18">
        <f>IFERROR(IF(VLOOKUP($B68,[4]R40_35!$A$4:$F$179,4,FALSE)=0,"-",VLOOKUP($B68,[4]R40_35!$A$4:$F$179,4,FALSE)),"-")</f>
        <v>32.158689464405242</v>
      </c>
      <c r="K68" s="19">
        <f>IFERROR(IF(VLOOKUP($B68,[4]R40_35!$A$4:$F$179,3,FALSE)=0,"-",VLOOKUP($B68,[4]R40_35!$A$4:$F$179,3,FALSE)),"-")</f>
        <v>9.5855736438373462</v>
      </c>
      <c r="L68" s="20">
        <f>IFERROR(IF(VLOOKUP($B68,[4]R40_35!$A$4:$F$179,6,FALSE)=0,"-",VLOOKUP($B68,[4]R40_35!$A$4:$F$179,6,FALSE)),"-")</f>
        <v>3.3549050541258278</v>
      </c>
      <c r="M68" s="18">
        <f>IFERROR(IF(VLOOKUP($B68,[4]R25_20!$H$4:$M$179,4,FALSE)=0,"-",VLOOKUP($B68,[4]R25_20!$H$4:$M$179,4,FALSE)),"-")</f>
        <v>47.852204950476406</v>
      </c>
      <c r="N68" s="19">
        <f>IFERROR(IF(VLOOKUP($B68,[4]R25_20!$H$4:$M$179,3,FALSE)=0,"-",VLOOKUP($B68,[4]R25_20!$H$4:$M$179,3,FALSE)),"-")</f>
        <v>7.3831985263064386</v>
      </c>
      <c r="O68" s="20">
        <f>IFERROR(IF(VLOOKUP($B68,[4]R25_20!$H$4:$M$179,6,FALSE)=0,"-",VLOOKUP($B68,[4]R25_20!$H$4:$M$179,6,FALSE)),"-")</f>
        <v>6.481229616131591</v>
      </c>
      <c r="P68" s="18">
        <f>IFERROR(IF(VLOOKUP($B68,[4]R35_30!$H$4:$M$179,4,FALSE)=0,"-",VLOOKUP($B68,[4]R35_30!$H$4:$M$179,4,FALSE)),"-")</f>
        <v>43.286345373632685</v>
      </c>
      <c r="Q68" s="19">
        <f>IFERROR(IF(VLOOKUP($B68,[4]R35_30!$H$4:$M$179,3,FALSE)=0,"-",VLOOKUP($B68,[4]R35_30!$H$4:$M$179,3,FALSE)),"-")</f>
        <v>8.3733706324464841</v>
      </c>
      <c r="R68" s="20">
        <f>IFERROR(IF(VLOOKUP($B68,[4]R35_30!$H$4:$M$179,6,FALSE)=0,"-",VLOOKUP($B68,[4]R35_30!$H$4:$M$179,6,FALSE)),"-")</f>
        <v>5.1695245885688834</v>
      </c>
      <c r="S68" s="18">
        <f>IFERROR(IF(VLOOKUP($B68,[4]R40_35!$H$4:$M$179,4,FALSE)=0,"-",VLOOKUP($B68,[4]R40_35!$H$4:$M$179,4,FALSE)),"-")</f>
        <v>38.225952411360389</v>
      </c>
      <c r="T68" s="19">
        <f>IFERROR(IF(VLOOKUP($B68,[4]R40_35!$H$4:$M$179,3,FALSE)=0,"-",VLOOKUP($B68,[4]R40_35!$H$4:$M$179,3,FALSE)),"-")</f>
        <v>9.749511825080674</v>
      </c>
      <c r="U68" s="20">
        <f>IFERROR(IF(VLOOKUP($B68,[4]R40_35!$H$4:$M$179,6,FALSE)=0,"-",VLOOKUP($B68,[4]R40_35!$H$4:$M$179,6,FALSE)),"-")</f>
        <v>3.9208068154780746</v>
      </c>
      <c r="V68" s="18">
        <f>IFERROR(IF(VLOOKUP($B68,[4]R25_20!$O$4:$T$179,4,FALSE)=0,"-",VLOOKUP($B68,[4]R25_20!$O$4:$T$179,4,FALSE)),"-")</f>
        <v>58.052755735426999</v>
      </c>
      <c r="W68" s="19">
        <f>IFERROR(IF(VLOOKUP($B68,[4]R25_20!$O$4:$T$179,3,FALSE)=0,"-",VLOOKUP($B68,[4]R25_20!$O$4:$T$179,3,FALSE)),"-")</f>
        <v>7.8300910243069524</v>
      </c>
      <c r="X68" s="20">
        <f>IFERROR(IF(VLOOKUP($B68,[4]R25_20!$O$4:$T$179,6,FALSE)=0,"-",VLOOKUP($B68,[4]R25_20!$O$4:$T$179,6,FALSE)),"-")</f>
        <v>7.4140588602627764</v>
      </c>
      <c r="Y68" s="18">
        <f>IFERROR(IF(VLOOKUP($B68,[4]R35_30!$O$4:$T$179,4,FALSE)=0,"-",VLOOKUP($B68,[4]R35_30!$O$4:$T$179,4,FALSE)),"-")</f>
        <v>52.621792264246643</v>
      </c>
      <c r="Z68" s="19">
        <f>IFERROR(IF(VLOOKUP($B68,[4]R35_30!$O$4:$T$179,3,FALSE)=0,"-",VLOOKUP($B68,[4]R35_30!$O$4:$T$179,3,FALSE)),"-")</f>
        <v>8.7242496771146332</v>
      </c>
      <c r="AA68" s="20">
        <f>IFERROR(IF(VLOOKUP($B68,[4]R35_30!$O$4:$T$179,6,FALSE)=0,"-",VLOOKUP($B68,[4]R35_30!$O$4:$T$179,6,FALSE)),"-")</f>
        <v>6.0316696806928416</v>
      </c>
      <c r="AB68" s="18">
        <f>IFERROR(IF(VLOOKUP($B68,[4]R40_35!$O$4:$T$179,4,FALSE)=0,"-",VLOOKUP($B68,[4]R40_35!$O$4:$T$179,4,FALSE)),"-")</f>
        <v>46.598271567565192</v>
      </c>
      <c r="AC68" s="19">
        <f>IFERROR(IF(VLOOKUP($B68,[4]R40_35!$O$4:$T$179,3,FALSE)=0,"-",VLOOKUP($B68,[4]R40_35!$O$4:$T$179,3,FALSE)),"-")</f>
        <v>10.002345394591416</v>
      </c>
      <c r="AD68" s="20">
        <f>IFERROR(IF(VLOOKUP($B68,[4]R40_35!$O$4:$T$179,6,FALSE)=0,"-",VLOOKUP($B68,[4]R40_35!$O$4:$T$179,6,FALSE)),"-")</f>
        <v>4.6587344996866786</v>
      </c>
      <c r="AE68" s="19"/>
      <c r="AF68" s="19"/>
      <c r="AG68" s="20"/>
      <c r="AH68" s="18"/>
      <c r="AI68" s="19"/>
      <c r="AJ68" s="20"/>
      <c r="AK68" s="18"/>
      <c r="AL68" s="19"/>
      <c r="AM68" s="20"/>
    </row>
    <row r="69" spans="2:39" x14ac:dyDescent="0.25">
      <c r="B69" s="33">
        <v>80</v>
      </c>
      <c r="C69" s="34"/>
      <c r="D69" s="18">
        <f>IFERROR(IF(VLOOKUP($B69,[4]R25_20!$A$4:$F$179,4,FALSE)=0,"-",VLOOKUP($B69,[4]R25_20!$A$4:$F$179,4,FALSE)),"-")</f>
        <v>43.058005431892511</v>
      </c>
      <c r="E69" s="19">
        <f>IFERROR(IF(VLOOKUP($B69,[4]R25_20!$A$4:$F$179,3,FALSE)=0,"-",VLOOKUP($B69,[4]R25_20!$A$4:$F$179,3,FALSE)),"-")</f>
        <v>7.7019384494282779</v>
      </c>
      <c r="F69" s="20">
        <f>IFERROR(IF(VLOOKUP($B69,[4]R25_20!$A$4:$F$179,6,FALSE)=0,"-",VLOOKUP($B69,[4]R25_20!$A$4:$F$179,6,FALSE)),"-")</f>
        <v>5.590541357168175</v>
      </c>
      <c r="G69" s="18">
        <f>IFERROR(IF(VLOOKUP($B69,[4]R35_30!$A$4:$F$179,4,FALSE)=0,"-",VLOOKUP($B69,[4]R35_30!$A$4:$F$179,4,FALSE)),"-")</f>
        <v>38.907648233256587</v>
      </c>
      <c r="H69" s="19">
        <f>IFERROR(IF(VLOOKUP($B69,[4]R35_30!$A$4:$F$179,3,FALSE)=0,"-",VLOOKUP($B69,[4]R35_30!$A$4:$F$179,3,FALSE)),"-")</f>
        <v>8.7942375329417306</v>
      </c>
      <c r="I69" s="20">
        <f>IFERROR(IF(VLOOKUP($B69,[4]R35_30!$A$4:$F$179,6,FALSE)=0,"-",VLOOKUP($B69,[4]R35_30!$A$4:$F$179,6,FALSE)),"-")</f>
        <v>4.4242207567756839</v>
      </c>
      <c r="J69" s="18">
        <f>IFERROR(IF(VLOOKUP($B69,[4]R40_35!$A$4:$F$179,4,FALSE)=0,"-",VLOOKUP($B69,[4]R40_35!$A$4:$F$179,4,FALSE)),"-")</f>
        <v>34.292411711143984</v>
      </c>
      <c r="K69" s="19">
        <f>IFERROR(IF(VLOOKUP($B69,[4]R40_35!$A$4:$F$179,3,FALSE)=0,"-",VLOOKUP($B69,[4]R40_35!$A$4:$F$179,3,FALSE)),"-")</f>
        <v>10.299452988980688</v>
      </c>
      <c r="L69" s="20">
        <f>IFERROR(IF(VLOOKUP($B69,[4]R40_35!$A$4:$F$179,6,FALSE)=0,"-",VLOOKUP($B69,[4]R40_35!$A$4:$F$179,6,FALSE)),"-")</f>
        <v>3.3295371849197419</v>
      </c>
      <c r="M69" s="18">
        <f>IFERROR(IF(VLOOKUP($B69,[4]R25_20!$H$4:$M$179,4,FALSE)=0,"-",VLOOKUP($B69,[4]R25_20!$H$4:$M$179,4,FALSE)),"-")</f>
        <v>50.970690360941447</v>
      </c>
      <c r="N69" s="19">
        <f>IFERROR(IF(VLOOKUP($B69,[4]R25_20!$H$4:$M$179,3,FALSE)=0,"-",VLOOKUP($B69,[4]R25_20!$H$4:$M$179,3,FALSE)),"-")</f>
        <v>8.0487218733676666</v>
      </c>
      <c r="O69" s="20">
        <f>IFERROR(IF(VLOOKUP($B69,[4]R25_20!$H$4:$M$179,6,FALSE)=0,"-",VLOOKUP($B69,[4]R25_20!$H$4:$M$179,6,FALSE)),"-")</f>
        <v>6.332768253503434</v>
      </c>
      <c r="P69" s="18">
        <f>IFERROR(IF(VLOOKUP($B69,[4]R35_30!$H$4:$M$179,4,FALSE)=0,"-",VLOOKUP($B69,[4]R35_30!$H$4:$M$179,4,FALSE)),"-")</f>
        <v>46.13858811827167</v>
      </c>
      <c r="Q69" s="19">
        <f>IFERROR(IF(VLOOKUP($B69,[4]R35_30!$H$4:$M$179,3,FALSE)=0,"-",VLOOKUP($B69,[4]R35_30!$H$4:$M$179,3,FALSE)),"-")</f>
        <v>9.0613516789128106</v>
      </c>
      <c r="R69" s="20">
        <f>IFERROR(IF(VLOOKUP($B69,[4]R35_30!$H$4:$M$179,6,FALSE)=0,"-",VLOOKUP($B69,[4]R35_30!$H$4:$M$179,6,FALSE)),"-")</f>
        <v>5.0917997395072323</v>
      </c>
      <c r="S69" s="18">
        <f>IFERROR(IF(VLOOKUP($B69,[4]R40_35!$H$4:$M$179,4,FALSE)=0,"-",VLOOKUP($B69,[4]R40_35!$H$4:$M$179,4,FALSE)),"-")</f>
        <v>40.751735387519844</v>
      </c>
      <c r="T69" s="19">
        <f>IFERROR(IF(VLOOKUP($B69,[4]R40_35!$H$4:$M$179,3,FALSE)=0,"-",VLOOKUP($B69,[4]R40_35!$H$4:$M$179,3,FALSE)),"-")</f>
        <v>10.485578287044557</v>
      </c>
      <c r="U69" s="20">
        <f>IFERROR(IF(VLOOKUP($B69,[4]R40_35!$H$4:$M$179,6,FALSE)=0,"-",VLOOKUP($B69,[4]R40_35!$H$4:$M$179,6,FALSE)),"-")</f>
        <v>3.8864556891316711</v>
      </c>
      <c r="V69" s="18">
        <f>IFERROR(IF(VLOOKUP($B69,[4]R25_20!$O$4:$T$179,4,FALSE)=0,"-",VLOOKUP($B69,[4]R25_20!$O$4:$T$179,4,FALSE)),"-")</f>
        <v>61.83817154939878</v>
      </c>
      <c r="W69" s="19">
        <f>IFERROR(IF(VLOOKUP($B69,[4]R25_20!$O$4:$T$179,3,FALSE)=0,"-",VLOOKUP($B69,[4]R25_20!$O$4:$T$179,3,FALSE)),"-")</f>
        <v>8.5638941667474313</v>
      </c>
      <c r="X69" s="20">
        <f>IFERROR(IF(VLOOKUP($B69,[4]R25_20!$O$4:$T$179,6,FALSE)=0,"-",VLOOKUP($B69,[4]R25_20!$O$4:$T$179,6,FALSE)),"-")</f>
        <v>7.2208005313177441</v>
      </c>
      <c r="Y69" s="18">
        <f>IFERROR(IF(VLOOKUP($B69,[4]R35_30!$O$4:$T$179,4,FALSE)=0,"-",VLOOKUP($B69,[4]R35_30!$O$4:$T$179,4,FALSE)),"-")</f>
        <v>56.082550822594428</v>
      </c>
      <c r="Z69" s="19">
        <f>IFERROR(IF(VLOOKUP($B69,[4]R35_30!$O$4:$T$179,3,FALSE)=0,"-",VLOOKUP($B69,[4]R35_30!$O$4:$T$179,3,FALSE)),"-")</f>
        <v>9.463131522875484</v>
      </c>
      <c r="AA69" s="20">
        <f>IFERROR(IF(VLOOKUP($B69,[4]R35_30!$O$4:$T$179,6,FALSE)=0,"-",VLOOKUP($B69,[4]R35_30!$O$4:$T$179,6,FALSE)),"-")</f>
        <v>5.9264262244506014</v>
      </c>
      <c r="AB69" s="18">
        <f>IFERROR(IF(VLOOKUP($B69,[4]R40_35!$O$4:$T$179,4,FALSE)=0,"-",VLOOKUP($B69,[4]R40_35!$O$4:$T$179,4,FALSE)),"-")</f>
        <v>49.664334210181636</v>
      </c>
      <c r="AC69" s="19">
        <f>IFERROR(IF(VLOOKUP($B69,[4]R40_35!$O$4:$T$179,3,FALSE)=0,"-",VLOOKUP($B69,[4]R40_35!$O$4:$T$179,3,FALSE)),"-")</f>
        <v>10.772382197663458</v>
      </c>
      <c r="AD69" s="20">
        <f>IFERROR(IF(VLOOKUP($B69,[4]R40_35!$O$4:$T$179,6,FALSE)=0,"-",VLOOKUP($B69,[4]R40_35!$O$4:$T$179,6,FALSE)),"-")</f>
        <v>4.6103390409740461</v>
      </c>
      <c r="AE69" s="19"/>
      <c r="AF69" s="19"/>
      <c r="AG69" s="20"/>
      <c r="AH69" s="18"/>
      <c r="AI69" s="19"/>
      <c r="AJ69" s="20"/>
      <c r="AK69" s="18"/>
      <c r="AL69" s="19"/>
      <c r="AM69" s="20"/>
    </row>
    <row r="70" spans="2:39" x14ac:dyDescent="0.25">
      <c r="B70" s="33">
        <v>85</v>
      </c>
      <c r="C70" s="34"/>
      <c r="D70" s="18">
        <f>IFERROR(IF(VLOOKUP($B70,[4]R25_20!$A$4:$F$179,4,FALSE)=0,"-",VLOOKUP($B70,[4]R25_20!$A$4:$F$179,4,FALSE)),"-")</f>
        <v>45.67414093049883</v>
      </c>
      <c r="E70" s="19">
        <f>IFERROR(IF(VLOOKUP($B70,[4]R25_20!$A$4:$F$179,3,FALSE)=0,"-",VLOOKUP($B70,[4]R25_20!$A$4:$F$179,3,FALSE)),"-")</f>
        <v>8.3381471222452763</v>
      </c>
      <c r="F70" s="20">
        <f>IFERROR(IF(VLOOKUP($B70,[4]R25_20!$A$4:$F$179,6,FALSE)=0,"-",VLOOKUP($B70,[4]R25_20!$A$4:$F$179,6,FALSE)),"-")</f>
        <v>5.4777326738029304</v>
      </c>
      <c r="G70" s="18">
        <f>IFERROR(IF(VLOOKUP($B70,[4]R35_30!$A$4:$F$179,4,FALSE)=0,"-",VLOOKUP($B70,[4]R35_30!$A$4:$F$179,4,FALSE)),"-")</f>
        <v>41.308925565929812</v>
      </c>
      <c r="H70" s="19">
        <f>IFERROR(IF(VLOOKUP($B70,[4]R35_30!$A$4:$F$179,3,FALSE)=0,"-",VLOOKUP($B70,[4]R35_30!$A$4:$F$179,3,FALSE)),"-")</f>
        <v>9.463522465421935</v>
      </c>
      <c r="I70" s="20">
        <f>IFERROR(IF(VLOOKUP($B70,[4]R35_30!$A$4:$F$179,6,FALSE)=0,"-",VLOOKUP($B70,[4]R35_30!$A$4:$F$179,6,FALSE)),"-")</f>
        <v>4.3650686852454186</v>
      </c>
      <c r="J70" s="18">
        <f>IFERROR(IF(VLOOKUP($B70,[4]R40_35!$A$4:$F$179,4,FALSE)=0,"-",VLOOKUP($B70,[4]R40_35!$A$4:$F$179,4,FALSE)),"-")</f>
        <v>36.420943725978461</v>
      </c>
      <c r="K70" s="19">
        <f>IFERROR(IF(VLOOKUP($B70,[4]R40_35!$A$4:$F$179,3,FALSE)=0,"-",VLOOKUP($B70,[4]R40_35!$A$4:$F$179,3,FALSE)),"-")</f>
        <v>11.027080967068557</v>
      </c>
      <c r="L70" s="20">
        <f>IFERROR(IF(VLOOKUP($B70,[4]R40_35!$A$4:$F$179,6,FALSE)=0,"-",VLOOKUP($B70,[4]R40_35!$A$4:$F$179,6,FALSE)),"-")</f>
        <v>3.3028635442821654</v>
      </c>
      <c r="M70" s="18">
        <f>IFERROR(IF(VLOOKUP($B70,[4]R25_20!$H$4:$M$179,4,FALSE)=0,"-",VLOOKUP($B70,[4]R25_20!$H$4:$M$179,4,FALSE)),"-")</f>
        <v>54.069485990057821</v>
      </c>
      <c r="N70" s="19">
        <f>IFERROR(IF(VLOOKUP($B70,[4]R25_20!$H$4:$M$179,3,FALSE)=0,"-",VLOOKUP($B70,[4]R25_20!$H$4:$M$179,3,FALSE)),"-")</f>
        <v>8.732794900602407</v>
      </c>
      <c r="O70" s="20">
        <f>IFERROR(IF(VLOOKUP($B70,[4]R25_20!$H$4:$M$179,6,FALSE)=0,"-",VLOOKUP($B70,[4]R25_20!$H$4:$M$179,6,FALSE)),"-")</f>
        <v>6.1915442427633325</v>
      </c>
      <c r="P70" s="18">
        <f>IFERROR(IF(VLOOKUP($B70,[4]R35_30!$H$4:$M$179,4,FALSE)=0,"-",VLOOKUP($B70,[4]R35_30!$H$4:$M$179,4,FALSE)),"-")</f>
        <v>48.979971020174311</v>
      </c>
      <c r="Q70" s="19">
        <f>IFERROR(IF(VLOOKUP($B70,[4]R35_30!$H$4:$M$179,3,FALSE)=0,"-",VLOOKUP($B70,[4]R35_30!$H$4:$M$179,3,FALSE)),"-")</f>
        <v>9.7663926713122233</v>
      </c>
      <c r="R70" s="20">
        <f>IFERROR(IF(VLOOKUP($B70,[4]R35_30!$H$4:$M$179,6,FALSE)=0,"-",VLOOKUP($B70,[4]R35_30!$H$4:$M$179,6,FALSE)),"-")</f>
        <v>5.0151547934426137</v>
      </c>
      <c r="S70" s="18">
        <f>IFERROR(IF(VLOOKUP($B70,[4]R40_35!$H$4:$M$179,4,FALSE)=0,"-",VLOOKUP($B70,[4]R40_35!$H$4:$M$179,4,FALSE)),"-")</f>
        <v>43.269170522827508</v>
      </c>
      <c r="T70" s="19">
        <f>IFERROR(IF(VLOOKUP($B70,[4]R40_35!$H$4:$M$179,3,FALSE)=0,"-",VLOOKUP($B70,[4]R40_35!$H$4:$M$179,3,FALSE)),"-")</f>
        <v>11.236554551333608</v>
      </c>
      <c r="U70" s="20">
        <f>IFERROR(IF(VLOOKUP($B70,[4]R40_35!$H$4:$M$179,6,FALSE)=0,"-",VLOOKUP($B70,[4]R40_35!$H$4:$M$179,6,FALSE)),"-")</f>
        <v>3.850750719462499</v>
      </c>
      <c r="V70" s="18">
        <f>IFERROR(IF(VLOOKUP($B70,[4]R25_20!$O$4:$T$179,4,FALSE)=0,"-",VLOOKUP($B70,[4]R25_20!$O$4:$T$179,4,FALSE)),"-")</f>
        <v>65.599881783617434</v>
      </c>
      <c r="W70" s="19">
        <f>IFERROR(IF(VLOOKUP($B70,[4]R25_20!$O$4:$T$179,3,FALSE)=0,"-",VLOOKUP($B70,[4]R25_20!$O$4:$T$179,3,FALSE)),"-")</f>
        <v>9.3134603355721559</v>
      </c>
      <c r="X70" s="20">
        <f>IFERROR(IF(VLOOKUP($B70,[4]R25_20!$O$4:$T$179,6,FALSE)=0,"-",VLOOKUP($B70,[4]R25_20!$O$4:$T$179,6,FALSE)),"-")</f>
        <v>7.0435562529925591</v>
      </c>
      <c r="Y70" s="18">
        <f>IFERROR(IF(VLOOKUP($B70,[4]R35_30!$O$4:$T$179,4,FALSE)=0,"-",VLOOKUP($B70,[4]R35_30!$O$4:$T$179,4,FALSE)),"-")</f>
        <v>59.528106758052736</v>
      </c>
      <c r="Z70" s="19">
        <f>IFERROR(IF(VLOOKUP($B70,[4]R35_30!$O$4:$T$179,3,FALSE)=0,"-",VLOOKUP($B70,[4]R35_30!$O$4:$T$179,3,FALSE)),"-")</f>
        <v>10.218293341956121</v>
      </c>
      <c r="AA70" s="20">
        <f>IFERROR(IF(VLOOKUP($B70,[4]R35_30!$O$4:$T$179,6,FALSE)=0,"-",VLOOKUP($B70,[4]R35_30!$O$4:$T$179,6,FALSE)),"-")</f>
        <v>5.8256408155392689</v>
      </c>
      <c r="AB70" s="18">
        <f>IFERROR(IF(VLOOKUP($B70,[4]R40_35!$O$4:$T$179,4,FALSE)=0,"-",VLOOKUP($B70,[4]R40_35!$O$4:$T$179,4,FALSE)),"-")</f>
        <v>52.716823342527547</v>
      </c>
      <c r="AC70" s="19">
        <f>IFERROR(IF(VLOOKUP($B70,[4]R40_35!$O$4:$T$179,3,FALSE)=0,"-",VLOOKUP($B70,[4]R40_35!$O$4:$T$179,3,FALSE)),"-")</f>
        <v>11.55774759866158</v>
      </c>
      <c r="AD70" s="20">
        <f>IFERROR(IF(VLOOKUP($B70,[4]R40_35!$O$4:$T$179,6,FALSE)=0,"-",VLOOKUP($B70,[4]R40_35!$O$4:$T$179,6,FALSE)),"-")</f>
        <v>4.5611675538434762</v>
      </c>
      <c r="AE70" s="19"/>
      <c r="AF70" s="19"/>
      <c r="AG70" s="20"/>
      <c r="AH70" s="18"/>
      <c r="AI70" s="19"/>
      <c r="AJ70" s="20"/>
      <c r="AK70" s="18"/>
      <c r="AL70" s="19"/>
      <c r="AM70" s="20"/>
    </row>
    <row r="71" spans="2:39" x14ac:dyDescent="0.25">
      <c r="B71" s="33">
        <v>90</v>
      </c>
      <c r="C71" s="34"/>
      <c r="D71" s="18">
        <f>IFERROR(IF(VLOOKUP($B71,[4]R25_20!$A$4:$F$179,4,FALSE)=0,"-",VLOOKUP($B71,[4]R25_20!$A$4:$F$179,4,FALSE)),"-")</f>
        <v>48.273287988712738</v>
      </c>
      <c r="E71" s="19">
        <f>IFERROR(IF(VLOOKUP($B71,[4]R25_20!$A$4:$F$179,3,FALSE)=0,"-",VLOOKUP($B71,[4]R25_20!$A$4:$F$179,3,FALSE)),"-")</f>
        <v>8.992617140171479</v>
      </c>
      <c r="F71" s="20">
        <f>IFERROR(IF(VLOOKUP($B71,[4]R25_20!$A$4:$F$179,6,FALSE)=0,"-",VLOOKUP($B71,[4]R25_20!$A$4:$F$179,6,FALSE)),"-")</f>
        <v>5.3681022149901318</v>
      </c>
      <c r="G71" s="18">
        <f>IFERROR(IF(VLOOKUP($B71,[4]R35_30!$A$4:$F$179,4,FALSE)=0,"-",VLOOKUP($B71,[4]R35_30!$A$4:$F$179,4,FALSE)),"-")</f>
        <v>43.702026715206998</v>
      </c>
      <c r="H71" s="19">
        <f>IFERROR(IF(VLOOKUP($B71,[4]R35_30!$A$4:$F$179,3,FALSE)=0,"-",VLOOKUP($B71,[4]R35_30!$A$4:$F$179,3,FALSE)),"-")</f>
        <v>10.14882140388138</v>
      </c>
      <c r="I71" s="20">
        <f>IFERROR(IF(VLOOKUP($B71,[4]R35_30!$A$4:$F$179,6,FALSE)=0,"-",VLOOKUP($B71,[4]R35_30!$A$4:$F$179,6,FALSE)),"-")</f>
        <v>4.306118412773853</v>
      </c>
      <c r="J71" s="18">
        <f>IFERROR(IF(VLOOKUP($B71,[4]R40_35!$A$4:$F$179,4,FALSE)=0,"-",VLOOKUP($B71,[4]R40_35!$A$4:$F$179,4,FALSE)),"-")</f>
        <v>38.544262243990758</v>
      </c>
      <c r="K71" s="19">
        <f>IFERROR(IF(VLOOKUP($B71,[4]R40_35!$A$4:$F$179,3,FALSE)=0,"-",VLOOKUP($B71,[4]R40_35!$A$4:$F$179,3,FALSE)),"-")</f>
        <v>11.768489494208209</v>
      </c>
      <c r="L71" s="20">
        <f>IFERROR(IF(VLOOKUP($B71,[4]R40_35!$A$4:$F$179,6,FALSE)=0,"-",VLOOKUP($B71,[4]R40_35!$A$4:$F$179,6,FALSE)),"-")</f>
        <v>3.2752089605858155</v>
      </c>
      <c r="M71" s="18">
        <f>IFERROR(IF(VLOOKUP($B71,[4]R25_20!$H$4:$M$179,4,FALSE)=0,"-",VLOOKUP($B71,[4]R25_20!$H$4:$M$179,4,FALSE)),"-")</f>
        <v>57.148577056794181</v>
      </c>
      <c r="N71" s="19">
        <f>IFERROR(IF(VLOOKUP($B71,[4]R25_20!$H$4:$M$179,3,FALSE)=0,"-",VLOOKUP($B71,[4]R25_20!$H$4:$M$179,3,FALSE)),"-")</f>
        <v>9.4354317730073625</v>
      </c>
      <c r="O71" s="20">
        <f>IFERROR(IF(VLOOKUP($B71,[4]R25_20!$H$4:$M$179,6,FALSE)=0,"-",VLOOKUP($B71,[4]R25_20!$H$4:$M$179,6,FALSE)),"-")</f>
        <v>6.0568057118788508</v>
      </c>
      <c r="P71" s="18">
        <f>IFERROR(IF(VLOOKUP($B71,[4]R35_30!$H$4:$M$179,4,FALSE)=0,"-",VLOOKUP($B71,[4]R35_30!$H$4:$M$179,4,FALSE)),"-")</f>
        <v>51.810469465644211</v>
      </c>
      <c r="Q71" s="19">
        <f>IFERROR(IF(VLOOKUP($B71,[4]R35_30!$H$4:$M$179,3,FALSE)=0,"-",VLOOKUP($B71,[4]R35_30!$H$4:$M$179,3,FALSE)),"-")</f>
        <v>10.48851830079124</v>
      </c>
      <c r="R71" s="20">
        <f>IFERROR(IF(VLOOKUP($B71,[4]R35_30!$H$4:$M$179,6,FALSE)=0,"-",VLOOKUP($B71,[4]R35_30!$H$4:$M$179,6,FALSE)),"-")</f>
        <v>4.9397319983448664</v>
      </c>
      <c r="S71" s="18">
        <f>IFERROR(IF(VLOOKUP($B71,[4]R40_35!$H$4:$M$179,4,FALSE)=0,"-",VLOOKUP($B71,[4]R40_35!$H$4:$M$179,4,FALSE)),"-")</f>
        <v>45.778229242664864</v>
      </c>
      <c r="T71" s="19">
        <f>IFERROR(IF(VLOOKUP($B71,[4]R40_35!$H$4:$M$179,3,FALSE)=0,"-",VLOOKUP($B71,[4]R40_35!$H$4:$M$179,3,FALSE)),"-")</f>
        <v>12.002476729833564</v>
      </c>
      <c r="U71" s="20">
        <f>IFERROR(IF(VLOOKUP($B71,[4]R40_35!$H$4:$M$179,6,FALSE)=0,"-",VLOOKUP($B71,[4]R40_35!$H$4:$M$179,6,FALSE)),"-")</f>
        <v>3.8140652361256162</v>
      </c>
      <c r="V71" s="18">
        <f>IFERROR(IF(VLOOKUP($B71,[4]R25_20!$O$4:$T$179,4,FALSE)=0,"-",VLOOKUP($B71,[4]R25_20!$O$4:$T$179,4,FALSE)),"-")</f>
        <v>69.337853266083158</v>
      </c>
      <c r="W71" s="19">
        <f>IFERROR(IF(VLOOKUP($B71,[4]R25_20!$O$4:$T$179,3,FALSE)=0,"-",VLOOKUP($B71,[4]R25_20!$O$4:$T$179,3,FALSE)),"-")</f>
        <v>10.078808287364904</v>
      </c>
      <c r="X71" s="20">
        <f>IFERROR(IF(VLOOKUP($B71,[4]R25_20!$O$4:$T$179,6,FALSE)=0,"-",VLOOKUP($B71,[4]R25_20!$O$4:$T$179,6,FALSE)),"-")</f>
        <v>6.8795686244977166</v>
      </c>
      <c r="Y71" s="18">
        <f>IFERROR(IF(VLOOKUP($B71,[4]R35_30!$O$4:$T$179,4,FALSE)=0,"-",VLOOKUP($B71,[4]R35_30!$O$4:$T$179,4,FALSE)),"-")</f>
        <v>62.958417454489101</v>
      </c>
      <c r="Z71" s="19">
        <f>IFERROR(IF(VLOOKUP($B71,[4]R35_30!$O$4:$T$179,3,FALSE)=0,"-",VLOOKUP($B71,[4]R35_30!$O$4:$T$179,3,FALSE)),"-")</f>
        <v>10.989764905855173</v>
      </c>
      <c r="AA71" s="20">
        <f>IFERROR(IF(VLOOKUP($B71,[4]R35_30!$O$4:$T$179,6,FALSE)=0,"-",VLOOKUP($B71,[4]R35_30!$O$4:$T$179,6,FALSE)),"-")</f>
        <v>5.7288229542513553</v>
      </c>
      <c r="AB71" s="18">
        <f>IFERROR(IF(VLOOKUP($B71,[4]R40_35!$O$4:$T$179,4,FALSE)=0,"-",VLOOKUP($B71,[4]R40_35!$O$4:$T$179,4,FALSE)),"-")</f>
        <v>55.75569369012301</v>
      </c>
      <c r="AC71" s="19">
        <f>IFERROR(IF(VLOOKUP($B71,[4]R40_35!$O$4:$T$179,3,FALSE)=0,"-",VLOOKUP($B71,[4]R40_35!$O$4:$T$179,3,FALSE)),"-")</f>
        <v>12.358483115173716</v>
      </c>
      <c r="AD71" s="20">
        <f>IFERROR(IF(VLOOKUP($B71,[4]R40_35!$O$4:$T$179,6,FALSE)=0,"-",VLOOKUP($B71,[4]R40_35!$O$4:$T$179,6,FALSE)),"-")</f>
        <v>4.5115321330711131</v>
      </c>
      <c r="AE71" s="19"/>
      <c r="AF71" s="19"/>
      <c r="AG71" s="20"/>
      <c r="AH71" s="18"/>
      <c r="AI71" s="19"/>
      <c r="AJ71" s="20"/>
      <c r="AK71" s="18"/>
      <c r="AL71" s="19"/>
      <c r="AM71" s="20"/>
    </row>
    <row r="72" spans="2:39" x14ac:dyDescent="0.25">
      <c r="B72" s="33">
        <v>95</v>
      </c>
      <c r="C72" s="34"/>
      <c r="D72" s="18">
        <f>IFERROR(IF(VLOOKUP($B72,[4]R25_20!$A$4:$F$179,4,FALSE)=0,"-",VLOOKUP($B72,[4]R25_20!$A$4:$F$179,4,FALSE)),"-")</f>
        <v>50.855465840968321</v>
      </c>
      <c r="E72" s="19">
        <f>IFERROR(IF(VLOOKUP($B72,[4]R25_20!$A$4:$F$179,3,FALSE)=0,"-",VLOOKUP($B72,[4]R25_20!$A$4:$F$179,3,FALSE)),"-")</f>
        <v>9.6653836388461247</v>
      </c>
      <c r="F72" s="20">
        <f>IFERROR(IF(VLOOKUP($B72,[4]R25_20!$A$4:$F$179,6,FALSE)=0,"-",VLOOKUP($B72,[4]R25_20!$A$4:$F$179,6,FALSE)),"-")</f>
        <v>5.2616086170211824</v>
      </c>
      <c r="G72" s="18">
        <f>IFERROR(IF(VLOOKUP($B72,[4]R35_30!$A$4:$F$179,4,FALSE)=0,"-",VLOOKUP($B72,[4]R35_30!$A$4:$F$179,4,FALSE)),"-")</f>
        <v>46.086980136432103</v>
      </c>
      <c r="H72" s="19">
        <f>IFERROR(IF(VLOOKUP($B72,[4]R35_30!$A$4:$F$179,3,FALSE)=0,"-",VLOOKUP($B72,[4]R35_30!$A$4:$F$179,3,FALSE)),"-")</f>
        <v>10.850177292558604</v>
      </c>
      <c r="I72" s="20">
        <f>IFERROR(IF(VLOOKUP($B72,[4]R35_30!$A$4:$F$179,6,FALSE)=0,"-",VLOOKUP($B72,[4]R35_30!$A$4:$F$179,6,FALSE)),"-")</f>
        <v>4.2475785320153268</v>
      </c>
      <c r="J72" s="18">
        <f>IFERROR(IF(VLOOKUP($B72,[4]R40_35!$A$4:$F$179,4,FALSE)=0,"-",VLOOKUP($B72,[4]R40_35!$A$4:$F$179,4,FALSE)),"-")</f>
        <v>40.662400589575398</v>
      </c>
      <c r="K72" s="19">
        <f>IFERROR(IF(VLOOKUP($B72,[4]R40_35!$A$4:$F$179,3,FALSE)=0,"-",VLOOKUP($B72,[4]R40_35!$A$4:$F$179,3,FALSE)),"-")</f>
        <v>12.523730125020736</v>
      </c>
      <c r="L72" s="20">
        <f>IFERROR(IF(VLOOKUP($B72,[4]R40_35!$A$4:$F$179,6,FALSE)=0,"-",VLOOKUP($B72,[4]R40_35!$A$4:$F$179,6,FALSE)),"-")</f>
        <v>3.2468282359691996</v>
      </c>
      <c r="M72" s="18">
        <f>IFERROR(IF(VLOOKUP($B72,[4]R25_20!$H$4:$M$179,4,FALSE)=0,"-",VLOOKUP($B72,[4]R25_20!$H$4:$M$179,4,FALSE)),"-")</f>
        <v>60.208016399696675</v>
      </c>
      <c r="N72" s="19">
        <f>IFERROR(IF(VLOOKUP($B72,[4]R25_20!$H$4:$M$179,3,FALSE)=0,"-",VLOOKUP($B72,[4]R25_20!$H$4:$M$179,3,FALSE)),"-")</f>
        <v>10.156666974524486</v>
      </c>
      <c r="O72" s="20">
        <f>IFERROR(IF(VLOOKUP($B72,[4]R25_20!$H$4:$M$179,6,FALSE)=0,"-",VLOOKUP($B72,[4]R25_20!$H$4:$M$179,6,FALSE)),"-")</f>
        <v>5.927930545592738</v>
      </c>
      <c r="P72" s="18">
        <f>IFERROR(IF(VLOOKUP($B72,[4]R35_30!$H$4:$M$179,4,FALSE)=0,"-",VLOOKUP($B72,[4]R35_30!$H$4:$M$179,4,FALSE)),"-")</f>
        <v>54.630144570211812</v>
      </c>
      <c r="Q72" s="19">
        <f>IFERROR(IF(VLOOKUP($B72,[4]R35_30!$H$4:$M$179,3,FALSE)=0,"-",VLOOKUP($B72,[4]R35_30!$H$4:$M$179,3,FALSE)),"-")</f>
        <v>11.227770910487024</v>
      </c>
      <c r="R72" s="20">
        <f>IFERROR(IF(VLOOKUP($B72,[4]R35_30!$H$4:$M$179,6,FALSE)=0,"-",VLOOKUP($B72,[4]R35_30!$H$4:$M$179,6,FALSE)),"-")</f>
        <v>4.8656269357246922</v>
      </c>
      <c r="S72" s="18">
        <f>IFERROR(IF(VLOOKUP($B72,[4]R40_35!$H$4:$M$179,4,FALSE)=0,"-",VLOOKUP($B72,[4]R40_35!$H$4:$M$179,4,FALSE)),"-")</f>
        <v>48.278975821061657</v>
      </c>
      <c r="T72" s="19">
        <f>IFERROR(IF(VLOOKUP($B72,[4]R40_35!$H$4:$M$179,3,FALSE)=0,"-",VLOOKUP($B72,[4]R40_35!$H$4:$M$179,3,FALSE)),"-")</f>
        <v>12.783396061318024</v>
      </c>
      <c r="U72" s="20">
        <f>IFERROR(IF(VLOOKUP($B72,[4]R40_35!$H$4:$M$179,6,FALSE)=0,"-",VLOOKUP($B72,[4]R40_35!$H$4:$M$179,6,FALSE)),"-")</f>
        <v>3.7766940482389999</v>
      </c>
      <c r="V72" s="18">
        <f>IFERROR(IF(VLOOKUP($B72,[4]R25_20!$O$4:$T$179,4,FALSE)=0,"-",VLOOKUP($B72,[4]R25_20!$O$4:$T$179,4,FALSE)),"-")</f>
        <v>73.05217886426675</v>
      </c>
      <c r="W72" s="19">
        <f>IFERROR(IF(VLOOKUP($B72,[4]R25_20!$O$4:$T$179,3,FALSE)=0,"-",VLOOKUP($B72,[4]R25_20!$O$4:$T$179,3,FALSE)),"-")</f>
        <v>10.85997187062657</v>
      </c>
      <c r="X72" s="20">
        <f>IFERROR(IF(VLOOKUP($B72,[4]R25_20!$O$4:$T$179,6,FALSE)=0,"-",VLOOKUP($B72,[4]R25_20!$O$4:$T$179,6,FALSE)),"-")</f>
        <v>6.7267373925575349</v>
      </c>
      <c r="Y72" s="18">
        <f>IFERROR(IF(VLOOKUP($B72,[4]R35_30!$O$4:$T$179,4,FALSE)=0,"-",VLOOKUP($B72,[4]R35_30!$O$4:$T$179,4,FALSE)),"-")</f>
        <v>66.373582921322594</v>
      </c>
      <c r="Z72" s="19">
        <f>IFERROR(IF(VLOOKUP($B72,[4]R35_30!$O$4:$T$179,3,FALSE)=0,"-",VLOOKUP($B72,[4]R35_30!$O$4:$T$179,3,FALSE)),"-")</f>
        <v>11.777588029492632</v>
      </c>
      <c r="AA72" s="20">
        <f>IFERROR(IF(VLOOKUP($B72,[4]R35_30!$O$4:$T$179,6,FALSE)=0,"-",VLOOKUP($B72,[4]R35_30!$O$4:$T$179,6,FALSE)),"-")</f>
        <v>5.6355836827637713</v>
      </c>
      <c r="AB72" s="18">
        <f>IFERROR(IF(VLOOKUP($B72,[4]R40_35!$O$4:$T$179,4,FALSE)=0,"-",VLOOKUP($B72,[4]R40_35!$O$4:$T$179,4,FALSE)),"-")</f>
        <v>58.781046365899421</v>
      </c>
      <c r="AC72" s="19">
        <f>IFERROR(IF(VLOOKUP($B72,[4]R40_35!$O$4:$T$179,3,FALSE)=0,"-",VLOOKUP($B72,[4]R40_35!$O$4:$T$179,3,FALSE)),"-")</f>
        <v>13.174639846569709</v>
      </c>
      <c r="AD72" s="20">
        <f>IFERROR(IF(VLOOKUP($B72,[4]R40_35!$O$4:$T$179,6,FALSE)=0,"-",VLOOKUP($B72,[4]R40_35!$O$4:$T$179,6,FALSE)),"-")</f>
        <v>4.4616814615394809</v>
      </c>
      <c r="AE72" s="19"/>
      <c r="AF72" s="19"/>
      <c r="AG72" s="20"/>
      <c r="AH72" s="18"/>
      <c r="AI72" s="19"/>
      <c r="AJ72" s="20"/>
      <c r="AK72" s="18"/>
      <c r="AL72" s="19"/>
      <c r="AM72" s="20"/>
    </row>
    <row r="73" spans="2:39" x14ac:dyDescent="0.25">
      <c r="B73" s="35">
        <v>100</v>
      </c>
      <c r="C73" s="36"/>
      <c r="D73" s="21">
        <f>IFERROR(IF(VLOOKUP($B73,[4]R25_20!$A$4:$F$179,4,FALSE)=0,"-",VLOOKUP($B73,[4]R25_20!$A$4:$F$179,4,FALSE)),"-")</f>
        <v>53.420770317824896</v>
      </c>
      <c r="E73" s="22">
        <f>IFERROR(IF(VLOOKUP($B73,[4]R25_20!$A$4:$F$179,3,FALSE)=0,"-",VLOOKUP($B73,[4]R25_20!$A$4:$F$179,3,FALSE)),"-")</f>
        <v>10.356415224916098</v>
      </c>
      <c r="F73" s="23">
        <f>IFERROR(IF(VLOOKUP($B73,[4]R25_20!$A$4:$F$179,6,FALSE)=0,"-",VLOOKUP($B73,[4]R25_20!$A$4:$F$179,6,FALSE)),"-")</f>
        <v>5.1582298659966757</v>
      </c>
      <c r="G73" s="21">
        <f>IFERROR(IF(VLOOKUP($B73,[4]R35_30!$A$4:$F$179,4,FALSE)=0,"-",VLOOKUP($B73,[4]R35_30!$A$4:$F$179,4,FALSE)),"-")</f>
        <v>48.46387305953737</v>
      </c>
      <c r="H73" s="22">
        <f>IFERROR(IF(VLOOKUP($B73,[4]R35_30!$A$4:$F$179,3,FALSE)=0,"-",VLOOKUP($B73,[4]R35_30!$A$4:$F$179,3,FALSE)),"-")</f>
        <v>11.567553603939478</v>
      </c>
      <c r="I73" s="23">
        <f>IFERROR(IF(VLOOKUP($B73,[4]R35_30!$A$4:$F$179,6,FALSE)=0,"-",VLOOKUP($B73,[4]R35_30!$A$4:$F$179,6,FALSE)),"-")</f>
        <v>4.189638943452346</v>
      </c>
      <c r="J73" s="21">
        <f>IFERROR(IF(VLOOKUP($B73,[4]R40_35!$A$4:$F$179,4,FALSE)=0,"-",VLOOKUP($B73,[4]R40_35!$A$4:$F$179,4,FALSE)),"-")</f>
        <v>42.775442694842674</v>
      </c>
      <c r="K73" s="22">
        <f>IFERROR(IF(VLOOKUP($B73,[4]R40_35!$A$4:$F$179,3,FALSE)=0,"-",VLOOKUP($B73,[4]R40_35!$A$4:$F$179,3,FALSE)),"-")</f>
        <v>13.292760782317286</v>
      </c>
      <c r="L73" s="23">
        <f>IFERROR(IF(VLOOKUP($B73,[4]R40_35!$A$4:$F$179,6,FALSE)=0,"-",VLOOKUP($B73,[4]R40_35!$A$4:$F$179,6,FALSE)),"-")</f>
        <v>3.2179502358716006</v>
      </c>
      <c r="M73" s="21">
        <f>IFERROR(IF(VLOOKUP($B73,[4]R25_20!$H$4:$M$179,4,FALSE)=0,"-",VLOOKUP($B73,[4]R25_20!$H$4:$M$179,4,FALSE)),"-")</f>
        <v>63.247908460308096</v>
      </c>
      <c r="N73" s="22">
        <f>IFERROR(IF(VLOOKUP($B73,[4]R25_20!$H$4:$M$179,3,FALSE)=0,"-",VLOOKUP($B73,[4]R25_20!$H$4:$M$179,3,FALSE)),"-")</f>
        <v>10.896470569656362</v>
      </c>
      <c r="O73" s="23">
        <f>IFERROR(IF(VLOOKUP($B73,[4]R25_20!$H$4:$M$179,6,FALSE)=0,"-",VLOOKUP($B73,[4]R25_20!$H$4:$M$179,6,FALSE)),"-")</f>
        <v>5.8044398923478875</v>
      </c>
      <c r="P73" s="21">
        <f>IFERROR(IF(VLOOKUP($B73,[4]R35_30!$H$4:$M$179,4,FALSE)=0,"-",VLOOKUP($B73,[4]R35_30!$H$4:$M$179,4,FALSE)),"-")</f>
        <v>57.439091589853049</v>
      </c>
      <c r="Q73" s="22">
        <f>IFERROR(IF(VLOOKUP($B73,[4]R35_30!$H$4:$M$179,3,FALSE)=0,"-",VLOOKUP($B73,[4]R35_30!$H$4:$M$179,3,FALSE)),"-")</f>
        <v>11.984115573015757</v>
      </c>
      <c r="R73" s="23">
        <f>IFERROR(IF(VLOOKUP($B73,[4]R35_30!$H$4:$M$179,6,FALSE)=0,"-",VLOOKUP($B73,[4]R35_30!$H$4:$M$179,6,FALSE)),"-")</f>
        <v>4.7929353851682457</v>
      </c>
      <c r="S73" s="21">
        <f>IFERROR(IF(VLOOKUP($B73,[4]R40_35!$H$4:$M$179,4,FALSE)=0,"-",VLOOKUP($B73,[4]R40_35!$H$4:$M$179,4,FALSE)),"-")</f>
        <v>50.771501641071211</v>
      </c>
      <c r="T73" s="22">
        <f>IFERROR(IF(VLOOKUP($B73,[4]R40_35!$H$4:$M$179,3,FALSE)=0,"-",VLOOKUP($B73,[4]R40_35!$H$4:$M$179,3,FALSE)),"-")</f>
        <v>13.579272014221544</v>
      </c>
      <c r="U73" s="23">
        <f>IFERROR(IF(VLOOKUP($B73,[4]R40_35!$H$4:$M$179,6,FALSE)=0,"-",VLOOKUP($B73,[4]R40_35!$H$4:$M$179,6,FALSE)),"-")</f>
        <v>3.7388971653191954</v>
      </c>
      <c r="V73" s="21">
        <f>IFERROR(IF(VLOOKUP($B73,[4]R25_20!$O$4:$T$179,4,FALSE)=0,"-",VLOOKUP($B73,[4]R25_20!$O$4:$T$179,4,FALSE)),"-")</f>
        <v>76.742979976192515</v>
      </c>
      <c r="W73" s="22">
        <f>IFERROR(IF(VLOOKUP($B73,[4]R25_20!$O$4:$T$179,3,FALSE)=0,"-",VLOOKUP($B73,[4]R25_20!$O$4:$T$179,3,FALSE)),"-")</f>
        <v>11.656923211360528</v>
      </c>
      <c r="X73" s="23">
        <f>IFERROR(IF(VLOOKUP($B73,[4]R25_20!$O$4:$T$179,6,FALSE)=0,"-",VLOOKUP($B73,[4]R25_20!$O$4:$T$179,6,FALSE)),"-")</f>
        <v>6.5834679172803368</v>
      </c>
      <c r="Y73" s="21">
        <f>IFERROR(IF(VLOOKUP($B73,[4]R35_30!$O$4:$T$179,4,FALSE)=0,"-",VLOOKUP($B73,[4]R35_30!$O$4:$T$179,4,FALSE)),"-")</f>
        <v>69.773715145098976</v>
      </c>
      <c r="Z73" s="22">
        <f>IFERROR(IF(VLOOKUP($B73,[4]R35_30!$O$4:$T$179,3,FALSE)=0,"-",VLOOKUP($B73,[4]R35_30!$O$4:$T$179,3,FALSE)),"-")</f>
        <v>12.581730022365859</v>
      </c>
      <c r="AA73" s="23">
        <f>IFERROR(IF(VLOOKUP($B73,[4]R35_30!$O$4:$T$179,6,FALSE)=0,"-",VLOOKUP($B73,[4]R35_30!$O$4:$T$179,6,FALSE)),"-")</f>
        <v>5.5456376047702527</v>
      </c>
      <c r="AB73" s="21">
        <f>IFERROR(IF(VLOOKUP($B73,[4]R40_35!$O$4:$T$179,4,FALSE)=0,"-",VLOOKUP($B73,[4]R40_35!$O$4:$T$179,4,FALSE)),"-")</f>
        <v>61.792989269375113</v>
      </c>
      <c r="AC73" s="22">
        <f>IFERROR(IF(VLOOKUP($B73,[4]R40_35!$O$4:$T$179,3,FALSE)=0,"-",VLOOKUP($B73,[4]R40_35!$O$4:$T$179,3,FALSE)),"-")</f>
        <v>14.006179437407935</v>
      </c>
      <c r="AD73" s="23">
        <f>IFERROR(IF(VLOOKUP($B73,[4]R40_35!$O$4:$T$179,6,FALSE)=0,"-",VLOOKUP($B73,[4]R40_35!$O$4:$T$179,6,FALSE)),"-")</f>
        <v>4.4118376139275624</v>
      </c>
      <c r="AE73" s="22"/>
      <c r="AF73" s="22"/>
      <c r="AG73" s="23"/>
      <c r="AH73" s="21"/>
      <c r="AI73" s="22"/>
      <c r="AJ73" s="23"/>
      <c r="AK73" s="21"/>
      <c r="AL73" s="22"/>
      <c r="AM73" s="23"/>
    </row>
    <row r="76" spans="2:39" ht="2.25" customHeight="1" x14ac:dyDescent="0.25"/>
  </sheetData>
  <mergeCells count="118">
    <mergeCell ref="B2:AM3"/>
    <mergeCell ref="B5:H5"/>
    <mergeCell ref="I5:O5"/>
    <mergeCell ref="Q5:U5"/>
    <mergeCell ref="V5:W5"/>
    <mergeCell ref="X5:Y5"/>
    <mergeCell ref="Z5:AA5"/>
    <mergeCell ref="AB5:AD5"/>
    <mergeCell ref="AF5:AM5"/>
    <mergeCell ref="AB7:AD7"/>
    <mergeCell ref="AF7:AK7"/>
    <mergeCell ref="AL7:AM7"/>
    <mergeCell ref="B9:H9"/>
    <mergeCell ref="I9:O9"/>
    <mergeCell ref="Q9:U9"/>
    <mergeCell ref="V9:W9"/>
    <mergeCell ref="X9:Y9"/>
    <mergeCell ref="Z9:AA9"/>
    <mergeCell ref="AB9:AD9"/>
    <mergeCell ref="B7:H7"/>
    <mergeCell ref="I7:O7"/>
    <mergeCell ref="Q7:U7"/>
    <mergeCell ref="V7:W7"/>
    <mergeCell ref="X7:Y7"/>
    <mergeCell ref="Z7:AA7"/>
    <mergeCell ref="AH15:AJ15"/>
    <mergeCell ref="AK15:AM15"/>
    <mergeCell ref="B17:C17"/>
    <mergeCell ref="B11:AM12"/>
    <mergeCell ref="B14:C16"/>
    <mergeCell ref="D14:AM14"/>
    <mergeCell ref="D15:F15"/>
    <mergeCell ref="G15:I15"/>
    <mergeCell ref="J15:L15"/>
    <mergeCell ref="M15:O15"/>
    <mergeCell ref="P15:R15"/>
    <mergeCell ref="S15:U15"/>
    <mergeCell ref="V15:X15"/>
    <mergeCell ref="B18:C18"/>
    <mergeCell ref="B19:C19"/>
    <mergeCell ref="B20:C20"/>
    <mergeCell ref="B21:C21"/>
    <mergeCell ref="B22:C22"/>
    <mergeCell ref="B23:C23"/>
    <mergeCell ref="Y15:AA15"/>
    <mergeCell ref="AB15:AD15"/>
    <mergeCell ref="AE15:AG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M41"/>
    <mergeCell ref="B43:H43"/>
    <mergeCell ref="I43:O43"/>
    <mergeCell ref="Q43:U43"/>
    <mergeCell ref="V43:W43"/>
    <mergeCell ref="X43:Y43"/>
    <mergeCell ref="Z43:AA43"/>
    <mergeCell ref="AB43:AD43"/>
    <mergeCell ref="AF43:AM43"/>
    <mergeCell ref="AB45:AD45"/>
    <mergeCell ref="AF45:AK45"/>
    <mergeCell ref="AL45:AM45"/>
    <mergeCell ref="B47:H47"/>
    <mergeCell ref="I47:O47"/>
    <mergeCell ref="Q47:U47"/>
    <mergeCell ref="V47:W47"/>
    <mergeCell ref="X47:Y47"/>
    <mergeCell ref="Z47:AA47"/>
    <mergeCell ref="AB47:AD47"/>
    <mergeCell ref="B45:H45"/>
    <mergeCell ref="I45:O45"/>
    <mergeCell ref="Q45:U45"/>
    <mergeCell ref="V45:W45"/>
    <mergeCell ref="X45:Y45"/>
    <mergeCell ref="Z45:AA45"/>
    <mergeCell ref="AH53:AJ53"/>
    <mergeCell ref="AK53:AM53"/>
    <mergeCell ref="B55:C55"/>
    <mergeCell ref="B49:AM50"/>
    <mergeCell ref="B52:C54"/>
    <mergeCell ref="D52:AM52"/>
    <mergeCell ref="D53:F53"/>
    <mergeCell ref="G53:I53"/>
    <mergeCell ref="J53:L53"/>
    <mergeCell ref="M53:O53"/>
    <mergeCell ref="P53:R53"/>
    <mergeCell ref="S53:U53"/>
    <mergeCell ref="V53:X53"/>
    <mergeCell ref="B56:C56"/>
    <mergeCell ref="B57:C57"/>
    <mergeCell ref="B58:C58"/>
    <mergeCell ref="B59:C59"/>
    <mergeCell ref="B60:C60"/>
    <mergeCell ref="B61:C61"/>
    <mergeCell ref="Y53:AA53"/>
    <mergeCell ref="AB53:AD53"/>
    <mergeCell ref="AE53:AG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fitToHeight="0" orientation="landscape" verticalDpi="1200" r:id="rId1"/>
  <headerFooter>
    <oddHeader>&amp;C&amp;G</oddHead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BF75-6E21-474D-98E8-D43CE586C928}">
  <sheetPr>
    <pageSetUpPr fitToPage="1"/>
  </sheetPr>
  <dimension ref="B1:AN76"/>
  <sheetViews>
    <sheetView view="pageLayout" zoomScaleNormal="100" workbookViewId="0">
      <selection activeCell="A39" sqref="A39:XFD39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39" width="3.7109375" style="1" customWidth="1"/>
    <col min="40" max="40" width="1" style="1" customWidth="1"/>
    <col min="41" max="42" width="3.7109375" style="1" customWidth="1"/>
    <col min="43" max="82" width="2.85546875" style="1" customWidth="1"/>
    <col min="83" max="16384" width="6.140625" style="1"/>
  </cols>
  <sheetData>
    <row r="1" spans="2:40" ht="5.85" customHeight="1" x14ac:dyDescent="0.25"/>
    <row r="2" spans="2:40" x14ac:dyDescent="0.25">
      <c r="B2" s="56" t="str">
        <f>VLOOKUP([5]Lenguage!$B$3,[5]Lenguage!$E$3:$V$10,2,FALSE)</f>
        <v>Technische Datenblätter - EN14511 / EN12102 / EN14825 / EN16148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2:40" x14ac:dyDescent="0.2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2:40" ht="8.4499999999999993" customHeight="1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40" x14ac:dyDescent="0.25">
      <c r="B5" s="54" t="str">
        <f>VLOOKUP([5]Lenguage!$B$3,[5]Lenguage!$E$3:$V$10,3,FALSE)</f>
        <v>Wärmepumpe modell:</v>
      </c>
      <c r="C5" s="54"/>
      <c r="D5" s="54"/>
      <c r="E5" s="54"/>
      <c r="F5" s="54"/>
      <c r="G5" s="54"/>
      <c r="H5" s="54"/>
      <c r="I5" s="57" t="s">
        <v>49</v>
      </c>
      <c r="J5" s="57"/>
      <c r="K5" s="57"/>
      <c r="L5" s="57"/>
      <c r="M5" s="57"/>
      <c r="N5" s="57"/>
      <c r="O5" s="57"/>
      <c r="P5" s="3"/>
      <c r="Q5" s="58" t="str">
        <f>VLOOKUP([5]Lenguage!$B$3,[5]Lenguage!$E$3:$V$10,7,FALSE)</f>
        <v>Saisonale Daten</v>
      </c>
      <c r="R5" s="58"/>
      <c r="S5" s="58"/>
      <c r="T5" s="58"/>
      <c r="U5" s="58"/>
      <c r="V5" s="59" t="s">
        <v>1</v>
      </c>
      <c r="W5" s="59"/>
      <c r="X5" s="59" t="s">
        <v>2</v>
      </c>
      <c r="Y5" s="59"/>
      <c r="Z5" s="60" t="s">
        <v>3</v>
      </c>
      <c r="AA5" s="60"/>
      <c r="AB5" s="59" t="str">
        <f>VLOOKUP([5]Lenguage!$B$3,[5]Lenguage!$E$3:$V$10,10,FALSE)</f>
        <v>Energy label</v>
      </c>
      <c r="AC5" s="59"/>
      <c r="AD5" s="59"/>
      <c r="AE5" s="4"/>
      <c r="AF5" s="58" t="str">
        <f>VLOOKUP([5]Lenguage!$B$3,[5]Lenguage!$E$3:$V$10,11,FALSE)</f>
        <v>Maximaler Schallleistungspegel</v>
      </c>
      <c r="AG5" s="58"/>
      <c r="AH5" s="58"/>
      <c r="AI5" s="58"/>
      <c r="AJ5" s="58"/>
      <c r="AK5" s="58"/>
      <c r="AL5" s="58"/>
      <c r="AM5" s="58"/>
    </row>
    <row r="6" spans="2:40" ht="2.85" customHeight="1" x14ac:dyDescent="0.25"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7"/>
      <c r="S6" s="7"/>
      <c r="T6" s="4"/>
      <c r="U6" s="7"/>
      <c r="V6" s="7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40" x14ac:dyDescent="0.25">
      <c r="B7" s="54" t="str">
        <f>VLOOKUP([5]Lenguage!$B$3,[5]Lenguage!$E$3:$V$10,4,FALSE)</f>
        <v>Wärmepumpentyp:</v>
      </c>
      <c r="C7" s="54"/>
      <c r="D7" s="54"/>
      <c r="E7" s="54"/>
      <c r="F7" s="54"/>
      <c r="G7" s="54"/>
      <c r="H7" s="54"/>
      <c r="I7" s="55" t="str">
        <f>VLOOKUP([5]Lenguage!$B$3,[5]Lenguage!$E$3:$V$10,6,FALSE)</f>
        <v>Sole-Wasser</v>
      </c>
      <c r="J7" s="55"/>
      <c r="K7" s="55"/>
      <c r="L7" s="55"/>
      <c r="M7" s="55"/>
      <c r="N7" s="55"/>
      <c r="O7" s="55"/>
      <c r="P7" s="8"/>
      <c r="Q7" s="49" t="str">
        <f>VLOOKUP([5]Lenguage!$B$3,[5]Lenguage!$E$3:$V$10,8,FALSE)</f>
        <v>Durch. Klima W35</v>
      </c>
      <c r="R7" s="49"/>
      <c r="S7" s="49"/>
      <c r="T7" s="49"/>
      <c r="U7" s="49"/>
      <c r="V7" s="48" t="s">
        <v>50</v>
      </c>
      <c r="W7" s="48"/>
      <c r="X7" s="48">
        <v>4.71</v>
      </c>
      <c r="Y7" s="48"/>
      <c r="Z7" s="53">
        <v>1.8</v>
      </c>
      <c r="AA7" s="53"/>
      <c r="AB7" s="48" t="s">
        <v>5</v>
      </c>
      <c r="AC7" s="48"/>
      <c r="AD7" s="48"/>
      <c r="AE7" s="4"/>
      <c r="AF7" s="49" t="str">
        <f>VLOOKUP([5]Lenguage!$B$3,[5]Lenguage!$E$3:$V$10,12,FALSE)</f>
        <v>Innen / Außen [dB(A)]</v>
      </c>
      <c r="AG7" s="49"/>
      <c r="AH7" s="49"/>
      <c r="AI7" s="49"/>
      <c r="AJ7" s="49"/>
      <c r="AK7" s="49"/>
      <c r="AL7" s="50" t="s">
        <v>51</v>
      </c>
      <c r="AM7" s="50"/>
    </row>
    <row r="8" spans="2:40" ht="2.85" customHeight="1" x14ac:dyDescent="0.25"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7"/>
      <c r="S8" s="7"/>
      <c r="T8" s="4"/>
      <c r="U8" s="7"/>
      <c r="V8" s="7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40" x14ac:dyDescent="0.25">
      <c r="B9" s="51" t="str">
        <f>VLOOKUP([5]Lenguage!$B$3,[5]Lenguage!$E$3:$V$10,5,FALSE)</f>
        <v>Wärmepumpentechnik:</v>
      </c>
      <c r="C9" s="51"/>
      <c r="D9" s="51"/>
      <c r="E9" s="51"/>
      <c r="F9" s="51"/>
      <c r="G9" s="51"/>
      <c r="H9" s="51"/>
      <c r="I9" s="52" t="s">
        <v>7</v>
      </c>
      <c r="J9" s="52"/>
      <c r="K9" s="52"/>
      <c r="L9" s="52"/>
      <c r="M9" s="52"/>
      <c r="N9" s="52"/>
      <c r="O9" s="52"/>
      <c r="P9" s="8"/>
      <c r="Q9" s="49" t="str">
        <f>VLOOKUP([5]Lenguage!$B$3,[5]Lenguage!$E$3:$V$10,9,FALSE)</f>
        <v>Durch. Klima W55</v>
      </c>
      <c r="R9" s="49"/>
      <c r="S9" s="49"/>
      <c r="T9" s="49"/>
      <c r="U9" s="49"/>
      <c r="V9" s="48" t="s">
        <v>52</v>
      </c>
      <c r="W9" s="48"/>
      <c r="X9" s="48">
        <v>3.77</v>
      </c>
      <c r="Y9" s="48"/>
      <c r="Z9" s="53">
        <v>1.43</v>
      </c>
      <c r="AA9" s="53"/>
      <c r="AB9" s="48" t="s">
        <v>9</v>
      </c>
      <c r="AC9" s="48"/>
      <c r="AD9" s="48"/>
      <c r="AE9" s="4"/>
      <c r="AF9" s="4"/>
      <c r="AG9" s="4"/>
    </row>
    <row r="10" spans="2:40" ht="8.4499999999999993" customHeight="1" x14ac:dyDescent="0.25"/>
    <row r="11" spans="2:40" x14ac:dyDescent="0.25">
      <c r="B11" s="40" t="str">
        <f>VLOOKUP([5]Lenguage!$B$3,[5]Lenguage!$E$3:$V$10,13,FALSE)</f>
        <v>Heizleistungen EN14511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</row>
    <row r="12" spans="2:40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</row>
    <row r="13" spans="2:40" ht="2.85" customHeight="1" x14ac:dyDescent="0.25"/>
    <row r="14" spans="2:40" ht="15" customHeight="1" x14ac:dyDescent="0.25">
      <c r="B14" s="61" t="str">
        <f>VLOOKUP([5]Lenguage!$B$3,[5]Lenguage!$E$3:$V$10,14,FALSE)</f>
        <v>Drehzahl (%)</v>
      </c>
      <c r="C14" s="62"/>
      <c r="D14" s="45" t="str">
        <f>VLOOKUP([5]Lenguage!$B$3,[5]Lenguage!$E$3:$V$10,15,FALSE)</f>
        <v>Betriebsbedingungen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7"/>
    </row>
    <row r="15" spans="2:40" ht="15" customHeight="1" x14ac:dyDescent="0.25">
      <c r="B15" s="63"/>
      <c r="C15" s="64"/>
      <c r="D15" s="37" t="s">
        <v>10</v>
      </c>
      <c r="E15" s="37"/>
      <c r="F15" s="37"/>
      <c r="G15" s="37" t="s">
        <v>11</v>
      </c>
      <c r="H15" s="37"/>
      <c r="I15" s="37"/>
      <c r="J15" s="37" t="s">
        <v>12</v>
      </c>
      <c r="K15" s="37"/>
      <c r="L15" s="37"/>
      <c r="M15" s="37" t="s">
        <v>13</v>
      </c>
      <c r="N15" s="37"/>
      <c r="O15" s="37"/>
      <c r="P15" s="37" t="s">
        <v>14</v>
      </c>
      <c r="Q15" s="37"/>
      <c r="R15" s="37"/>
      <c r="S15" s="37" t="s">
        <v>15</v>
      </c>
      <c r="T15" s="37"/>
      <c r="U15" s="37"/>
      <c r="V15" s="37" t="s">
        <v>16</v>
      </c>
      <c r="W15" s="37"/>
      <c r="X15" s="37"/>
      <c r="Y15" s="37" t="s">
        <v>17</v>
      </c>
      <c r="Z15" s="37"/>
      <c r="AA15" s="37"/>
      <c r="AB15" s="37" t="s">
        <v>18</v>
      </c>
      <c r="AC15" s="37"/>
      <c r="AD15" s="37"/>
      <c r="AE15" s="37" t="s">
        <v>19</v>
      </c>
      <c r="AF15" s="37"/>
      <c r="AG15" s="37"/>
      <c r="AH15" s="37" t="s">
        <v>20</v>
      </c>
      <c r="AI15" s="37"/>
      <c r="AJ15" s="37"/>
      <c r="AK15" s="37" t="s">
        <v>21</v>
      </c>
      <c r="AL15" s="37"/>
      <c r="AM15" s="37"/>
      <c r="AN15" s="9"/>
    </row>
    <row r="16" spans="2:40" ht="15" customHeight="1" x14ac:dyDescent="0.25">
      <c r="B16" s="63"/>
      <c r="C16" s="64"/>
      <c r="D16" s="10" t="s">
        <v>22</v>
      </c>
      <c r="E16" s="11" t="s">
        <v>23</v>
      </c>
      <c r="F16" s="11" t="s">
        <v>24</v>
      </c>
      <c r="G16" s="12" t="s">
        <v>22</v>
      </c>
      <c r="H16" s="13" t="s">
        <v>23</v>
      </c>
      <c r="I16" s="13" t="s">
        <v>24</v>
      </c>
      <c r="J16" s="12" t="s">
        <v>22</v>
      </c>
      <c r="K16" s="13" t="s">
        <v>23</v>
      </c>
      <c r="L16" s="13" t="s">
        <v>24</v>
      </c>
      <c r="M16" s="12" t="s">
        <v>22</v>
      </c>
      <c r="N16" s="13" t="s">
        <v>23</v>
      </c>
      <c r="O16" s="13" t="s">
        <v>24</v>
      </c>
      <c r="P16" s="12" t="s">
        <v>22</v>
      </c>
      <c r="Q16" s="13" t="s">
        <v>23</v>
      </c>
      <c r="R16" s="14" t="s">
        <v>24</v>
      </c>
      <c r="S16" s="12" t="s">
        <v>22</v>
      </c>
      <c r="T16" s="13" t="s">
        <v>23</v>
      </c>
      <c r="U16" s="13" t="s">
        <v>24</v>
      </c>
      <c r="V16" s="12" t="s">
        <v>22</v>
      </c>
      <c r="W16" s="13" t="s">
        <v>23</v>
      </c>
      <c r="X16" s="13" t="s">
        <v>24</v>
      </c>
      <c r="Y16" s="12" t="s">
        <v>22</v>
      </c>
      <c r="Z16" s="13" t="s">
        <v>23</v>
      </c>
      <c r="AA16" s="13" t="s">
        <v>24</v>
      </c>
      <c r="AB16" s="12" t="s">
        <v>22</v>
      </c>
      <c r="AC16" s="13" t="s">
        <v>23</v>
      </c>
      <c r="AD16" s="13" t="s">
        <v>24</v>
      </c>
      <c r="AE16" s="12" t="s">
        <v>22</v>
      </c>
      <c r="AF16" s="13" t="s">
        <v>23</v>
      </c>
      <c r="AG16" s="13" t="s">
        <v>24</v>
      </c>
      <c r="AH16" s="12" t="s">
        <v>22</v>
      </c>
      <c r="AI16" s="13" t="s">
        <v>23</v>
      </c>
      <c r="AJ16" s="13" t="s">
        <v>24</v>
      </c>
      <c r="AK16" s="12" t="s">
        <v>22</v>
      </c>
      <c r="AL16" s="13" t="s">
        <v>23</v>
      </c>
      <c r="AM16" s="14" t="s">
        <v>24</v>
      </c>
    </row>
    <row r="17" spans="2:39" ht="15" customHeight="1" x14ac:dyDescent="0.25">
      <c r="B17" s="38">
        <v>10</v>
      </c>
      <c r="C17" s="39"/>
      <c r="D17" s="15" t="str">
        <f>IFERROR(IF(VLOOKUP($B17,'[5]0_-3'!$H$4:$M$179,5,FALSE)=0,"-",VLOOKUP($B17,'[5]0_-3'!$H$4:$M$179,5,FALSE)),"-")</f>
        <v>-</v>
      </c>
      <c r="E17" s="16" t="str">
        <f>IFERROR(IF(VLOOKUP($B17,'[5]0_-3'!$H$4:$M$179,3,FALSE)=0,"-",VLOOKUP($B17,'[5]0_-3'!$H$4:$M$179,3,FALSE)),"-")</f>
        <v>-</v>
      </c>
      <c r="F17" s="16" t="str">
        <f>IFERROR(IF(VLOOKUP($B17,'[5]0_-3'!$H$4:$M$179,6,FALSE)=0,"-",VLOOKUP($B17,'[5]0_-3'!$H$4:$M$179,6,FALSE)),"-")</f>
        <v>-</v>
      </c>
      <c r="G17" s="15" t="str">
        <f>IFERROR(IF(VLOOKUP($B17,'[5]5_2'!$H$4:$M$179,5,FALSE)=0,"-",VLOOKUP($B17,'[5]5_2'!$H$4:$M$179,5,FALSE)),"-")</f>
        <v>-</v>
      </c>
      <c r="H17" s="16" t="str">
        <f>IFERROR(IF(VLOOKUP($B17,'[5]5_2'!$H$4:$M$179,3,FALSE)=0,"-",VLOOKUP($B17,'[5]5_2'!$H$4:$M$179,3,FALSE)),"-")</f>
        <v>-</v>
      </c>
      <c r="I17" s="17" t="str">
        <f>IFERROR(IF(VLOOKUP($B17,'[5]5_2'!$H$4:$M$179,6,FALSE)=0,"-",VLOOKUP($B17,'[5]5_2'!$H$4:$M$179,6,FALSE)),"-")</f>
        <v>-</v>
      </c>
      <c r="J17" s="15" t="str">
        <f>IFERROR(IF(VLOOKUP($B17,'[5]10_7'!$H$4:$M$179,5,FALSE)=0,"-",VLOOKUP($B17,'[5]10_7'!$H$4:$M$179,5,FALSE)),"-")</f>
        <v>-</v>
      </c>
      <c r="K17" s="16" t="str">
        <f>IFERROR(IF(VLOOKUP($B17,'[5]10_7'!$H$4:$M$179,3,FALSE)=0,"-",VLOOKUP($B17,'[5]10_7'!$H$4:$M$179,3,FALSE)),"-")</f>
        <v>-</v>
      </c>
      <c r="L17" s="17" t="str">
        <f>IFERROR(IF(VLOOKUP($B17,'[5]10_7'!$H$4:$M$179,6,FALSE)=0,"-",VLOOKUP($B17,'[5]10_7'!$H$4:$M$179,6,FALSE)),"-")</f>
        <v>-</v>
      </c>
      <c r="M17" s="15" t="str">
        <f>IFERROR(IF(VLOOKUP($B17,'[5]15_12'!$H$4:$M$179,5,FALSE)=0,"-",VLOOKUP($B17,'[5]15_12'!$H$4:$M$179,5,FALSE)),"-")</f>
        <v>-</v>
      </c>
      <c r="N17" s="16" t="str">
        <f>IFERROR(IF(VLOOKUP($B17,'[5]15_12'!$H$4:$M$179,3,FALSE)=0,"-",VLOOKUP($B17,'[5]15_12'!$H$4:$M$179,3,FALSE)),"-")</f>
        <v>-</v>
      </c>
      <c r="O17" s="17" t="str">
        <f>IFERROR(IF(VLOOKUP($B17,'[5]15_12'!$H$4:$M$179,6,FALSE)=0,"-",VLOOKUP($B17,'[5]15_12'!$H$4:$M$179,6,FALSE)),"-")</f>
        <v>-</v>
      </c>
      <c r="P17" s="15" t="str">
        <f>IFERROR(IF(VLOOKUP($B17,'[5]0_-3'!$V$4:$AA$179,5,FALSE)=0,"-",VLOOKUP($B17,'[5]0_-3'!$V$4:$AA$179,5,FALSE)),"-")</f>
        <v>-</v>
      </c>
      <c r="Q17" s="16" t="str">
        <f>IFERROR(IF(VLOOKUP($B17,'[5]0_-3'!$V$4:$AA$179,3,FALSE)=0,"-",VLOOKUP($B17,'[5]0_-3'!$V$4:$AA$179,3,FALSE)),"-")</f>
        <v>-</v>
      </c>
      <c r="R17" s="17" t="str">
        <f>IFERROR(IF(VLOOKUP($B17,'[5]0_-3'!$V$4:$AA$179,6,FALSE)=0,"-",VLOOKUP($B17,'[5]0_-3'!$V$4:$AA$179,6,FALSE)),"-")</f>
        <v>-</v>
      </c>
      <c r="S17" s="15" t="str">
        <f>IFERROR(IF(VLOOKUP($B17,'[5]5_2'!$V$4:$AA$179,5,FALSE)=0,"-",VLOOKUP($B17,'[5]5_2'!$V$4:$AA$179,5,FALSE)),"-")</f>
        <v>-</v>
      </c>
      <c r="T17" s="16" t="str">
        <f>IFERROR(IF(VLOOKUP($B17,'[5]5_2'!$V$4:$AA$179,3,FALSE)=0,"-",VLOOKUP($B17,'[5]5_2'!$V$4:$AA$179,3,FALSE)),"-")</f>
        <v>-</v>
      </c>
      <c r="U17" s="17" t="str">
        <f>IFERROR(IF(VLOOKUP($B17,'[5]5_2'!$V$4:$AA$179,6,FALSE)=0,"-",VLOOKUP($B17,'[5]5_2'!$V$4:$AA$179,6,FALSE)),"-")</f>
        <v>-</v>
      </c>
      <c r="V17" s="15" t="str">
        <f>IFERROR(IF(VLOOKUP($B17,'[5]10_7'!$V$4:$AA$179,5,FALSE)=0,"-",VLOOKUP($B17,'[5]10_7'!$V$4:$AA$179,5,FALSE)),"-")</f>
        <v>-</v>
      </c>
      <c r="W17" s="16" t="str">
        <f>IFERROR(IF(VLOOKUP($B17,'[5]10_7'!$V$4:$AA$179,3,FALSE)=0,"-",VLOOKUP($B17,'[5]10_7'!$V$4:$AA$179,3,FALSE)),"-")</f>
        <v>-</v>
      </c>
      <c r="X17" s="17" t="str">
        <f>IFERROR(IF(VLOOKUP($B17,'[5]10_7'!$V$4:$AA$179,6,FALSE)=0,"-",VLOOKUP($B17,'[5]10_7'!$V$4:$AA$179,6,FALSE)),"-")</f>
        <v>-</v>
      </c>
      <c r="Y17" s="15" t="str">
        <f>IFERROR(IF(VLOOKUP($B17,'[5]15_12'!$V$4:$AA$179,5,FALSE)=0,"-",VLOOKUP($B17,'[5]15_12'!$V$4:$AA$179,5,FALSE)),"-")</f>
        <v>-</v>
      </c>
      <c r="Z17" s="16" t="str">
        <f>IFERROR(IF(VLOOKUP($B17,'[5]15_12'!$V$4:$AA$179,3,FALSE)=0,"-",VLOOKUP($B17,'[5]15_12'!$V$4:$AA$179,3,FALSE)),"-")</f>
        <v>-</v>
      </c>
      <c r="AA17" s="17" t="str">
        <f>IFERROR(IF(VLOOKUP($B17,'[5]15_12'!$V$4:$AA$179,6,FALSE)=0,"-",VLOOKUP($B17,'[5]15_12'!$V$4:$AA$179,6,FALSE)),"-")</f>
        <v>-</v>
      </c>
      <c r="AB17" s="15" t="str">
        <f>IFERROR(IF(VLOOKUP($B17,'[5]0_-3'!$AJ$4:$AO$179,5,FALSE)=0,"-",VLOOKUP($B17,'[5]0_-3'!$AJ$4:$AO$179,5,FALSE)),"-")</f>
        <v>-</v>
      </c>
      <c r="AC17" s="16" t="str">
        <f>IFERROR(IF(VLOOKUP($B17,'[5]0_-3'!$AJ$4:$AO$179,3,FALSE)=0,"-",VLOOKUP($B17,'[5]0_-3'!$AJ$4:$AO$179,3,FALSE)),"-")</f>
        <v>-</v>
      </c>
      <c r="AD17" s="17" t="str">
        <f>IFERROR(IF(VLOOKUP($B17,'[5]0_-3'!$AJ$4:$AO$179,6,FALSE)=0,"-",VLOOKUP($B17,'[5]0_-3'!$AJ$4:$AO$179,6,FALSE)),"-")</f>
        <v>-</v>
      </c>
      <c r="AE17" s="15" t="str">
        <f>IFERROR(IF(VLOOKUP($B17,'[5]5_2'!$AJ$4:$AO$179,5,FALSE)=0,"-",VLOOKUP($B17,'[5]5_2'!$AJ$4:$AO$179,5,FALSE)),"-")</f>
        <v>-</v>
      </c>
      <c r="AF17" s="16" t="str">
        <f>IFERROR(IF(VLOOKUP($B17,'[5]5_2'!$AJ$4:$AO$179,3,FALSE)=0,"-",VLOOKUP($B17,'[5]5_2'!$AJ$4:$AO$179,3,FALSE)),"-")</f>
        <v>-</v>
      </c>
      <c r="AG17" s="17" t="str">
        <f>IFERROR(IF(VLOOKUP($B17,'[5]5_2'!$AJ$4:$AO$179,6,FALSE)=0,"-",VLOOKUP($B17,'[5]5_2'!$AJ$4:$AO$179,6,FALSE)),"-")</f>
        <v>-</v>
      </c>
      <c r="AH17" s="15" t="str">
        <f>IFERROR(IF(VLOOKUP($B17,'[5]10_7'!$AJ$4:$AO$179,5,FALSE)=0,"-",VLOOKUP($B17,'[5]10_7'!$AJ$4:$AO$179,5,FALSE)),"-")</f>
        <v>-</v>
      </c>
      <c r="AI17" s="16" t="str">
        <f>IFERROR(IF(VLOOKUP($B17,'[5]10_7'!$AJ$4:$AO$179,3,FALSE)=0,"-",VLOOKUP($B17,'[5]10_7'!$AJ$4:$AO$179,3,FALSE)),"-")</f>
        <v>-</v>
      </c>
      <c r="AJ17" s="17" t="str">
        <f>IFERROR(IF(VLOOKUP($B17,'[5]10_7'!$AJ$4:$AO$179,6,FALSE)=0,"-",VLOOKUP($B17,'[5]10_7'!$AJ$4:$AO$179,6,FALSE)),"-")</f>
        <v>-</v>
      </c>
      <c r="AK17" s="15" t="str">
        <f>IFERROR(IF(VLOOKUP($B17,'[5]15_12'!$AJ$4:$AO$179,5,FALSE)=0,"-",VLOOKUP($B17,'[5]15_12'!$AJ$4:$AO$179,5,FALSE)),"-")</f>
        <v>-</v>
      </c>
      <c r="AL17" s="16" t="str">
        <f>IFERROR(IF(VLOOKUP($B17,'[5]15_12'!$AJ$4:$AO$179,3,FALSE)=0,"-",VLOOKUP($B17,'[5]15_12'!$AJ$4:$AO$179,3,FALSE)),"-")</f>
        <v>-</v>
      </c>
      <c r="AM17" s="17" t="str">
        <f>IFERROR(IF(VLOOKUP($B17,'[5]15_12'!$AJ$4:$AO$179,6,FALSE)=0,"-",VLOOKUP($B17,'[5]15_12'!$AJ$4:$AO$179,6,FALSE)),"-")</f>
        <v>-</v>
      </c>
    </row>
    <row r="18" spans="2:39" ht="15" customHeight="1" x14ac:dyDescent="0.25">
      <c r="B18" s="33">
        <v>15</v>
      </c>
      <c r="C18" s="34"/>
      <c r="D18" s="18" t="str">
        <f>IFERROR(IF(VLOOKUP($B18,'[5]0_-3'!$H$4:$M$179,5,FALSE)=0,"-",VLOOKUP($B18,'[5]0_-3'!$H$4:$M$179,5,FALSE)),"-")</f>
        <v>-</v>
      </c>
      <c r="E18" s="19" t="str">
        <f>IFERROR(IF(VLOOKUP($B18,'[5]0_-3'!$H$4:$M$179,3,FALSE)=0,"-",VLOOKUP($B18,'[5]0_-3'!$H$4:$M$179,3,FALSE)),"-")</f>
        <v>-</v>
      </c>
      <c r="F18" s="19" t="str">
        <f>IFERROR(IF(VLOOKUP($B18,'[5]0_-3'!$H$4:$M$179,6,FALSE)=0,"-",VLOOKUP($B18,'[5]0_-3'!$H$4:$M$179,6,FALSE)),"-")</f>
        <v>-</v>
      </c>
      <c r="G18" s="18">
        <f>IFERROR(IF(VLOOKUP($B18,'[5]5_2'!$H$4:$M$179,5,FALSE)=0,"-",VLOOKUP($B18,'[5]5_2'!$H$4:$M$179,5,FALSE)),"-")</f>
        <v>4.362593405885697</v>
      </c>
      <c r="H18" s="19">
        <f>IFERROR(IF(VLOOKUP($B18,'[5]5_2'!$H$4:$M$179,3,FALSE)=0,"-",VLOOKUP($B18,'[5]5_2'!$H$4:$M$179,3,FALSE)),"-")</f>
        <v>0.87360419670624023</v>
      </c>
      <c r="I18" s="20">
        <f>IFERROR(IF(VLOOKUP($B18,'[5]5_2'!$H$4:$M$179,6,FALSE)=0,"-",VLOOKUP($B18,'[5]5_2'!$H$4:$M$179,6,FALSE)),"-")</f>
        <v>4.9937871433471042</v>
      </c>
      <c r="J18" s="18">
        <f>IFERROR(IF(VLOOKUP($B18,'[5]10_7'!$H$4:$M$179,5,FALSE)=0,"-",VLOOKUP($B18,'[5]10_7'!$H$4:$M$179,5,FALSE)),"-")</f>
        <v>4.9814701853646604</v>
      </c>
      <c r="K18" s="19">
        <f>IFERROR(IF(VLOOKUP($B18,'[5]10_7'!$H$4:$M$179,3,FALSE)=0,"-",VLOOKUP($B18,'[5]10_7'!$H$4:$M$179,3,FALSE)),"-")</f>
        <v>0.83985901625103809</v>
      </c>
      <c r="L18" s="20">
        <f>IFERROR(IF(VLOOKUP($B18,'[5]10_7'!$H$4:$M$179,6,FALSE)=0,"-",VLOOKUP($B18,'[5]10_7'!$H$4:$M$179,6,FALSE)),"-")</f>
        <v>5.9313171484434877</v>
      </c>
      <c r="M18" s="18">
        <f>IFERROR(IF(VLOOKUP($B18,'[5]15_12'!$H$4:$M$179,5,FALSE)=0,"-",VLOOKUP($B18,'[5]15_12'!$H$4:$M$179,5,FALSE)),"-")</f>
        <v>5.6842099580734748</v>
      </c>
      <c r="N18" s="19">
        <f>IFERROR(IF(VLOOKUP($B18,'[5]15_12'!$H$4:$M$179,3,FALSE)=0,"-",VLOOKUP($B18,'[5]15_12'!$H$4:$M$179,3,FALSE)),"-")</f>
        <v>0.79964672466749065</v>
      </c>
      <c r="O18" s="20">
        <f>IFERROR(IF(VLOOKUP($B18,'[5]15_12'!$H$4:$M$179,6,FALSE)=0,"-",VLOOKUP($B18,'[5]15_12'!$H$4:$M$179,6,FALSE)),"-")</f>
        <v>7.1084014762107417</v>
      </c>
      <c r="P18" s="18" t="str">
        <f>IFERROR(IF(VLOOKUP($B18,'[5]0_-3'!$V$4:$AA$179,5,FALSE)=0,"-",VLOOKUP($B18,'[5]0_-3'!$V$4:$AA$179,5,FALSE)),"-")</f>
        <v>-</v>
      </c>
      <c r="Q18" s="19" t="str">
        <f>IFERROR(IF(VLOOKUP($B18,'[5]0_-3'!$V$4:$AA$179,3,FALSE)=0,"-",VLOOKUP($B18,'[5]0_-3'!$V$4:$AA$179,3,FALSE)),"-")</f>
        <v>-</v>
      </c>
      <c r="R18" s="20" t="str">
        <f>IFERROR(IF(VLOOKUP($B18,'[5]0_-3'!$V$4:$AA$179,6,FALSE)=0,"-",VLOOKUP($B18,'[5]0_-3'!$V$4:$AA$179,6,FALSE)),"-")</f>
        <v>-</v>
      </c>
      <c r="S18" s="18" t="str">
        <f>IFERROR(IF(VLOOKUP($B18,'[5]5_2'!$V$4:$AA$179,5,FALSE)=0,"-",VLOOKUP($B18,'[5]5_2'!$V$4:$AA$179,5,FALSE)),"-")</f>
        <v>-</v>
      </c>
      <c r="T18" s="19" t="str">
        <f>IFERROR(IF(VLOOKUP($B18,'[5]5_2'!$V$4:$AA$179,3,FALSE)=0,"-",VLOOKUP($B18,'[5]5_2'!$V$4:$AA$179,3,FALSE)),"-")</f>
        <v>-</v>
      </c>
      <c r="U18" s="20" t="str">
        <f>IFERROR(IF(VLOOKUP($B18,'[5]5_2'!$V$4:$AA$179,6,FALSE)=0,"-",VLOOKUP($B18,'[5]5_2'!$V$4:$AA$179,6,FALSE)),"-")</f>
        <v>-</v>
      </c>
      <c r="V18" s="18" t="str">
        <f>IFERROR(IF(VLOOKUP($B18,'[5]10_7'!$V$4:$AA$179,5,FALSE)=0,"-",VLOOKUP($B18,'[5]10_7'!$V$4:$AA$179,5,FALSE)),"-")</f>
        <v>-</v>
      </c>
      <c r="W18" s="19" t="str">
        <f>IFERROR(IF(VLOOKUP($B18,'[5]10_7'!$V$4:$AA$179,3,FALSE)=0,"-",VLOOKUP($B18,'[5]10_7'!$V$4:$AA$179,3,FALSE)),"-")</f>
        <v>-</v>
      </c>
      <c r="X18" s="20" t="str">
        <f>IFERROR(IF(VLOOKUP($B18,'[5]10_7'!$V$4:$AA$179,6,FALSE)=0,"-",VLOOKUP($B18,'[5]10_7'!$V$4:$AA$179,6,FALSE)),"-")</f>
        <v>-</v>
      </c>
      <c r="Y18" s="18" t="str">
        <f>IFERROR(IF(VLOOKUP($B18,'[5]15_12'!$V$4:$AA$179,5,FALSE)=0,"-",VLOOKUP($B18,'[5]15_12'!$V$4:$AA$179,5,FALSE)),"-")</f>
        <v>-</v>
      </c>
      <c r="Z18" s="19" t="str">
        <f>IFERROR(IF(VLOOKUP($B18,'[5]15_12'!$V$4:$AA$179,3,FALSE)=0,"-",VLOOKUP($B18,'[5]15_12'!$V$4:$AA$179,3,FALSE)),"-")</f>
        <v>-</v>
      </c>
      <c r="AA18" s="20" t="str">
        <f>IFERROR(IF(VLOOKUP($B18,'[5]15_12'!$V$4:$AA$179,6,FALSE)=0,"-",VLOOKUP($B18,'[5]15_12'!$V$4:$AA$179,6,FALSE)),"-")</f>
        <v>-</v>
      </c>
      <c r="AB18" s="18" t="str">
        <f>IFERROR(IF(VLOOKUP($B18,'[5]0_-3'!$AJ$4:$AO$179,5,FALSE)=0,"-",VLOOKUP($B18,'[5]0_-3'!$AJ$4:$AO$179,5,FALSE)),"-")</f>
        <v>-</v>
      </c>
      <c r="AC18" s="19" t="str">
        <f>IFERROR(IF(VLOOKUP($B18,'[5]0_-3'!$AJ$4:$AO$179,3,FALSE)=0,"-",VLOOKUP($B18,'[5]0_-3'!$AJ$4:$AO$179,3,FALSE)),"-")</f>
        <v>-</v>
      </c>
      <c r="AD18" s="20" t="str">
        <f>IFERROR(IF(VLOOKUP($B18,'[5]0_-3'!$AJ$4:$AO$179,6,FALSE)=0,"-",VLOOKUP($B18,'[5]0_-3'!$AJ$4:$AO$179,6,FALSE)),"-")</f>
        <v>-</v>
      </c>
      <c r="AE18" s="18" t="str">
        <f>IFERROR(IF(VLOOKUP($B18,'[5]5_2'!$AJ$4:$AO$179,5,FALSE)=0,"-",VLOOKUP($B18,'[5]5_2'!$AJ$4:$AO$179,5,FALSE)),"-")</f>
        <v>-</v>
      </c>
      <c r="AF18" s="19" t="str">
        <f>IFERROR(IF(VLOOKUP($B18,'[5]5_2'!$AJ$4:$AO$179,3,FALSE)=0,"-",VLOOKUP($B18,'[5]5_2'!$AJ$4:$AO$179,3,FALSE)),"-")</f>
        <v>-</v>
      </c>
      <c r="AG18" s="20" t="str">
        <f>IFERROR(IF(VLOOKUP($B18,'[5]5_2'!$AJ$4:$AO$179,6,FALSE)=0,"-",VLOOKUP($B18,'[5]5_2'!$AJ$4:$AO$179,6,FALSE)),"-")</f>
        <v>-</v>
      </c>
      <c r="AH18" s="18" t="str">
        <f>IFERROR(IF(VLOOKUP($B18,'[5]10_7'!$AJ$4:$AO$179,5,FALSE)=0,"-",VLOOKUP($B18,'[5]10_7'!$AJ$4:$AO$179,5,FALSE)),"-")</f>
        <v>-</v>
      </c>
      <c r="AI18" s="19" t="str">
        <f>IFERROR(IF(VLOOKUP($B18,'[5]10_7'!$AJ$4:$AO$179,3,FALSE)=0,"-",VLOOKUP($B18,'[5]10_7'!$AJ$4:$AO$179,3,FALSE)),"-")</f>
        <v>-</v>
      </c>
      <c r="AJ18" s="20" t="str">
        <f>IFERROR(IF(VLOOKUP($B18,'[5]10_7'!$AJ$4:$AO$179,6,FALSE)=0,"-",VLOOKUP($B18,'[5]10_7'!$AJ$4:$AO$179,6,FALSE)),"-")</f>
        <v>-</v>
      </c>
      <c r="AK18" s="18" t="str">
        <f>IFERROR(IF(VLOOKUP($B18,'[5]15_12'!$AJ$4:$AO$179,5,FALSE)=0,"-",VLOOKUP($B18,'[5]15_12'!$AJ$4:$AO$179,5,FALSE)),"-")</f>
        <v>-</v>
      </c>
      <c r="AL18" s="19" t="str">
        <f>IFERROR(IF(VLOOKUP($B18,'[5]15_12'!$AJ$4:$AO$179,3,FALSE)=0,"-",VLOOKUP($B18,'[5]15_12'!$AJ$4:$AO$179,3,FALSE)),"-")</f>
        <v>-</v>
      </c>
      <c r="AM18" s="20" t="str">
        <f>IFERROR(IF(VLOOKUP($B18,'[5]15_12'!$AJ$4:$AO$179,6,FALSE)=0,"-",VLOOKUP($B18,'[5]15_12'!$AJ$4:$AO$179,6,FALSE)),"-")</f>
        <v>-</v>
      </c>
    </row>
    <row r="19" spans="2:39" ht="15" customHeight="1" x14ac:dyDescent="0.25">
      <c r="B19" s="33">
        <v>20</v>
      </c>
      <c r="C19" s="34"/>
      <c r="D19" s="18">
        <f>IFERROR(IF(VLOOKUP($B19,'[5]0_-3'!$H$4:$M$179,5,FALSE)=0,"-",VLOOKUP($B19,'[5]0_-3'!$H$4:$M$179,5,FALSE)),"-")</f>
        <v>5.0286874627619316</v>
      </c>
      <c r="E19" s="19">
        <f>IFERROR(IF(VLOOKUP($B19,'[5]0_-3'!$H$4:$M$179,3,FALSE)=0,"-",VLOOKUP($B19,'[5]0_-3'!$H$4:$M$179,3,FALSE)),"-")</f>
        <v>1.0995369930372016</v>
      </c>
      <c r="F19" s="19">
        <f>IFERROR(IF(VLOOKUP($B19,'[5]0_-3'!$H$4:$M$179,6,FALSE)=0,"-",VLOOKUP($B19,'[5]0_-3'!$H$4:$M$179,6,FALSE)),"-")</f>
        <v>4.5734590965160837</v>
      </c>
      <c r="G19" s="18">
        <f>IFERROR(IF(VLOOKUP($B19,'[5]5_2'!$H$4:$M$179,5,FALSE)=0,"-",VLOOKUP($B19,'[5]5_2'!$H$4:$M$179,5,FALSE)),"-")</f>
        <v>5.7535951650463204</v>
      </c>
      <c r="H19" s="19">
        <f>IFERROR(IF(VLOOKUP($B19,'[5]5_2'!$H$4:$M$179,3,FALSE)=0,"-",VLOOKUP($B19,'[5]5_2'!$H$4:$M$179,3,FALSE)),"-")</f>
        <v>1.0783642746060125</v>
      </c>
      <c r="I19" s="20">
        <f>IFERROR(IF(VLOOKUP($B19,'[5]5_2'!$H$4:$M$179,6,FALSE)=0,"-",VLOOKUP($B19,'[5]5_2'!$H$4:$M$179,6,FALSE)),"-")</f>
        <v>5.3354838439435825</v>
      </c>
      <c r="J19" s="18">
        <f>IFERROR(IF(VLOOKUP($B19,'[5]10_7'!$H$4:$M$179,5,FALSE)=0,"-",VLOOKUP($B19,'[5]10_7'!$H$4:$M$179,5,FALSE)),"-")</f>
        <v>6.5595688984926159</v>
      </c>
      <c r="K19" s="19">
        <f>IFERROR(IF(VLOOKUP($B19,'[5]10_7'!$H$4:$M$179,3,FALSE)=0,"-",VLOOKUP($B19,'[5]10_7'!$H$4:$M$179,3,FALSE)),"-")</f>
        <v>1.049142573248945</v>
      </c>
      <c r="L19" s="20">
        <f>IFERROR(IF(VLOOKUP($B19,'[5]10_7'!$H$4:$M$179,6,FALSE)=0,"-",VLOOKUP($B19,'[5]10_7'!$H$4:$M$179,6,FALSE)),"-")</f>
        <v>6.2523140950988116</v>
      </c>
      <c r="M19" s="18">
        <f>IFERROR(IF(VLOOKUP($B19,'[5]15_12'!$H$4:$M$179,5,FALSE)=0,"-",VLOOKUP($B19,'[5]15_12'!$H$4:$M$179,5,FALSE)),"-")</f>
        <v>7.4638957997942406</v>
      </c>
      <c r="N19" s="19">
        <f>IFERROR(IF(VLOOKUP($B19,'[5]15_12'!$H$4:$M$179,3,FALSE)=0,"-",VLOOKUP($B19,'[5]15_12'!$H$4:$M$179,3,FALSE)),"-")</f>
        <v>1.0139856143834252</v>
      </c>
      <c r="O19" s="20">
        <f>IFERROR(IF(VLOOKUP($B19,'[5]15_12'!$H$4:$M$179,6,FALSE)=0,"-",VLOOKUP($B19,'[5]15_12'!$H$4:$M$179,6,FALSE)),"-")</f>
        <v>7.360948413782789</v>
      </c>
      <c r="P19" s="18" t="str">
        <f>IFERROR(IF(VLOOKUP($B19,'[5]0_-3'!$V$4:$AA$179,5,FALSE)=0,"-",VLOOKUP($B19,'[5]0_-3'!$V$4:$AA$179,5,FALSE)),"-")</f>
        <v>-</v>
      </c>
      <c r="Q19" s="19" t="str">
        <f>IFERROR(IF(VLOOKUP($B19,'[5]0_-3'!$V$4:$AA$179,3,FALSE)=0,"-",VLOOKUP($B19,'[5]0_-3'!$V$4:$AA$179,3,FALSE)),"-")</f>
        <v>-</v>
      </c>
      <c r="R19" s="20" t="str">
        <f>IFERROR(IF(VLOOKUP($B19,'[5]0_-3'!$V$4:$AA$179,6,FALSE)=0,"-",VLOOKUP($B19,'[5]0_-3'!$V$4:$AA$179,6,FALSE)),"-")</f>
        <v>-</v>
      </c>
      <c r="S19" s="18" t="str">
        <f>IFERROR(IF(VLOOKUP($B19,'[5]5_2'!$V$4:$AA$179,5,FALSE)=0,"-",VLOOKUP($B19,'[5]5_2'!$V$4:$AA$179,5,FALSE)),"-")</f>
        <v>-</v>
      </c>
      <c r="T19" s="19" t="str">
        <f>IFERROR(IF(VLOOKUP($B19,'[5]5_2'!$V$4:$AA$179,3,FALSE)=0,"-",VLOOKUP($B19,'[5]5_2'!$V$4:$AA$179,3,FALSE)),"-")</f>
        <v>-</v>
      </c>
      <c r="U19" s="20" t="str">
        <f>IFERROR(IF(VLOOKUP($B19,'[5]5_2'!$V$4:$AA$179,6,FALSE)=0,"-",VLOOKUP($B19,'[5]5_2'!$V$4:$AA$179,6,FALSE)),"-")</f>
        <v>-</v>
      </c>
      <c r="V19" s="18" t="str">
        <f>IFERROR(IF(VLOOKUP($B19,'[5]10_7'!$V$4:$AA$179,5,FALSE)=0,"-",VLOOKUP($B19,'[5]10_7'!$V$4:$AA$179,5,FALSE)),"-")</f>
        <v>-</v>
      </c>
      <c r="W19" s="19" t="str">
        <f>IFERROR(IF(VLOOKUP($B19,'[5]10_7'!$V$4:$AA$179,3,FALSE)=0,"-",VLOOKUP($B19,'[5]10_7'!$V$4:$AA$179,3,FALSE)),"-")</f>
        <v>-</v>
      </c>
      <c r="X19" s="20" t="str">
        <f>IFERROR(IF(VLOOKUP($B19,'[5]10_7'!$V$4:$AA$179,6,FALSE)=0,"-",VLOOKUP($B19,'[5]10_7'!$V$4:$AA$179,6,FALSE)),"-")</f>
        <v>-</v>
      </c>
      <c r="Y19" s="18" t="str">
        <f>IFERROR(IF(VLOOKUP($B19,'[5]15_12'!$V$4:$AA$179,5,FALSE)=0,"-",VLOOKUP($B19,'[5]15_12'!$V$4:$AA$179,5,FALSE)),"-")</f>
        <v>-</v>
      </c>
      <c r="Z19" s="19" t="str">
        <f>IFERROR(IF(VLOOKUP($B19,'[5]15_12'!$V$4:$AA$179,3,FALSE)=0,"-",VLOOKUP($B19,'[5]15_12'!$V$4:$AA$179,3,FALSE)),"-")</f>
        <v>-</v>
      </c>
      <c r="AA19" s="20" t="str">
        <f>IFERROR(IF(VLOOKUP($B19,'[5]15_12'!$V$4:$AA$179,6,FALSE)=0,"-",VLOOKUP($B19,'[5]15_12'!$V$4:$AA$179,6,FALSE)),"-")</f>
        <v>-</v>
      </c>
      <c r="AB19" s="18" t="str">
        <f>IFERROR(IF(VLOOKUP($B19,'[5]0_-3'!$AJ$4:$AO$179,5,FALSE)=0,"-",VLOOKUP($B19,'[5]0_-3'!$AJ$4:$AO$179,5,FALSE)),"-")</f>
        <v>-</v>
      </c>
      <c r="AC19" s="19" t="str">
        <f>IFERROR(IF(VLOOKUP($B19,'[5]0_-3'!$AJ$4:$AO$179,3,FALSE)=0,"-",VLOOKUP($B19,'[5]0_-3'!$AJ$4:$AO$179,3,FALSE)),"-")</f>
        <v>-</v>
      </c>
      <c r="AD19" s="20" t="str">
        <f>IFERROR(IF(VLOOKUP($B19,'[5]0_-3'!$AJ$4:$AO$179,6,FALSE)=0,"-",VLOOKUP($B19,'[5]0_-3'!$AJ$4:$AO$179,6,FALSE)),"-")</f>
        <v>-</v>
      </c>
      <c r="AE19" s="18" t="str">
        <f>IFERROR(IF(VLOOKUP($B19,'[5]5_2'!$AJ$4:$AO$179,5,FALSE)=0,"-",VLOOKUP($B19,'[5]5_2'!$AJ$4:$AO$179,5,FALSE)),"-")</f>
        <v>-</v>
      </c>
      <c r="AF19" s="19" t="str">
        <f>IFERROR(IF(VLOOKUP($B19,'[5]5_2'!$AJ$4:$AO$179,3,FALSE)=0,"-",VLOOKUP($B19,'[5]5_2'!$AJ$4:$AO$179,3,FALSE)),"-")</f>
        <v>-</v>
      </c>
      <c r="AG19" s="20" t="str">
        <f>IFERROR(IF(VLOOKUP($B19,'[5]5_2'!$AJ$4:$AO$179,6,FALSE)=0,"-",VLOOKUP($B19,'[5]5_2'!$AJ$4:$AO$179,6,FALSE)),"-")</f>
        <v>-</v>
      </c>
      <c r="AH19" s="18" t="str">
        <f>IFERROR(IF(VLOOKUP($B19,'[5]10_7'!$AJ$4:$AO$179,5,FALSE)=0,"-",VLOOKUP($B19,'[5]10_7'!$AJ$4:$AO$179,5,FALSE)),"-")</f>
        <v>-</v>
      </c>
      <c r="AI19" s="19" t="str">
        <f>IFERROR(IF(VLOOKUP($B19,'[5]10_7'!$AJ$4:$AO$179,3,FALSE)=0,"-",VLOOKUP($B19,'[5]10_7'!$AJ$4:$AO$179,3,FALSE)),"-")</f>
        <v>-</v>
      </c>
      <c r="AJ19" s="20" t="str">
        <f>IFERROR(IF(VLOOKUP($B19,'[5]10_7'!$AJ$4:$AO$179,6,FALSE)=0,"-",VLOOKUP($B19,'[5]10_7'!$AJ$4:$AO$179,6,FALSE)),"-")</f>
        <v>-</v>
      </c>
      <c r="AK19" s="18" t="str">
        <f>IFERROR(IF(VLOOKUP($B19,'[5]15_12'!$AJ$4:$AO$179,5,FALSE)=0,"-",VLOOKUP($B19,'[5]15_12'!$AJ$4:$AO$179,5,FALSE)),"-")</f>
        <v>-</v>
      </c>
      <c r="AL19" s="19" t="str">
        <f>IFERROR(IF(VLOOKUP($B19,'[5]15_12'!$AJ$4:$AO$179,3,FALSE)=0,"-",VLOOKUP($B19,'[5]15_12'!$AJ$4:$AO$179,3,FALSE)),"-")</f>
        <v>-</v>
      </c>
      <c r="AM19" s="20" t="str">
        <f>IFERROR(IF(VLOOKUP($B19,'[5]15_12'!$AJ$4:$AO$179,6,FALSE)=0,"-",VLOOKUP($B19,'[5]15_12'!$AJ$4:$AO$179,6,FALSE)),"-")</f>
        <v>-</v>
      </c>
    </row>
    <row r="20" spans="2:39" ht="15" customHeight="1" x14ac:dyDescent="0.25">
      <c r="B20" s="33">
        <v>25</v>
      </c>
      <c r="C20" s="34"/>
      <c r="D20" s="18">
        <f>IFERROR(IF(VLOOKUP($B20,'[5]0_-3'!$H$4:$M$179,5,FALSE)=0,"-",VLOOKUP($B20,'[5]0_-3'!$H$4:$M$179,5,FALSE)),"-")</f>
        <v>6.2220302359099744</v>
      </c>
      <c r="E20" s="19">
        <f>IFERROR(IF(VLOOKUP($B20,'[5]0_-3'!$H$4:$M$179,3,FALSE)=0,"-",VLOOKUP($B20,'[5]0_-3'!$H$4:$M$179,3,FALSE)),"-")</f>
        <v>1.3144216571509431</v>
      </c>
      <c r="F20" s="19">
        <f>IFERROR(IF(VLOOKUP($B20,'[5]0_-3'!$H$4:$M$179,6,FALSE)=0,"-",VLOOKUP($B20,'[5]0_-3'!$H$4:$M$179,6,FALSE)),"-")</f>
        <v>4.73366381484953</v>
      </c>
      <c r="G20" s="18">
        <f>IFERROR(IF(VLOOKUP($B20,'[5]5_2'!$H$4:$M$179,5,FALSE)=0,"-",VLOOKUP($B20,'[5]5_2'!$H$4:$M$179,5,FALSE)),"-")</f>
        <v>7.1096692808395749</v>
      </c>
      <c r="H20" s="19">
        <f>IFERROR(IF(VLOOKUP($B20,'[5]5_2'!$H$4:$M$179,3,FALSE)=0,"-",VLOOKUP($B20,'[5]5_2'!$H$4:$M$179,3,FALSE)),"-")</f>
        <v>1.2986009450894036</v>
      </c>
      <c r="I20" s="20">
        <f>IFERROR(IF(VLOOKUP($B20,'[5]5_2'!$H$4:$M$179,6,FALSE)=0,"-",VLOOKUP($B20,'[5]5_2'!$H$4:$M$179,6,FALSE)),"-")</f>
        <v>5.474868401816928</v>
      </c>
      <c r="J20" s="18">
        <f>IFERROR(IF(VLOOKUP($B20,'[5]10_7'!$H$4:$M$179,5,FALSE)=0,"-",VLOOKUP($B20,'[5]10_7'!$H$4:$M$179,5,FALSE)),"-")</f>
        <v>8.0937650022742869</v>
      </c>
      <c r="K20" s="19">
        <f>IFERROR(IF(VLOOKUP($B20,'[5]10_7'!$H$4:$M$179,3,FALSE)=0,"-",VLOOKUP($B20,'[5]10_7'!$H$4:$M$179,3,FALSE)),"-")</f>
        <v>1.2753495708607678</v>
      </c>
      <c r="L20" s="20">
        <f>IFERROR(IF(VLOOKUP($B20,'[5]10_7'!$H$4:$M$179,6,FALSE)=0,"-",VLOOKUP($B20,'[5]10_7'!$H$4:$M$179,6,FALSE)),"-")</f>
        <v>6.3463109936294462</v>
      </c>
      <c r="M20" s="18">
        <f>IFERROR(IF(VLOOKUP($B20,'[5]15_12'!$H$4:$M$179,5,FALSE)=0,"-",VLOOKUP($B20,'[5]15_12'!$H$4:$M$179,5,FALSE)),"-")</f>
        <v>9.1891287652243783</v>
      </c>
      <c r="N20" s="19">
        <f>IFERROR(IF(VLOOKUP($B20,'[5]15_12'!$H$4:$M$179,3,FALSE)=0,"-",VLOOKUP($B20,'[5]15_12'!$H$4:$M$179,3,FALSE)),"-")</f>
        <v>1.2467191845353571</v>
      </c>
      <c r="O20" s="20">
        <f>IFERROR(IF(VLOOKUP($B20,'[5]15_12'!$H$4:$M$179,6,FALSE)=0,"-",VLOOKUP($B20,'[5]15_12'!$H$4:$M$179,6,FALSE)),"-")</f>
        <v>7.3706484019888547</v>
      </c>
      <c r="P20" s="18">
        <f>IFERROR(IF(VLOOKUP($B20,'[5]0_-3'!$V$4:$AA$179,5,FALSE)=0,"-",VLOOKUP($B20,'[5]0_-3'!$V$4:$AA$179,5,FALSE)),"-")</f>
        <v>6.1353328927640298</v>
      </c>
      <c r="Q20" s="19">
        <f>IFERROR(IF(VLOOKUP($B20,'[5]0_-3'!$V$4:$AA$179,3,FALSE)=0,"-",VLOOKUP($B20,'[5]0_-3'!$V$4:$AA$179,3,FALSE)),"-")</f>
        <v>1.6813284377564715</v>
      </c>
      <c r="R20" s="20">
        <f>IFERROR(IF(VLOOKUP($B20,'[5]0_-3'!$V$4:$AA$179,6,FALSE)=0,"-",VLOOKUP($B20,'[5]0_-3'!$V$4:$AA$179,6,FALSE)),"-")</f>
        <v>3.6490983885045605</v>
      </c>
      <c r="S20" s="18">
        <f>IFERROR(IF(VLOOKUP($B20,'[5]5_2'!$V$4:$AA$179,5,FALSE)=0,"-",VLOOKUP($B20,'[5]5_2'!$V$4:$AA$179,5,FALSE)),"-")</f>
        <v>6.967083071402639</v>
      </c>
      <c r="T20" s="19">
        <f>IFERROR(IF(VLOOKUP($B20,'[5]5_2'!$V$4:$AA$179,3,FALSE)=0,"-",VLOOKUP($B20,'[5]5_2'!$V$4:$AA$179,3,FALSE)),"-")</f>
        <v>1.6873533552466686</v>
      </c>
      <c r="U20" s="20">
        <f>IFERROR(IF(VLOOKUP($B20,'[5]5_2'!$V$4:$AA$179,6,FALSE)=0,"-",VLOOKUP($B20,'[5]5_2'!$V$4:$AA$179,6,FALSE)),"-")</f>
        <v>4.129000632700401</v>
      </c>
      <c r="V20" s="18">
        <f>IFERROR(IF(VLOOKUP($B20,'[5]10_7'!$V$4:$AA$179,5,FALSE)=0,"-",VLOOKUP($B20,'[5]10_7'!$V$4:$AA$179,5,FALSE)),"-")</f>
        <v>7.879776869274834</v>
      </c>
      <c r="W20" s="19">
        <f>IFERROR(IF(VLOOKUP($B20,'[5]10_7'!$V$4:$AA$179,3,FALSE)=0,"-",VLOOKUP($B20,'[5]10_7'!$V$4:$AA$179,3,FALSE)),"-")</f>
        <v>1.6834335606565702</v>
      </c>
      <c r="X20" s="20">
        <f>IFERROR(IF(VLOOKUP($B20,'[5]10_7'!$V$4:$AA$179,6,FALSE)=0,"-",VLOOKUP($B20,'[5]10_7'!$V$4:$AA$179,6,FALSE)),"-")</f>
        <v>4.6807768678447728</v>
      </c>
      <c r="Y20" s="18">
        <f>IFERROR(IF(VLOOKUP($B20,'[5]15_12'!$V$4:$AA$179,5,FALSE)=0,"-",VLOOKUP($B20,'[5]15_12'!$V$4:$AA$179,5,FALSE)),"-")</f>
        <v>8.8897919357375468</v>
      </c>
      <c r="Z20" s="19">
        <f>IFERROR(IF(VLOOKUP($B20,'[5]15_12'!$V$4:$AA$179,3,FALSE)=0,"-",VLOOKUP($B20,'[5]15_12'!$V$4:$AA$179,3,FALSE)),"-")</f>
        <v>1.6717949905214096</v>
      </c>
      <c r="AA20" s="20">
        <f>IFERROR(IF(VLOOKUP($B20,'[5]15_12'!$V$4:$AA$179,6,FALSE)=0,"-",VLOOKUP($B20,'[5]15_12'!$V$4:$AA$179,6,FALSE)),"-")</f>
        <v>5.3175132035567021</v>
      </c>
      <c r="AB20" s="18" t="str">
        <f>IFERROR(IF(VLOOKUP($B20,'[5]0_-3'!$AJ$4:$AO$179,5,FALSE)=0,"-",VLOOKUP($B20,'[5]0_-3'!$AJ$4:$AO$179,5,FALSE)),"-")</f>
        <v>-</v>
      </c>
      <c r="AC20" s="19" t="str">
        <f>IFERROR(IF(VLOOKUP($B20,'[5]0_-3'!$AJ$4:$AO$179,3,FALSE)=0,"-",VLOOKUP($B20,'[5]0_-3'!$AJ$4:$AO$179,3,FALSE)),"-")</f>
        <v>-</v>
      </c>
      <c r="AD20" s="20" t="str">
        <f>IFERROR(IF(VLOOKUP($B20,'[5]0_-3'!$AJ$4:$AO$179,6,FALSE)=0,"-",VLOOKUP($B20,'[5]0_-3'!$AJ$4:$AO$179,6,FALSE)),"-")</f>
        <v>-</v>
      </c>
      <c r="AE20" s="18" t="str">
        <f>IFERROR(IF(VLOOKUP($B20,'[5]5_2'!$AJ$4:$AO$179,5,FALSE)=0,"-",VLOOKUP($B20,'[5]5_2'!$AJ$4:$AO$179,5,FALSE)),"-")</f>
        <v>-</v>
      </c>
      <c r="AF20" s="19" t="str">
        <f>IFERROR(IF(VLOOKUP($B20,'[5]5_2'!$AJ$4:$AO$179,3,FALSE)=0,"-",VLOOKUP($B20,'[5]5_2'!$AJ$4:$AO$179,3,FALSE)),"-")</f>
        <v>-</v>
      </c>
      <c r="AG20" s="20" t="str">
        <f>IFERROR(IF(VLOOKUP($B20,'[5]5_2'!$AJ$4:$AO$179,6,FALSE)=0,"-",VLOOKUP($B20,'[5]5_2'!$AJ$4:$AO$179,6,FALSE)),"-")</f>
        <v>-</v>
      </c>
      <c r="AH20" s="18" t="str">
        <f>IFERROR(IF(VLOOKUP($B20,'[5]10_7'!$AJ$4:$AO$179,5,FALSE)=0,"-",VLOOKUP($B20,'[5]10_7'!$AJ$4:$AO$179,5,FALSE)),"-")</f>
        <v>-</v>
      </c>
      <c r="AI20" s="19" t="str">
        <f>IFERROR(IF(VLOOKUP($B20,'[5]10_7'!$AJ$4:$AO$179,3,FALSE)=0,"-",VLOOKUP($B20,'[5]10_7'!$AJ$4:$AO$179,3,FALSE)),"-")</f>
        <v>-</v>
      </c>
      <c r="AJ20" s="20" t="str">
        <f>IFERROR(IF(VLOOKUP($B20,'[5]10_7'!$AJ$4:$AO$179,6,FALSE)=0,"-",VLOOKUP($B20,'[5]10_7'!$AJ$4:$AO$179,6,FALSE)),"-")</f>
        <v>-</v>
      </c>
      <c r="AK20" s="18" t="str">
        <f>IFERROR(IF(VLOOKUP($B20,'[5]15_12'!$AJ$4:$AO$179,5,FALSE)=0,"-",VLOOKUP($B20,'[5]15_12'!$AJ$4:$AO$179,5,FALSE)),"-")</f>
        <v>-</v>
      </c>
      <c r="AL20" s="19" t="str">
        <f>IFERROR(IF(VLOOKUP($B20,'[5]15_12'!$AJ$4:$AO$179,3,FALSE)=0,"-",VLOOKUP($B20,'[5]15_12'!$AJ$4:$AO$179,3,FALSE)),"-")</f>
        <v>-</v>
      </c>
      <c r="AM20" s="20" t="str">
        <f>IFERROR(IF(VLOOKUP($B20,'[5]15_12'!$AJ$4:$AO$179,6,FALSE)=0,"-",VLOOKUP($B20,'[5]15_12'!$AJ$4:$AO$179,6,FALSE)),"-")</f>
        <v>-</v>
      </c>
    </row>
    <row r="21" spans="2:39" ht="15" customHeight="1" x14ac:dyDescent="0.25">
      <c r="B21" s="33">
        <v>30</v>
      </c>
      <c r="C21" s="34"/>
      <c r="D21" s="18">
        <f>IFERROR(IF(VLOOKUP($B21,'[5]0_-3'!$H$4:$M$179,5,FALSE)=0,"-",VLOOKUP($B21,'[5]0_-3'!$H$4:$M$179,5,FALSE)),"-")</f>
        <v>7.3912773045358335</v>
      </c>
      <c r="E21" s="19">
        <f>IFERROR(IF(VLOOKUP($B21,'[5]0_-3'!$H$4:$M$179,3,FALSE)=0,"-",VLOOKUP($B21,'[5]0_-3'!$H$4:$M$179,3,FALSE)),"-")</f>
        <v>1.543393918890952</v>
      </c>
      <c r="F21" s="19">
        <f>IFERROR(IF(VLOOKUP($B21,'[5]0_-3'!$H$4:$M$179,6,FALSE)=0,"-",VLOOKUP($B21,'[5]0_-3'!$H$4:$M$179,6,FALSE)),"-")</f>
        <v>4.7889765626697809</v>
      </c>
      <c r="G21" s="18">
        <f>IFERROR(IF(VLOOKUP($B21,'[5]5_2'!$H$4:$M$179,5,FALSE)=0,"-",VLOOKUP($B21,'[5]5_2'!$H$4:$M$179,5,FALSE)),"-")</f>
        <v>8.4351320505129745</v>
      </c>
      <c r="H21" s="19">
        <f>IFERROR(IF(VLOOKUP($B21,'[5]5_2'!$H$4:$M$179,3,FALSE)=0,"-",VLOOKUP($B21,'[5]5_2'!$H$4:$M$179,3,FALSE)),"-")</f>
        <v>1.5343073217832586</v>
      </c>
      <c r="I21" s="20">
        <f>IFERROR(IF(VLOOKUP($B21,'[5]5_2'!$H$4:$M$179,6,FALSE)=0,"-",VLOOKUP($B21,'[5]5_2'!$H$4:$M$179,6,FALSE)),"-")</f>
        <v>5.4976808953171048</v>
      </c>
      <c r="J21" s="18">
        <f>IFERROR(IF(VLOOKUP($B21,'[5]10_7'!$H$4:$M$179,5,FALSE)=0,"-",VLOOKUP($B21,'[5]10_7'!$H$4:$M$179,5,FALSE)),"-")</f>
        <v>9.5893425340596892</v>
      </c>
      <c r="K21" s="19">
        <f>IFERROR(IF(VLOOKUP($B21,'[5]10_7'!$H$4:$M$179,3,FALSE)=0,"-",VLOOKUP($B21,'[5]10_7'!$H$4:$M$179,3,FALSE)),"-")</f>
        <v>1.5184196372360879</v>
      </c>
      <c r="L21" s="20">
        <f>IFERROR(IF(VLOOKUP($B21,'[5]10_7'!$H$4:$M$179,6,FALSE)=0,"-",VLOOKUP($B21,'[5]10_7'!$H$4:$M$179,6,FALSE)),"-")</f>
        <v>6.3153441241808128</v>
      </c>
      <c r="M21" s="18">
        <f>IFERROR(IF(VLOOKUP($B21,'[5]15_12'!$H$4:$M$179,5,FALSE)=0,"-",VLOOKUP($B21,'[5]15_12'!$H$4:$M$179,5,FALSE)),"-")</f>
        <v>10.86635783872954</v>
      </c>
      <c r="N21" s="19">
        <f>IFERROR(IF(VLOOKUP($B21,'[5]15_12'!$H$4:$M$179,3,FALSE)=0,"-",VLOOKUP($B21,'[5]15_12'!$H$4:$M$179,3,FALSE)),"-")</f>
        <v>1.4977242996719096</v>
      </c>
      <c r="O21" s="20">
        <f>IFERROR(IF(VLOOKUP($B21,'[5]15_12'!$H$4:$M$179,6,FALSE)=0,"-",VLOOKUP($B21,'[5]15_12'!$H$4:$M$179,6,FALSE)),"-")</f>
        <v>7.2552457358873834</v>
      </c>
      <c r="P21" s="18">
        <f>IFERROR(IF(VLOOKUP($B21,'[5]0_-3'!$V$4:$AA$179,5,FALSE)=0,"-",VLOOKUP($B21,'[5]0_-3'!$V$4:$AA$179,5,FALSE)),"-")</f>
        <v>7.2507639590884168</v>
      </c>
      <c r="Q21" s="19">
        <f>IFERROR(IF(VLOOKUP($B21,'[5]0_-3'!$V$4:$AA$179,3,FALSE)=0,"-",VLOOKUP($B21,'[5]0_-3'!$V$4:$AA$179,3,FALSE)),"-")</f>
        <v>1.9492346067104662</v>
      </c>
      <c r="R21" s="20">
        <f>IFERROR(IF(VLOOKUP($B21,'[5]0_-3'!$V$4:$AA$179,6,FALSE)=0,"-",VLOOKUP($B21,'[5]0_-3'!$V$4:$AA$179,6,FALSE)),"-")</f>
        <v>3.7198005484444105</v>
      </c>
      <c r="S21" s="18">
        <f>IFERROR(IF(VLOOKUP($B21,'[5]5_2'!$V$4:$AA$179,5,FALSE)=0,"-",VLOOKUP($B21,'[5]5_2'!$V$4:$AA$179,5,FALSE)),"-")</f>
        <v>8.2313786842428005</v>
      </c>
      <c r="T21" s="19">
        <f>IFERROR(IF(VLOOKUP($B21,'[5]5_2'!$V$4:$AA$179,3,FALSE)=0,"-",VLOOKUP($B21,'[5]5_2'!$V$4:$AA$179,3,FALSE)),"-")</f>
        <v>1.9634544394775513</v>
      </c>
      <c r="U21" s="20">
        <f>IFERROR(IF(VLOOKUP($B21,'[5]5_2'!$V$4:$AA$179,6,FALSE)=0,"-",VLOOKUP($B21,'[5]5_2'!$V$4:$AA$179,6,FALSE)),"-")</f>
        <v>4.1922942130671794</v>
      </c>
      <c r="V21" s="18">
        <f>IFERROR(IF(VLOOKUP($B21,'[5]10_7'!$V$4:$AA$179,5,FALSE)=0,"-",VLOOKUP($B21,'[5]10_7'!$V$4:$AA$179,5,FALSE)),"-")</f>
        <v>9.3083896860079083</v>
      </c>
      <c r="W21" s="19">
        <f>IFERROR(IF(VLOOKUP($B21,'[5]10_7'!$V$4:$AA$179,3,FALSE)=0,"-",VLOOKUP($B21,'[5]10_7'!$V$4:$AA$179,3,FALSE)),"-")</f>
        <v>1.9684975947624439</v>
      </c>
      <c r="X21" s="20">
        <f>IFERROR(IF(VLOOKUP($B21,'[5]10_7'!$V$4:$AA$179,6,FALSE)=0,"-",VLOOKUP($B21,'[5]10_7'!$V$4:$AA$179,6,FALSE)),"-")</f>
        <v>4.7286771956311355</v>
      </c>
      <c r="Y21" s="18">
        <f>IFERROR(IF(VLOOKUP($B21,'[5]15_12'!$V$4:$AA$179,5,FALSE)=0,"-",VLOOKUP($B21,'[5]15_12'!$V$4:$AA$179,5,FALSE)),"-")</f>
        <v>10.495843993809485</v>
      </c>
      <c r="Z21" s="19">
        <f>IFERROR(IF(VLOOKUP($B21,'[5]15_12'!$V$4:$AA$179,3,FALSE)=0,"-",VLOOKUP($B21,'[5]15_12'!$V$4:$AA$179,3,FALSE)),"-")</f>
        <v>1.9665485481241314</v>
      </c>
      <c r="AA21" s="20">
        <f>IFERROR(IF(VLOOKUP($B21,'[5]15_12'!$V$4:$AA$179,6,FALSE)=0,"-",VLOOKUP($B21,'[5]15_12'!$V$4:$AA$179,6,FALSE)),"-")</f>
        <v>5.3371903804873533</v>
      </c>
      <c r="AB21" s="18">
        <f>IFERROR(IF(VLOOKUP($B21,'[5]0_-3'!$AJ$4:$AO$179,5,FALSE)=0,"-",VLOOKUP($B21,'[5]0_-3'!$AJ$4:$AO$179,5,FALSE)),"-")</f>
        <v>7.2026944442666689</v>
      </c>
      <c r="AC21" s="19">
        <f>IFERROR(IF(VLOOKUP($B21,'[5]0_-3'!$AJ$4:$AO$179,3,FALSE)=0,"-",VLOOKUP($B21,'[5]0_-3'!$AJ$4:$AO$179,3,FALSE)),"-")</f>
        <v>2.4977468060623282</v>
      </c>
      <c r="AD21" s="20">
        <f>IFERROR(IF(VLOOKUP($B21,'[5]0_-3'!$AJ$4:$AO$179,6,FALSE)=0,"-",VLOOKUP($B21,'[5]0_-3'!$AJ$4:$AO$179,6,FALSE)),"-")</f>
        <v>2.8836767709140387</v>
      </c>
      <c r="AE21" s="18">
        <f>IFERROR(IF(VLOOKUP($B21,'[5]5_2'!$AJ$4:$AO$179,5,FALSE)=0,"-",VLOOKUP($B21,'[5]5_2'!$AJ$4:$AO$179,5,FALSE)),"-")</f>
        <v>8.1153617288964721</v>
      </c>
      <c r="AF21" s="19">
        <f>IFERROR(IF(VLOOKUP($B21,'[5]5_2'!$AJ$4:$AO$179,3,FALSE)=0,"-",VLOOKUP($B21,'[5]5_2'!$AJ$4:$AO$179,3,FALSE)),"-")</f>
        <v>2.5426515319116927</v>
      </c>
      <c r="AG21" s="20">
        <f>IFERROR(IF(VLOOKUP($B21,'[5]5_2'!$AJ$4:$AO$179,6,FALSE)=0,"-",VLOOKUP($B21,'[5]5_2'!$AJ$4:$AO$179,6,FALSE)),"-")</f>
        <v>3.1916924623937506</v>
      </c>
      <c r="AH21" s="18">
        <f>IFERROR(IF(VLOOKUP($B21,'[5]10_7'!$AJ$4:$AO$179,5,FALSE)=0,"-",VLOOKUP($B21,'[5]10_7'!$AJ$4:$AO$179,5,FALSE)),"-")</f>
        <v>9.1100998181432544</v>
      </c>
      <c r="AI21" s="19">
        <f>IFERROR(IF(VLOOKUP($B21,'[5]10_7'!$AJ$4:$AO$179,3,FALSE)=0,"-",VLOOKUP($B21,'[5]10_7'!$AJ$4:$AO$179,3,FALSE)),"-")</f>
        <v>2.5758193057128369</v>
      </c>
      <c r="AJ21" s="20">
        <f>IFERROR(IF(VLOOKUP($B21,'[5]10_7'!$AJ$4:$AO$179,6,FALSE)=0,"-",VLOOKUP($B21,'[5]10_7'!$AJ$4:$AO$179,6,FALSE)),"-")</f>
        <v>3.5367775208215195</v>
      </c>
      <c r="AK21" s="18">
        <f>IFERROR(IF(VLOOKUP($B21,'[5]15_12'!$AJ$4:$AO$179,5,FALSE)=0,"-",VLOOKUP($B21,'[5]15_12'!$AJ$4:$AO$179,5,FALSE)),"-")</f>
        <v>10.202604289149567</v>
      </c>
      <c r="AL21" s="19">
        <f>IFERROR(IF(VLOOKUP($B21,'[5]15_12'!$AJ$4:$AO$179,3,FALSE)=0,"-",VLOOKUP($B21,'[5]15_12'!$AJ$4:$AO$179,3,FALSE)),"-")</f>
        <v>2.5996209107322117</v>
      </c>
      <c r="AM21" s="20">
        <f>IFERROR(IF(VLOOKUP($B21,'[5]15_12'!$AJ$4:$AO$179,6,FALSE)=0,"-",VLOOKUP($B21,'[5]15_12'!$AJ$4:$AO$179,6,FALSE)),"-")</f>
        <v>3.9246508008261451</v>
      </c>
    </row>
    <row r="22" spans="2:39" ht="15" customHeight="1" x14ac:dyDescent="0.25">
      <c r="B22" s="33">
        <v>35</v>
      </c>
      <c r="C22" s="34"/>
      <c r="D22" s="18">
        <f>IFERROR(IF(VLOOKUP($B22,'[5]0_-3'!$H$4:$M$179,5,FALSE)=0,"-",VLOOKUP($B22,'[5]0_-3'!$H$4:$M$179,5,FALSE)),"-")</f>
        <v>8.5397192339526633</v>
      </c>
      <c r="E22" s="19">
        <f>IFERROR(IF(VLOOKUP($B22,'[5]0_-3'!$H$4:$M$179,3,FALSE)=0,"-",VLOOKUP($B22,'[5]0_-3'!$H$4:$M$179,3,FALSE)),"-")</f>
        <v>1.7865204036300246</v>
      </c>
      <c r="F22" s="19">
        <f>IFERROR(IF(VLOOKUP($B22,'[5]0_-3'!$H$4:$M$179,6,FALSE)=0,"-",VLOOKUP($B22,'[5]0_-3'!$H$4:$M$179,6,FALSE)),"-")</f>
        <v>4.7800849162432391</v>
      </c>
      <c r="G22" s="18">
        <f>IFERROR(IF(VLOOKUP($B22,'[5]5_2'!$H$4:$M$179,5,FALSE)=0,"-",VLOOKUP($B22,'[5]5_2'!$H$4:$M$179,5,FALSE)),"-")</f>
        <v>9.7339430158974274</v>
      </c>
      <c r="H22" s="19">
        <f>IFERROR(IF(VLOOKUP($B22,'[5]5_2'!$H$4:$M$179,3,FALSE)=0,"-",VLOOKUP($B22,'[5]5_2'!$H$4:$M$179,3,FALSE)),"-")</f>
        <v>1.7855106922443056</v>
      </c>
      <c r="I22" s="20">
        <f>IFERROR(IF(VLOOKUP($B22,'[5]5_2'!$H$4:$M$179,6,FALSE)=0,"-",VLOOKUP($B22,'[5]5_2'!$H$4:$M$179,6,FALSE)),"-")</f>
        <v>5.4516296419722385</v>
      </c>
      <c r="J22" s="18">
        <f>IFERROR(IF(VLOOKUP($B22,'[5]10_7'!$H$4:$M$179,5,FALSE)=0,"-",VLOOKUP($B22,'[5]10_7'!$H$4:$M$179,5,FALSE)),"-")</f>
        <v>11.051096326922202</v>
      </c>
      <c r="K22" s="19">
        <f>IFERROR(IF(VLOOKUP($B22,'[5]10_7'!$H$4:$M$179,3,FALSE)=0,"-",VLOOKUP($B22,'[5]10_7'!$H$4:$M$179,3,FALSE)),"-")</f>
        <v>1.7783339218369574</v>
      </c>
      <c r="L22" s="20">
        <f>IFERROR(IF(VLOOKUP($B22,'[5]10_7'!$H$4:$M$179,6,FALSE)=0,"-",VLOOKUP($B22,'[5]10_7'!$H$4:$M$179,6,FALSE)),"-")</f>
        <v>6.2142976587359939</v>
      </c>
      <c r="M22" s="18">
        <f>IFERROR(IF(VLOOKUP($B22,'[5]15_12'!$H$4:$M$179,5,FALSE)=0,"-",VLOOKUP($B22,'[5]15_12'!$H$4:$M$179,5,FALSE)),"-")</f>
        <v>12.50137874033468</v>
      </c>
      <c r="N22" s="19">
        <f>IFERROR(IF(VLOOKUP($B22,'[5]15_12'!$H$4:$M$179,3,FALSE)=0,"-",VLOOKUP($B22,'[5]15_12'!$H$4:$M$179,3,FALSE)),"-")</f>
        <v>1.7669285528919481</v>
      </c>
      <c r="O22" s="20">
        <f>IFERROR(IF(VLOOKUP($B22,'[5]15_12'!$H$4:$M$179,6,FALSE)=0,"-",VLOOKUP($B22,'[5]15_12'!$H$4:$M$179,6,FALSE)),"-")</f>
        <v>7.0752033068193727</v>
      </c>
      <c r="P22" s="18">
        <f>IFERROR(IF(VLOOKUP($B22,'[5]0_-3'!$V$4:$AA$179,5,FALSE)=0,"-",VLOOKUP($B22,'[5]0_-3'!$V$4:$AA$179,5,FALSE)),"-")</f>
        <v>8.3519085192812863</v>
      </c>
      <c r="Q22" s="19">
        <f>IFERROR(IF(VLOOKUP($B22,'[5]0_-3'!$V$4:$AA$179,3,FALSE)=0,"-",VLOOKUP($B22,'[5]0_-3'!$V$4:$AA$179,3,FALSE)),"-")</f>
        <v>2.2324245903915929</v>
      </c>
      <c r="R22" s="20">
        <f>IFERROR(IF(VLOOKUP($B22,'[5]0_-3'!$V$4:$AA$179,6,FALSE)=0,"-",VLOOKUP($B22,'[5]0_-3'!$V$4:$AA$179,6,FALSE)),"-")</f>
        <v>3.7411828176539954</v>
      </c>
      <c r="S22" s="18">
        <f>IFERROR(IF(VLOOKUP($B22,'[5]5_2'!$V$4:$AA$179,5,FALSE)=0,"-",VLOOKUP($B22,'[5]5_2'!$V$4:$AA$179,5,FALSE)),"-")</f>
        <v>9.4761583015191242</v>
      </c>
      <c r="T22" s="19">
        <f>IFERROR(IF(VLOOKUP($B22,'[5]5_2'!$V$4:$AA$179,3,FALSE)=0,"-",VLOOKUP($B22,'[5]5_2'!$V$4:$AA$179,3,FALSE)),"-")</f>
        <v>2.2561374865215105</v>
      </c>
      <c r="U22" s="20">
        <f>IFERROR(IF(VLOOKUP($B22,'[5]5_2'!$V$4:$AA$179,6,FALSE)=0,"-",VLOOKUP($B22,'[5]5_2'!$V$4:$AA$179,6,FALSE)),"-")</f>
        <v>4.2001688098048344</v>
      </c>
      <c r="V22" s="18">
        <f>IFERROR(IF(VLOOKUP($B22,'[5]10_7'!$V$4:$AA$179,5,FALSE)=0,"-",VLOOKUP($B22,'[5]10_7'!$V$4:$AA$179,5,FALSE)),"-")</f>
        <v>10.710864088524936</v>
      </c>
      <c r="W22" s="19">
        <f>IFERROR(IF(VLOOKUP($B22,'[5]10_7'!$V$4:$AA$179,3,FALSE)=0,"-",VLOOKUP($B22,'[5]10_7'!$V$4:$AA$179,3,FALSE)),"-")</f>
        <v>2.2714347836486679</v>
      </c>
      <c r="X22" s="20">
        <f>IFERROR(IF(VLOOKUP($B22,'[5]10_7'!$V$4:$AA$179,6,FALSE)=0,"-",VLOOKUP($B22,'[5]10_7'!$V$4:$AA$179,6,FALSE)),"-")</f>
        <v>4.7154618594506958</v>
      </c>
      <c r="Y22" s="18">
        <f>IFERROR(IF(VLOOKUP($B22,'[5]15_12'!$V$4:$AA$179,5,FALSE)=0,"-",VLOOKUP($B22,'[5]15_12'!$V$4:$AA$179,5,FALSE)),"-")</f>
        <v>12.067824076556281</v>
      </c>
      <c r="Z22" s="19">
        <f>IFERROR(IF(VLOOKUP($B22,'[5]15_12'!$V$4:$AA$179,3,FALSE)=0,"-",VLOOKUP($B22,'[5]15_12'!$V$4:$AA$179,3,FALSE)),"-")</f>
        <v>2.2804609151032125</v>
      </c>
      <c r="AA22" s="20">
        <f>IFERROR(IF(VLOOKUP($B22,'[5]15_12'!$V$4:$AA$179,6,FALSE)=0,"-",VLOOKUP($B22,'[5]15_12'!$V$4:$AA$179,6,FALSE)),"-")</f>
        <v>5.2918355217721844</v>
      </c>
      <c r="AB22" s="18">
        <f>IFERROR(IF(VLOOKUP($B22,'[5]0_-3'!$AJ$4:$AO$179,5,FALSE)=0,"-",VLOOKUP($B22,'[5]0_-3'!$AJ$4:$AO$179,5,FALSE)),"-")</f>
        <v>8.2473067596511189</v>
      </c>
      <c r="AC22" s="19">
        <f>IFERROR(IF(VLOOKUP($B22,'[5]0_-3'!$AJ$4:$AO$179,3,FALSE)=0,"-",VLOOKUP($B22,'[5]0_-3'!$AJ$4:$AO$179,3,FALSE)),"-")</f>
        <v>2.820252791419962</v>
      </c>
      <c r="AD22" s="20">
        <f>IFERROR(IF(VLOOKUP($B22,'[5]0_-3'!$AJ$4:$AO$179,6,FALSE)=0,"-",VLOOKUP($B22,'[5]0_-3'!$AJ$4:$AO$179,6,FALSE)),"-")</f>
        <v>2.9243147226879271</v>
      </c>
      <c r="AE22" s="18">
        <f>IFERROR(IF(VLOOKUP($B22,'[5]5_2'!$AJ$4:$AO$179,5,FALSE)=0,"-",VLOOKUP($B22,'[5]5_2'!$AJ$4:$AO$179,5,FALSE)),"-")</f>
        <v>9.296862062399903</v>
      </c>
      <c r="AF22" s="19">
        <f>IFERROR(IF(VLOOKUP($B22,'[5]5_2'!$AJ$4:$AO$179,3,FALSE)=0,"-",VLOOKUP($B22,'[5]5_2'!$AJ$4:$AO$179,3,FALSE)),"-")</f>
        <v>2.8760961401514318</v>
      </c>
      <c r="AG22" s="20">
        <f>IFERROR(IF(VLOOKUP($B22,'[5]5_2'!$AJ$4:$AO$179,6,FALSE)=0,"-",VLOOKUP($B22,'[5]5_2'!$AJ$4:$AO$179,6,FALSE)),"-")</f>
        <v>3.2324587250794772</v>
      </c>
      <c r="AH22" s="18">
        <f>IFERROR(IF(VLOOKUP($B22,'[5]10_7'!$AJ$4:$AO$179,5,FALSE)=0,"-",VLOOKUP($B22,'[5]10_7'!$AJ$4:$AO$179,5,FALSE)),"-")</f>
        <v>10.444108562428621</v>
      </c>
      <c r="AI22" s="19">
        <f>IFERROR(IF(VLOOKUP($B22,'[5]10_7'!$AJ$4:$AO$179,3,FALSE)=0,"-",VLOOKUP($B22,'[5]10_7'!$AJ$4:$AO$179,3,FALSE)),"-")</f>
        <v>2.9211025473472283</v>
      </c>
      <c r="AJ22" s="20">
        <f>IFERROR(IF(VLOOKUP($B22,'[5]10_7'!$AJ$4:$AO$179,6,FALSE)=0,"-",VLOOKUP($B22,'[5]10_7'!$AJ$4:$AO$179,6,FALSE)),"-")</f>
        <v>3.5753994915082115</v>
      </c>
      <c r="AK22" s="18">
        <f>IFERROR(IF(VLOOKUP($B22,'[5]15_12'!$AJ$4:$AO$179,5,FALSE)=0,"-",VLOOKUP($B22,'[5]15_12'!$AJ$4:$AO$179,5,FALSE)),"-")</f>
        <v>11.702501725498029</v>
      </c>
      <c r="AL22" s="19">
        <f>IFERROR(IF(VLOOKUP($B22,'[5]15_12'!$AJ$4:$AO$179,3,FALSE)=0,"-",VLOOKUP($B22,'[5]15_12'!$AJ$4:$AO$179,3,FALSE)),"-")</f>
        <v>2.9576205635683084</v>
      </c>
      <c r="AM22" s="20">
        <f>IFERROR(IF(VLOOKUP($B22,'[5]15_12'!$AJ$4:$AO$179,6,FALSE)=0,"-",VLOOKUP($B22,'[5]15_12'!$AJ$4:$AO$179,6,FALSE)),"-")</f>
        <v>3.9567285505275231</v>
      </c>
    </row>
    <row r="23" spans="2:39" ht="15" customHeight="1" x14ac:dyDescent="0.25">
      <c r="B23" s="33">
        <v>40</v>
      </c>
      <c r="C23" s="34"/>
      <c r="D23" s="18">
        <f>IFERROR(IF(VLOOKUP($B23,'[5]0_-3'!$H$4:$M$179,5,FALSE)=0,"-",VLOOKUP($B23,'[5]0_-3'!$H$4:$M$179,5,FALSE)),"-")</f>
        <v>9.6704234148372414</v>
      </c>
      <c r="E23" s="19">
        <f>IFERROR(IF(VLOOKUP($B23,'[5]0_-3'!$H$4:$M$179,3,FALSE)=0,"-",VLOOKUP($B23,'[5]0_-3'!$H$4:$M$179,3,FALSE)),"-")</f>
        <v>2.0438929506648438</v>
      </c>
      <c r="F23" s="19">
        <f>IFERROR(IF(VLOOKUP($B23,'[5]0_-3'!$H$4:$M$179,6,FALSE)=0,"-",VLOOKUP($B23,'[5]0_-3'!$H$4:$M$179,6,FALSE)),"-")</f>
        <v>4.731374709077409</v>
      </c>
      <c r="G23" s="18">
        <f>IFERROR(IF(VLOOKUP($B23,'[5]5_2'!$H$4:$M$179,5,FALSE)=0,"-",VLOOKUP($B23,'[5]5_2'!$H$4:$M$179,5,FALSE)),"-")</f>
        <v>11.009751715590738</v>
      </c>
      <c r="H23" s="19">
        <f>IFERROR(IF(VLOOKUP($B23,'[5]5_2'!$H$4:$M$179,3,FALSE)=0,"-",VLOOKUP($B23,'[5]5_2'!$H$4:$M$179,3,FALSE)),"-")</f>
        <v>2.0522684464017438</v>
      </c>
      <c r="I23" s="20">
        <f>IFERROR(IF(VLOOKUP($B23,'[5]5_2'!$H$4:$M$179,6,FALSE)=0,"-",VLOOKUP($B23,'[5]5_2'!$H$4:$M$179,6,FALSE)),"-")</f>
        <v>5.3646742632009037</v>
      </c>
      <c r="J23" s="18">
        <f>IFERROR(IF(VLOOKUP($B23,'[5]10_7'!$H$4:$M$179,5,FALSE)=0,"-",VLOOKUP($B23,'[5]10_7'!$H$4:$M$179,5,FALSE)),"-")</f>
        <v>12.483400139538386</v>
      </c>
      <c r="K23" s="19">
        <f>IFERROR(IF(VLOOKUP($B23,'[5]10_7'!$H$4:$M$179,3,FALSE)=0,"-",VLOOKUP($B23,'[5]10_7'!$H$4:$M$179,3,FALSE)),"-")</f>
        <v>2.0551098161366963</v>
      </c>
      <c r="L23" s="20">
        <f>IFERROR(IF(VLOOKUP($B23,'[5]10_7'!$H$4:$M$179,6,FALSE)=0,"-",VLOOKUP($B23,'[5]10_7'!$H$4:$M$179,6,FALSE)),"-")</f>
        <v>6.074322667099775</v>
      </c>
      <c r="M23" s="18">
        <f>IFERROR(IF(VLOOKUP($B23,'[5]15_12'!$H$4:$M$179,5,FALSE)=0,"-",VLOOKUP($B23,'[5]15_12'!$H$4:$M$179,5,FALSE)),"-")</f>
        <v>14.09942962344949</v>
      </c>
      <c r="N23" s="19">
        <f>IFERROR(IF(VLOOKUP($B23,'[5]15_12'!$H$4:$M$179,3,FALSE)=0,"-",VLOOKUP($B23,'[5]15_12'!$H$4:$M$179,3,FALSE)),"-")</f>
        <v>2.0543033880882509</v>
      </c>
      <c r="O23" s="20">
        <f>IFERROR(IF(VLOOKUP($B23,'[5]15_12'!$H$4:$M$179,6,FALSE)=0,"-",VLOOKUP($B23,'[5]15_12'!$H$4:$M$179,6,FALSE)),"-")</f>
        <v>6.8633628826219857</v>
      </c>
      <c r="P23" s="18">
        <f>IFERROR(IF(VLOOKUP($B23,'[5]0_-3'!$V$4:$AA$179,5,FALSE)=0,"-",VLOOKUP($B23,'[5]0_-3'!$V$4:$AA$179,5,FALSE)),"-")</f>
        <v>9.4415119782136117</v>
      </c>
      <c r="Q23" s="19">
        <f>IFERROR(IF(VLOOKUP($B23,'[5]0_-3'!$V$4:$AA$179,3,FALSE)=0,"-",VLOOKUP($B23,'[5]0_-3'!$V$4:$AA$179,3,FALSE)),"-")</f>
        <v>2.5310383898347282</v>
      </c>
      <c r="R23" s="20">
        <f>IFERROR(IF(VLOOKUP($B23,'[5]0_-3'!$V$4:$AA$179,6,FALSE)=0,"-",VLOOKUP($B23,'[5]0_-3'!$V$4:$AA$179,6,FALSE)),"-")</f>
        <v>3.7302918897370514</v>
      </c>
      <c r="S23" s="18">
        <f>IFERROR(IF(VLOOKUP($B23,'[5]5_2'!$V$4:$AA$179,5,FALSE)=0,"-",VLOOKUP($B23,'[5]5_2'!$V$4:$AA$179,5,FALSE)),"-")</f>
        <v>10.70467404987372</v>
      </c>
      <c r="T23" s="19">
        <f>IFERROR(IF(VLOOKUP($B23,'[5]5_2'!$V$4:$AA$179,3,FALSE)=0,"-",VLOOKUP($B23,'[5]5_2'!$V$4:$AA$179,3,FALSE)),"-")</f>
        <v>2.5655157154270647</v>
      </c>
      <c r="U23" s="20">
        <f>IFERROR(IF(VLOOKUP($B23,'[5]5_2'!$V$4:$AA$179,6,FALSE)=0,"-",VLOOKUP($B23,'[5]5_2'!$V$4:$AA$179,6,FALSE)),"-")</f>
        <v>4.1725232807984503</v>
      </c>
      <c r="V23" s="18">
        <f>IFERROR(IF(VLOOKUP($B23,'[5]10_7'!$V$4:$AA$179,5,FALSE)=0,"-",VLOOKUP($B23,'[5]10_7'!$V$4:$AA$179,5,FALSE)),"-")</f>
        <v>12.091103288580371</v>
      </c>
      <c r="W23" s="19">
        <f>IFERROR(IF(VLOOKUP($B23,'[5]10_7'!$V$4:$AA$179,3,FALSE)=0,"-",VLOOKUP($B23,'[5]10_7'!$V$4:$AA$179,3,FALSE)),"-")</f>
        <v>2.5923273390207311</v>
      </c>
      <c r="X23" s="20">
        <f>IFERROR(IF(VLOOKUP($B23,'[5]10_7'!$V$4:$AA$179,6,FALSE)=0,"-",VLOOKUP($B23,'[5]10_7'!$V$4:$AA$179,6,FALSE)),"-")</f>
        <v>4.6641884713324302</v>
      </c>
      <c r="Y23" s="18">
        <f>IFERROR(IF(VLOOKUP($B23,'[5]15_12'!$V$4:$AA$179,5,FALSE)=0,"-",VLOOKUP($B23,'[5]15_12'!$V$4:$AA$179,5,FALSE)),"-")</f>
        <v>13.610434573005719</v>
      </c>
      <c r="Z23" s="19">
        <f>IFERROR(IF(VLOOKUP($B23,'[5]15_12'!$V$4:$AA$179,3,FALSE)=0,"-",VLOOKUP($B23,'[5]15_12'!$V$4:$AA$179,3,FALSE)),"-")</f>
        <v>2.6135789547350092</v>
      </c>
      <c r="AA23" s="20">
        <f>IFERROR(IF(VLOOKUP($B23,'[5]15_12'!$V$4:$AA$179,6,FALSE)=0,"-",VLOOKUP($B23,'[5]15_12'!$V$4:$AA$179,6,FALSE)),"-")</f>
        <v>5.207585004595999</v>
      </c>
      <c r="AB23" s="18">
        <f>IFERROR(IF(VLOOKUP($B23,'[5]0_-3'!$AJ$4:$AO$179,5,FALSE)=0,"-",VLOOKUP($B23,'[5]0_-3'!$AJ$4:$AO$179,5,FALSE)),"-")</f>
        <v>9.2866184070087634</v>
      </c>
      <c r="AC23" s="19">
        <f>IFERROR(IF(VLOOKUP($B23,'[5]0_-3'!$AJ$4:$AO$179,3,FALSE)=0,"-",VLOOKUP($B23,'[5]0_-3'!$AJ$4:$AO$179,3,FALSE)),"-")</f>
        <v>3.1594306584253</v>
      </c>
      <c r="AD23" s="20">
        <f>IFERROR(IF(VLOOKUP($B23,'[5]0_-3'!$AJ$4:$AO$179,6,FALSE)=0,"-",VLOOKUP($B23,'[5]0_-3'!$AJ$4:$AO$179,6,FALSE)),"-")</f>
        <v>2.9393328770308669</v>
      </c>
      <c r="AE23" s="18">
        <f>IFERROR(IF(VLOOKUP($B23,'[5]5_2'!$AJ$4:$AO$179,5,FALSE)=0,"-",VLOOKUP($B23,'[5]5_2'!$AJ$4:$AO$179,5,FALSE)),"-")</f>
        <v>10.468924000900241</v>
      </c>
      <c r="AF23" s="19">
        <f>IFERROR(IF(VLOOKUP($B23,'[5]5_2'!$AJ$4:$AO$179,3,FALSE)=0,"-",VLOOKUP($B23,'[5]5_2'!$AJ$4:$AO$179,3,FALSE)),"-")</f>
        <v>3.2274584309169772</v>
      </c>
      <c r="AG23" s="20">
        <f>IFERROR(IF(VLOOKUP($B23,'[5]5_2'!$AJ$4:$AO$179,6,FALSE)=0,"-",VLOOKUP($B23,'[5]5_2'!$AJ$4:$AO$179,6,FALSE)),"-")</f>
        <v>3.2437052947342959</v>
      </c>
      <c r="AH23" s="18">
        <f>IFERROR(IF(VLOOKUP($B23,'[5]10_7'!$AJ$4:$AO$179,5,FALSE)=0,"-",VLOOKUP($B23,'[5]10_7'!$AJ$4:$AO$179,5,FALSE)),"-")</f>
        <v>11.763227320607816</v>
      </c>
      <c r="AI23" s="19">
        <f>IFERROR(IF(VLOOKUP($B23,'[5]10_7'!$AJ$4:$AO$179,3,FALSE)=0,"-",VLOOKUP($B23,'[5]10_7'!$AJ$4:$AO$179,3,FALSE)),"-")</f>
        <v>3.285527412825175</v>
      </c>
      <c r="AJ23" s="20">
        <f>IFERROR(IF(VLOOKUP($B23,'[5]10_7'!$AJ$4:$AO$179,6,FALSE)=0,"-",VLOOKUP($B23,'[5]10_7'!$AJ$4:$AO$179,6,FALSE)),"-")</f>
        <v>3.5803162909825783</v>
      </c>
      <c r="AK23" s="18">
        <f>IFERROR(IF(VLOOKUP($B23,'[5]15_12'!$AJ$4:$AO$179,5,FALSE)=0,"-",VLOOKUP($B23,'[5]15_12'!$AJ$4:$AO$179,5,FALSE)),"-")</f>
        <v>13.180800462808881</v>
      </c>
      <c r="AL23" s="19">
        <f>IFERROR(IF(VLOOKUP($B23,'[5]15_12'!$AJ$4:$AO$179,3,FALSE)=0,"-",VLOOKUP($B23,'[5]15_12'!$AJ$4:$AO$179,3,FALSE)),"-")</f>
        <v>3.3359632741831904</v>
      </c>
      <c r="AM23" s="20">
        <f>IFERROR(IF(VLOOKUP($B23,'[5]15_12'!$AJ$4:$AO$179,6,FALSE)=0,"-",VLOOKUP($B23,'[5]15_12'!$AJ$4:$AO$179,6,FALSE)),"-")</f>
        <v>3.9511227730875413</v>
      </c>
    </row>
    <row r="24" spans="2:39" ht="15" customHeight="1" x14ac:dyDescent="0.25">
      <c r="B24" s="33">
        <v>45</v>
      </c>
      <c r="C24" s="34"/>
      <c r="D24" s="18">
        <f>IFERROR(IF(VLOOKUP($B24,'[5]0_-3'!$H$4:$M$179,5,FALSE)=0,"-",VLOOKUP($B24,'[5]0_-3'!$H$4:$M$179,5,FALSE)),"-")</f>
        <v>10.786260299053621</v>
      </c>
      <c r="E24" s="19">
        <f>IFERROR(IF(VLOOKUP($B24,'[5]0_-3'!$H$4:$M$179,3,FALSE)=0,"-",VLOOKUP($B24,'[5]0_-3'!$H$4:$M$179,3,FALSE)),"-")</f>
        <v>2.3156258402291092</v>
      </c>
      <c r="F24" s="19">
        <f>IFERROR(IF(VLOOKUP($B24,'[5]0_-3'!$H$4:$M$179,6,FALSE)=0,"-",VLOOKUP($B24,'[5]0_-3'!$H$4:$M$179,6,FALSE)),"-")</f>
        <v>4.658032447066847</v>
      </c>
      <c r="G24" s="18">
        <f>IFERROR(IF(VLOOKUP($B24,'[5]5_2'!$H$4:$M$179,5,FALSE)=0,"-",VLOOKUP($B24,'[5]5_2'!$H$4:$M$179,5,FALSE)),"-")</f>
        <v>12.265936847990554</v>
      </c>
      <c r="H24" s="19">
        <f>IFERROR(IF(VLOOKUP($B24,'[5]5_2'!$H$4:$M$179,3,FALSE)=0,"-",VLOOKUP($B24,'[5]5_2'!$H$4:$M$179,3,FALSE)),"-")</f>
        <v>2.3346645759938118</v>
      </c>
      <c r="I24" s="20">
        <f>IFERROR(IF(VLOOKUP($B24,'[5]5_2'!$H$4:$M$179,6,FALSE)=0,"-",VLOOKUP($B24,'[5]5_2'!$H$4:$M$179,6,FALSE)),"-")</f>
        <v>5.2538325951038312</v>
      </c>
      <c r="J24" s="18">
        <f>IFERROR(IF(VLOOKUP($B24,'[5]10_7'!$H$4:$M$179,5,FALSE)=0,"-",VLOOKUP($B24,'[5]10_7'!$H$4:$M$179,5,FALSE)),"-")</f>
        <v>13.8902631723467</v>
      </c>
      <c r="K24" s="19">
        <f>IFERROR(IF(VLOOKUP($B24,'[5]10_7'!$H$4:$M$179,3,FALSE)=0,"-",VLOOKUP($B24,'[5]10_7'!$H$4:$M$179,3,FALSE)),"-")</f>
        <v>2.3487964870438987</v>
      </c>
      <c r="L24" s="20">
        <f>IFERROR(IF(VLOOKUP($B24,'[5]10_7'!$H$4:$M$179,6,FALSE)=0,"-",VLOOKUP($B24,'[5]10_7'!$H$4:$M$179,6,FALSE)),"-")</f>
        <v>5.9137789284709079</v>
      </c>
      <c r="M24" s="18">
        <f>IFERROR(IF(VLOOKUP($B24,'[5]15_12'!$H$4:$M$179,5,FALSE)=0,"-",VLOOKUP($B24,'[5]15_12'!$H$4:$M$179,5,FALSE)),"-")</f>
        <v>15.665269754702113</v>
      </c>
      <c r="N24" s="19">
        <f>IFERROR(IF(VLOOKUP($B24,'[5]15_12'!$H$4:$M$179,3,FALSE)=0,"-",VLOOKUP($B24,'[5]15_12'!$H$4:$M$179,3,FALSE)),"-")</f>
        <v>2.3598583686786059</v>
      </c>
      <c r="O24" s="20">
        <f>IFERROR(IF(VLOOKUP($B24,'[5]15_12'!$H$4:$M$179,6,FALSE)=0,"-",VLOOKUP($B24,'[5]15_12'!$H$4:$M$179,6,FALSE)),"-")</f>
        <v>6.6382245488206237</v>
      </c>
      <c r="P24" s="18">
        <f>IFERROR(IF(VLOOKUP($B24,'[5]0_-3'!$V$4:$AA$179,5,FALSE)=0,"-",VLOOKUP($B24,'[5]0_-3'!$V$4:$AA$179,5,FALSE)),"-")</f>
        <v>10.522158970802867</v>
      </c>
      <c r="Q24" s="19">
        <f>IFERROR(IF(VLOOKUP($B24,'[5]0_-3'!$V$4:$AA$179,3,FALSE)=0,"-",VLOOKUP($B24,'[5]0_-3'!$V$4:$AA$179,3,FALSE)),"-")</f>
        <v>2.8452342260203198</v>
      </c>
      <c r="R24" s="20">
        <f>IFERROR(IF(VLOOKUP($B24,'[5]0_-3'!$V$4:$AA$179,6,FALSE)=0,"-",VLOOKUP($B24,'[5]0_-3'!$V$4:$AA$179,6,FALSE)),"-")</f>
        <v>3.6981696883073134</v>
      </c>
      <c r="S24" s="18">
        <f>IFERROR(IF(VLOOKUP($B24,'[5]5_2'!$V$4:$AA$179,5,FALSE)=0,"-",VLOOKUP($B24,'[5]5_2'!$V$4:$AA$179,5,FALSE)),"-")</f>
        <v>11.919953710027052</v>
      </c>
      <c r="T24" s="19">
        <f>IFERROR(IF(VLOOKUP($B24,'[5]5_2'!$V$4:$AA$179,3,FALSE)=0,"-",VLOOKUP($B24,'[5]5_2'!$V$4:$AA$179,3,FALSE)),"-")</f>
        <v>2.8917237892301908</v>
      </c>
      <c r="U24" s="20">
        <f>IFERROR(IF(VLOOKUP($B24,'[5]5_2'!$V$4:$AA$179,6,FALSE)=0,"-",VLOOKUP($B24,'[5]5_2'!$V$4:$AA$179,6,FALSE)),"-")</f>
        <v>4.1220927650217511</v>
      </c>
      <c r="V24" s="18">
        <f>IFERROR(IF(VLOOKUP($B24,'[5]10_7'!$V$4:$AA$179,5,FALSE)=0,"-",VLOOKUP($B24,'[5]10_7'!$V$4:$AA$179,5,FALSE)),"-")</f>
        <v>13.452703187042522</v>
      </c>
      <c r="W24" s="19">
        <f>IFERROR(IF(VLOOKUP($B24,'[5]10_7'!$V$4:$AA$179,3,FALSE)=0,"-",VLOOKUP($B24,'[5]10_7'!$V$4:$AA$179,3,FALSE)),"-")</f>
        <v>2.9312829232674047</v>
      </c>
      <c r="X24" s="20">
        <f>IFERROR(IF(VLOOKUP($B24,'[5]10_7'!$V$4:$AA$179,6,FALSE)=0,"-",VLOOKUP($B24,'[5]10_7'!$V$4:$AA$179,6,FALSE)),"-")</f>
        <v>4.5893567899093259</v>
      </c>
      <c r="Y24" s="18">
        <f>IFERROR(IF(VLOOKUP($B24,'[5]15_12'!$V$4:$AA$179,5,FALSE)=0,"-",VLOOKUP($B24,'[5]15_12'!$V$4:$AA$179,5,FALSE)),"-")</f>
        <v>15.127966420333342</v>
      </c>
      <c r="Z24" s="19">
        <f>IFERROR(IF(VLOOKUP($B24,'[5]15_12'!$V$4:$AA$179,3,FALSE)=0,"-",VLOOKUP($B24,'[5]15_12'!$V$4:$AA$179,3,FALSE)),"-")</f>
        <v>2.9659798839428588</v>
      </c>
      <c r="AA24" s="20">
        <f>IFERROR(IF(VLOOKUP($B24,'[5]15_12'!$V$4:$AA$179,6,FALSE)=0,"-",VLOOKUP($B24,'[5]15_12'!$V$4:$AA$179,6,FALSE)),"-")</f>
        <v>5.1004952873189451</v>
      </c>
      <c r="AB24" s="18">
        <f>IFERROR(IF(VLOOKUP($B24,'[5]0_-3'!$AJ$4:$AO$179,5,FALSE)=0,"-",VLOOKUP($B24,'[5]0_-3'!$AJ$4:$AO$179,5,FALSE)),"-")</f>
        <v>10.322946500473773</v>
      </c>
      <c r="AC24" s="19">
        <f>IFERROR(IF(VLOOKUP($B24,'[5]0_-3'!$AJ$4:$AO$179,3,FALSE)=0,"-",VLOOKUP($B24,'[5]0_-3'!$AJ$4:$AO$179,3,FALSE)),"-")</f>
        <v>3.5154813918802108</v>
      </c>
      <c r="AD24" s="20">
        <f>IFERROR(IF(VLOOKUP($B24,'[5]0_-3'!$AJ$4:$AO$179,6,FALSE)=0,"-",VLOOKUP($B24,'[5]0_-3'!$AJ$4:$AO$179,6,FALSE)),"-")</f>
        <v>2.9364247309961367</v>
      </c>
      <c r="AE24" s="18">
        <f>IFERROR(IF(VLOOKUP($B24,'[5]5_2'!$AJ$4:$AO$179,5,FALSE)=0,"-",VLOOKUP($B24,'[5]5_2'!$AJ$4:$AO$179,5,FALSE)),"-")</f>
        <v>11.634239586353431</v>
      </c>
      <c r="AF24" s="19">
        <f>IFERROR(IF(VLOOKUP($B24,'[5]5_2'!$AJ$4:$AO$179,3,FALSE)=0,"-",VLOOKUP($B24,'[5]5_2'!$AJ$4:$AO$179,3,FALSE)),"-")</f>
        <v>3.5969217947973906</v>
      </c>
      <c r="AG24" s="20">
        <f>IFERROR(IF(VLOOKUP($B24,'[5]5_2'!$AJ$4:$AO$179,6,FALSE)=0,"-",VLOOKUP($B24,'[5]5_2'!$AJ$4:$AO$179,6,FALSE)),"-")</f>
        <v>3.2344988993592425</v>
      </c>
      <c r="AH24" s="18">
        <f>IFERROR(IF(VLOOKUP($B24,'[5]10_7'!$AJ$4:$AO$179,5,FALSE)=0,"-",VLOOKUP($B24,'[5]10_7'!$AJ$4:$AO$179,5,FALSE)),"-")</f>
        <v>13.070649515112114</v>
      </c>
      <c r="AI24" s="19">
        <f>IFERROR(IF(VLOOKUP($B24,'[5]10_7'!$AJ$4:$AO$179,3,FALSE)=0,"-",VLOOKUP($B24,'[5]10_7'!$AJ$4:$AO$179,3,FALSE)),"-")</f>
        <v>3.6692572850023031</v>
      </c>
      <c r="AJ24" s="20">
        <f>IFERROR(IF(VLOOKUP($B24,'[5]10_7'!$AJ$4:$AO$179,6,FALSE)=0,"-",VLOOKUP($B24,'[5]10_7'!$AJ$4:$AO$179,6,FALSE)),"-")</f>
        <v>3.5622057816814854</v>
      </c>
      <c r="AK24" s="18">
        <f>IFERROR(IF(VLOOKUP($B24,'[5]15_12'!$AJ$4:$AO$179,5,FALSE)=0,"-",VLOOKUP($B24,'[5]15_12'!$AJ$4:$AO$179,5,FALSE)),"-")</f>
        <v>14.641328840774529</v>
      </c>
      <c r="AL24" s="19">
        <f>IFERROR(IF(VLOOKUP($B24,'[5]15_12'!$AJ$4:$AO$179,3,FALSE)=0,"-",VLOOKUP($B24,'[5]15_12'!$AJ$4:$AO$179,3,FALSE)),"-")</f>
        <v>3.734790310757635</v>
      </c>
      <c r="AM24" s="20">
        <f>IFERROR(IF(VLOOKUP($B24,'[5]15_12'!$AJ$4:$AO$179,6,FALSE)=0,"-",VLOOKUP($B24,'[5]15_12'!$AJ$4:$AO$179,6,FALSE)),"-")</f>
        <v>3.9202545852713233</v>
      </c>
    </row>
    <row r="25" spans="2:39" ht="15" customHeight="1" x14ac:dyDescent="0.25">
      <c r="B25" s="33">
        <v>50</v>
      </c>
      <c r="C25" s="34"/>
      <c r="D25" s="18">
        <f>IFERROR(IF(VLOOKUP($B25,'[5]0_-3'!$H$4:$M$179,5,FALSE)=0,"-",VLOOKUP($B25,'[5]0_-3'!$H$4:$M$179,5,FALSE)),"-")</f>
        <v>11.889925726044897</v>
      </c>
      <c r="E25" s="19">
        <f>IFERROR(IF(VLOOKUP($B25,'[5]0_-3'!$H$4:$M$179,3,FALSE)=0,"-",VLOOKUP($B25,'[5]0_-3'!$H$4:$M$179,3,FALSE)),"-")</f>
        <v>2.6018533519426246</v>
      </c>
      <c r="F25" s="19">
        <f>IFERROR(IF(VLOOKUP($B25,'[5]0_-3'!$H$4:$M$179,6,FALSE)=0,"-",VLOOKUP($B25,'[5]0_-3'!$H$4:$M$179,6,FALSE)),"-")</f>
        <v>4.5697908827826552</v>
      </c>
      <c r="G25" s="18">
        <f>IFERROR(IF(VLOOKUP($B25,'[5]5_2'!$H$4:$M$179,5,FALSE)=0,"-",VLOOKUP($B25,'[5]5_2'!$H$4:$M$179,5,FALSE)),"-")</f>
        <v>13.505639287245828</v>
      </c>
      <c r="H25" s="19">
        <f>IFERROR(IF(VLOOKUP($B25,'[5]5_2'!$H$4:$M$179,3,FALSE)=0,"-",VLOOKUP($B25,'[5]5_2'!$H$4:$M$179,3,FALSE)),"-")</f>
        <v>2.6328066420199914</v>
      </c>
      <c r="I25" s="20">
        <f>IFERROR(IF(VLOOKUP($B25,'[5]5_2'!$H$4:$M$179,6,FALSE)=0,"-",VLOOKUP($B25,'[5]5_2'!$H$4:$M$179,6,FALSE)),"-")</f>
        <v>5.1297497779342338</v>
      </c>
      <c r="J25" s="18">
        <f>IFERROR(IF(VLOOKUP($B25,'[5]10_7'!$H$4:$M$179,5,FALSE)=0,"-",VLOOKUP($B25,'[5]10_7'!$H$4:$M$179,5,FALSE)),"-")</f>
        <v>15.275377277933663</v>
      </c>
      <c r="K25" s="19">
        <f>IFERROR(IF(VLOOKUP($B25,'[5]10_7'!$H$4:$M$179,3,FALSE)=0,"-",VLOOKUP($B25,'[5]10_7'!$H$4:$M$179,3,FALSE)),"-")</f>
        <v>2.6594710667557395</v>
      </c>
      <c r="L25" s="20">
        <f>IFERROR(IF(VLOOKUP($B25,'[5]10_7'!$H$4:$M$179,6,FALSE)=0,"-",VLOOKUP($B25,'[5]10_7'!$H$4:$M$179,6,FALSE)),"-")</f>
        <v>5.7437651677737307</v>
      </c>
      <c r="M25" s="18">
        <f>IFERROR(IF(VLOOKUP($B25,'[5]15_12'!$H$4:$M$179,5,FALSE)=0,"-",VLOOKUP($B25,'[5]15_12'!$H$4:$M$179,5,FALSE)),"-")</f>
        <v>17.203244690896049</v>
      </c>
      <c r="N25" s="19">
        <f>IFERROR(IF(VLOOKUP($B25,'[5]15_12'!$H$4:$M$179,3,FALSE)=0,"-",VLOOKUP($B25,'[5]15_12'!$H$4:$M$179,3,FALSE)),"-")</f>
        <v>2.6836363592292778</v>
      </c>
      <c r="O25" s="20">
        <f>IFERROR(IF(VLOOKUP($B25,'[5]15_12'!$H$4:$M$179,6,FALSE)=0,"-",VLOOKUP($B25,'[5]15_12'!$H$4:$M$179,6,FALSE)),"-")</f>
        <v>6.4104231677039527</v>
      </c>
      <c r="P25" s="18">
        <f>IFERROR(IF(VLOOKUP($B25,'[5]0_-3'!$V$4:$AA$179,5,FALSE)=0,"-",VLOOKUP($B25,'[5]0_-3'!$V$4:$AA$179,5,FALSE)),"-")</f>
        <v>11.596290699117386</v>
      </c>
      <c r="Q25" s="19">
        <f>IFERROR(IF(VLOOKUP($B25,'[5]0_-3'!$V$4:$AA$179,3,FALSE)=0,"-",VLOOKUP($B25,'[5]0_-3'!$V$4:$AA$179,3,FALSE)),"-")</f>
        <v>3.1751865819174778</v>
      </c>
      <c r="R25" s="20">
        <f>IFERROR(IF(VLOOKUP($B25,'[5]0_-3'!$V$4:$AA$179,6,FALSE)=0,"-",VLOOKUP($B25,'[5]0_-3'!$V$4:$AA$179,6,FALSE)),"-")</f>
        <v>3.652160400638393</v>
      </c>
      <c r="S25" s="18">
        <f>IFERROR(IF(VLOOKUP($B25,'[5]5_2'!$V$4:$AA$179,5,FALSE)=0,"-",VLOOKUP($B25,'[5]5_2'!$V$4:$AA$179,5,FALSE)),"-")</f>
        <v>13.124827004095829</v>
      </c>
      <c r="T25" s="19">
        <f>IFERROR(IF(VLOOKUP($B25,'[5]5_2'!$V$4:$AA$179,3,FALSE)=0,"-",VLOOKUP($B25,'[5]5_2'!$V$4:$AA$179,3,FALSE)),"-")</f>
        <v>3.2349154290834701</v>
      </c>
      <c r="U25" s="20">
        <f>IFERROR(IF(VLOOKUP($B25,'[5]5_2'!$V$4:$AA$179,6,FALSE)=0,"-",VLOOKUP($B25,'[5]5_2'!$V$4:$AA$179,6,FALSE)),"-")</f>
        <v>4.0572396069761894</v>
      </c>
      <c r="V25" s="18">
        <f>IFERROR(IF(VLOOKUP($B25,'[5]10_7'!$V$4:$AA$179,5,FALSE)=0,"-",VLOOKUP($B25,'[5]10_7'!$V$4:$AA$179,5,FALSE)),"-")</f>
        <v>14.798990948257886</v>
      </c>
      <c r="W25" s="19">
        <f>IFERROR(IF(VLOOKUP($B25,'[5]10_7'!$V$4:$AA$179,3,FALSE)=0,"-",VLOOKUP($B25,'[5]10_7'!$V$4:$AA$179,3,FALSE)),"-")</f>
        <v>3.2884316946747316</v>
      </c>
      <c r="X25" s="20">
        <f>IFERROR(IF(VLOOKUP($B25,'[5]10_7'!$V$4:$AA$179,6,FALSE)=0,"-",VLOOKUP($B25,'[5]10_7'!$V$4:$AA$179,6,FALSE)),"-")</f>
        <v>4.5003187909371176</v>
      </c>
      <c r="Y25" s="18">
        <f>IFERROR(IF(VLOOKUP($B25,'[5]15_12'!$V$4:$AA$179,5,FALSE)=0,"-",VLOOKUP($B25,'[5]15_12'!$V$4:$AA$179,5,FALSE)),"-")</f>
        <v>16.62435375465094</v>
      </c>
      <c r="Z25" s="19">
        <f>IFERROR(IF(VLOOKUP($B25,'[5]15_12'!$V$4:$AA$179,3,FALSE)=0,"-",VLOOKUP($B25,'[5]15_12'!$V$4:$AA$179,3,FALSE)),"-")</f>
        <v>3.3377675737932129</v>
      </c>
      <c r="AA25" s="20">
        <f>IFERROR(IF(VLOOKUP($B25,'[5]15_12'!$V$4:$AA$179,6,FALSE)=0,"-",VLOOKUP($B25,'[5]15_12'!$V$4:$AA$179,6,FALSE)),"-")</f>
        <v>4.9806804659433368</v>
      </c>
      <c r="AB25" s="18">
        <f>IFERROR(IF(VLOOKUP($B25,'[5]0_-3'!$AJ$4:$AO$179,5,FALSE)=0,"-",VLOOKUP($B25,'[5]0_-3'!$AJ$4:$AO$179,5,FALSE)),"-")</f>
        <v>11.358492694386548</v>
      </c>
      <c r="AC25" s="19">
        <f>IFERROR(IF(VLOOKUP($B25,'[5]0_-3'!$AJ$4:$AO$179,3,FALSE)=0,"-",VLOOKUP($B25,'[5]0_-3'!$AJ$4:$AO$179,3,FALSE)),"-")</f>
        <v>3.8886189280022259</v>
      </c>
      <c r="AD25" s="20">
        <f>IFERROR(IF(VLOOKUP($B25,'[5]0_-3'!$AJ$4:$AO$179,6,FALSE)=0,"-",VLOOKUP($B25,'[5]0_-3'!$AJ$4:$AO$179,6,FALSE)),"-")</f>
        <v>2.9209580328360851</v>
      </c>
      <c r="AE25" s="18">
        <f>IFERROR(IF(VLOOKUP($B25,'[5]5_2'!$AJ$4:$AO$179,5,FALSE)=0,"-",VLOOKUP($B25,'[5]5_2'!$AJ$4:$AO$179,5,FALSE)),"-")</f>
        <v>12.795339365979331</v>
      </c>
      <c r="AF25" s="19">
        <f>IFERROR(IF(VLOOKUP($B25,'[5]5_2'!$AJ$4:$AO$179,3,FALSE)=0,"-",VLOOKUP($B25,'[5]5_2'!$AJ$4:$AO$179,3,FALSE)),"-")</f>
        <v>3.9846847108386574</v>
      </c>
      <c r="AG25" s="20">
        <f>IFERROR(IF(VLOOKUP($B25,'[5]5_2'!$AJ$4:$AO$179,6,FALSE)=0,"-",VLOOKUP($B25,'[5]5_2'!$AJ$4:$AO$179,6,FALSE)),"-")</f>
        <v>3.211129686415338</v>
      </c>
      <c r="AH25" s="18">
        <f>IFERROR(IF(VLOOKUP($B25,'[5]10_7'!$AJ$4:$AO$179,5,FALSE)=0,"-",VLOOKUP($B25,'[5]10_7'!$AJ$4:$AO$179,5,FALSE)),"-")</f>
        <v>14.369345556058427</v>
      </c>
      <c r="AI25" s="19">
        <f>IFERROR(IF(VLOOKUP($B25,'[5]10_7'!$AJ$4:$AO$179,3,FALSE)=0,"-",VLOOKUP($B25,'[5]10_7'!$AJ$4:$AO$179,3,FALSE)),"-")</f>
        <v>4.0724732469481673</v>
      </c>
      <c r="AJ25" s="20">
        <f>IFERROR(IF(VLOOKUP($B25,'[5]10_7'!$AJ$4:$AO$179,6,FALSE)=0,"-",VLOOKUP($B25,'[5]10_7'!$AJ$4:$AO$179,6,FALSE)),"-")</f>
        <v>3.5284076001792122</v>
      </c>
      <c r="AK25" s="18">
        <f>IFERROR(IF(VLOOKUP($B25,'[5]15_12'!$AJ$4:$AO$179,5,FALSE)=0,"-",VLOOKUP($B25,'[5]15_12'!$AJ$4:$AO$179,5,FALSE)),"-")</f>
        <v>16.087612999139733</v>
      </c>
      <c r="AL25" s="19">
        <f>IFERROR(IF(VLOOKUP($B25,'[5]15_12'!$AJ$4:$AO$179,3,FALSE)=0,"-",VLOOKUP($B25,'[5]15_12'!$AJ$4:$AO$179,3,FALSE)),"-")</f>
        <v>4.1542637632563189</v>
      </c>
      <c r="AM25" s="20">
        <f>IFERROR(IF(VLOOKUP($B25,'[5]15_12'!$AJ$4:$AO$179,6,FALSE)=0,"-",VLOOKUP($B25,'[5]15_12'!$AJ$4:$AO$179,6,FALSE)),"-")</f>
        <v>3.8725545405738657</v>
      </c>
    </row>
    <row r="26" spans="2:39" ht="15" customHeight="1" x14ac:dyDescent="0.25">
      <c r="B26" s="33">
        <v>55</v>
      </c>
      <c r="C26" s="34"/>
      <c r="D26" s="18">
        <f>IFERROR(IF(VLOOKUP($B26,'[5]0_-3'!$H$4:$M$179,5,FALSE)=0,"-",VLOOKUP($B26,'[5]0_-3'!$H$4:$M$179,5,FALSE)),"-")</f>
        <v>12.983960028402166</v>
      </c>
      <c r="E26" s="19">
        <f>IFERROR(IF(VLOOKUP($B26,'[5]0_-3'!$H$4:$M$179,3,FALSE)=0,"-",VLOOKUP($B26,'[5]0_-3'!$H$4:$M$179,3,FALSE)),"-")</f>
        <v>2.90272760073786</v>
      </c>
      <c r="F26" s="19">
        <f>IFERROR(IF(VLOOKUP($B26,'[5]0_-3'!$H$4:$M$179,6,FALSE)=0,"-",VLOOKUP($B26,'[5]0_-3'!$H$4:$M$179,6,FALSE)),"-")</f>
        <v>4.4730204877308166</v>
      </c>
      <c r="G26" s="18">
        <f>IFERROR(IF(VLOOKUP($B26,'[5]5_2'!$H$4:$M$179,5,FALSE)=0,"-",VLOOKUP($B26,'[5]5_2'!$H$4:$M$179,5,FALSE)),"-")</f>
        <v>14.731790085833767</v>
      </c>
      <c r="H26" s="19">
        <f>IFERROR(IF(VLOOKUP($B26,'[5]5_2'!$H$4:$M$179,3,FALSE)=0,"-",VLOOKUP($B26,'[5]5_2'!$H$4:$M$179,3,FALSE)),"-")</f>
        <v>2.946823128655641</v>
      </c>
      <c r="I26" s="20">
        <f>IFERROR(IF(VLOOKUP($B26,'[5]5_2'!$H$4:$M$179,6,FALSE)=0,"-",VLOOKUP($B26,'[5]5_2'!$H$4:$M$179,6,FALSE)),"-")</f>
        <v>4.9992108255762542</v>
      </c>
      <c r="J26" s="18">
        <f>IFERROR(IF(VLOOKUP($B26,'[5]10_7'!$H$4:$M$179,5,FALSE)=0,"-",VLOOKUP($B26,'[5]10_7'!$H$4:$M$179,5,FALSE)),"-")</f>
        <v>16.642156656945726</v>
      </c>
      <c r="K26" s="19">
        <f>IFERROR(IF(VLOOKUP($B26,'[5]10_7'!$H$4:$M$179,3,FALSE)=0,"-",VLOOKUP($B26,'[5]10_7'!$H$4:$M$179,3,FALSE)),"-")</f>
        <v>2.9872353772345281</v>
      </c>
      <c r="L26" s="20">
        <f>IFERROR(IF(VLOOKUP($B26,'[5]10_7'!$H$4:$M$179,6,FALSE)=0,"-",VLOOKUP($B26,'[5]10_7'!$H$4:$M$179,6,FALSE)),"-")</f>
        <v>5.5710898390445607</v>
      </c>
      <c r="M26" s="18">
        <f>IFERROR(IF(VLOOKUP($B26,'[5]15_12'!$H$4:$M$179,5,FALSE)=0,"-",VLOOKUP($B26,'[5]15_12'!$H$4:$M$179,5,FALSE)),"-")</f>
        <v>18.71734065080814</v>
      </c>
      <c r="N26" s="19">
        <f>IFERROR(IF(VLOOKUP($B26,'[5]15_12'!$H$4:$M$179,3,FALSE)=0,"-",VLOOKUP($B26,'[5]15_12'!$H$4:$M$179,3,FALSE)),"-")</f>
        <v>3.0257094406930762</v>
      </c>
      <c r="O26" s="20">
        <f>IFERROR(IF(VLOOKUP($B26,'[5]15_12'!$H$4:$M$179,6,FALSE)=0,"-",VLOOKUP($B26,'[5]15_12'!$H$4:$M$179,6,FALSE)),"-")</f>
        <v>6.1860998280524591</v>
      </c>
      <c r="P26" s="18">
        <f>IFERROR(IF(VLOOKUP($B26,'[5]0_-3'!$V$4:$AA$179,5,FALSE)=0,"-",VLOOKUP($B26,'[5]0_-3'!$V$4:$AA$179,5,FALSE)),"-")</f>
        <v>12.666219869479878</v>
      </c>
      <c r="Q26" s="19">
        <f>IFERROR(IF(VLOOKUP($B26,'[5]0_-3'!$V$4:$AA$179,3,FALSE)=0,"-",VLOOKUP($B26,'[5]0_-3'!$V$4:$AA$179,3,FALSE)),"-")</f>
        <v>3.5210844480192574</v>
      </c>
      <c r="R26" s="20">
        <f>IFERROR(IF(VLOOKUP($B26,'[5]0_-3'!$V$4:$AA$179,6,FALSE)=0,"-",VLOOKUP($B26,'[5]0_-3'!$V$4:$AA$179,6,FALSE)),"-")</f>
        <v>3.5972496702273369</v>
      </c>
      <c r="S26" s="18">
        <f>IFERROR(IF(VLOOKUP($B26,'[5]5_2'!$V$4:$AA$179,5,FALSE)=0,"-",VLOOKUP($B26,'[5]5_2'!$V$4:$AA$179,5,FALSE)),"-")</f>
        <v>14.321948028246284</v>
      </c>
      <c r="T26" s="19">
        <f>IFERROR(IF(VLOOKUP($B26,'[5]5_2'!$V$4:$AA$179,3,FALSE)=0,"-",VLOOKUP($B26,'[5]5_2'!$V$4:$AA$179,3,FALSE)),"-")</f>
        <v>3.5952613110858516</v>
      </c>
      <c r="U26" s="20">
        <f>IFERROR(IF(VLOOKUP($B26,'[5]5_2'!$V$4:$AA$179,6,FALSE)=0,"-",VLOOKUP($B26,'[5]5_2'!$V$4:$AA$179,6,FALSE)),"-")</f>
        <v>3.9835624698780872</v>
      </c>
      <c r="V26" s="18">
        <f>IFERROR(IF(VLOOKUP($B26,'[5]10_7'!$V$4:$AA$179,5,FALSE)=0,"-",VLOOKUP($B26,'[5]10_7'!$V$4:$AA$179,5,FALSE)),"-")</f>
        <v>16.133057607166336</v>
      </c>
      <c r="W26" s="19">
        <f>IFERROR(IF(VLOOKUP($B26,'[5]10_7'!$V$4:$AA$179,3,FALSE)=0,"-",VLOOKUP($B26,'[5]10_7'!$V$4:$AA$179,3,FALSE)),"-")</f>
        <v>3.6639237433330916</v>
      </c>
      <c r="X26" s="20">
        <f>IFERROR(IF(VLOOKUP($B26,'[5]10_7'!$V$4:$AA$179,6,FALSE)=0,"-",VLOOKUP($B26,'[5]10_7'!$V$4:$AA$179,6,FALSE)),"-")</f>
        <v>4.4032187177809563</v>
      </c>
      <c r="Y26" s="18">
        <f>IFERROR(IF(VLOOKUP($B26,'[5]15_12'!$V$4:$AA$179,5,FALSE)=0,"-",VLOOKUP($B26,'[5]15_12'!$V$4:$AA$179,5,FALSE)),"-")</f>
        <v>18.103219704580464</v>
      </c>
      <c r="Z26" s="19">
        <f>IFERROR(IF(VLOOKUP($B26,'[5]15_12'!$V$4:$AA$179,3,FALSE)=0,"-",VLOOKUP($B26,'[5]15_12'!$V$4:$AA$179,3,FALSE)),"-")</f>
        <v>3.7290693868496314</v>
      </c>
      <c r="AA26" s="20">
        <f>IFERROR(IF(VLOOKUP($B26,'[5]15_12'!$V$4:$AA$179,6,FALSE)=0,"-",VLOOKUP($B26,'[5]15_12'!$V$4:$AA$179,6,FALSE)),"-")</f>
        <v>4.8546213080455205</v>
      </c>
      <c r="AB26" s="18">
        <f>IFERROR(IF(VLOOKUP($B26,'[5]0_-3'!$AJ$4:$AO$179,5,FALSE)=0,"-",VLOOKUP($B26,'[5]0_-3'!$AJ$4:$AO$179,5,FALSE)),"-")</f>
        <v>12.395354483382889</v>
      </c>
      <c r="AC26" s="19">
        <f>IFERROR(IF(VLOOKUP($B26,'[5]0_-3'!$AJ$4:$AO$179,3,FALSE)=0,"-",VLOOKUP($B26,'[5]0_-3'!$AJ$4:$AO$179,3,FALSE)),"-")</f>
        <v>4.2790687430565013</v>
      </c>
      <c r="AD26" s="20">
        <f>IFERROR(IF(VLOOKUP($B26,'[5]0_-3'!$AJ$4:$AO$179,6,FALSE)=0,"-",VLOOKUP($B26,'[5]0_-3'!$AJ$4:$AO$179,6,FALSE)),"-")</f>
        <v>2.8967411433846224</v>
      </c>
      <c r="AE26" s="18">
        <f>IFERROR(IF(VLOOKUP($B26,'[5]5_2'!$AJ$4:$AO$179,5,FALSE)=0,"-",VLOOKUP($B26,'[5]5_2'!$AJ$4:$AO$179,5,FALSE)),"-")</f>
        <v>13.954609840848196</v>
      </c>
      <c r="AF26" s="19">
        <f>IFERROR(IF(VLOOKUP($B26,'[5]5_2'!$AJ$4:$AO$179,3,FALSE)=0,"-",VLOOKUP($B26,'[5]5_2'!$AJ$4:$AO$179,3,FALSE)),"-")</f>
        <v>4.3909591001517843</v>
      </c>
      <c r="AG26" s="20">
        <f>IFERROR(IF(VLOOKUP($B26,'[5]5_2'!$AJ$4:$AO$179,6,FALSE)=0,"-",VLOOKUP($B26,'[5]5_2'!$AJ$4:$AO$179,6,FALSE)),"-")</f>
        <v>3.1780322983117335</v>
      </c>
      <c r="AH26" s="18">
        <f>IFERROR(IF(VLOOKUP($B26,'[5]10_7'!$AJ$4:$AO$179,5,FALSE)=0,"-",VLOOKUP($B26,'[5]10_7'!$AJ$4:$AO$179,5,FALSE)),"-")</f>
        <v>15.662088940644185</v>
      </c>
      <c r="AI26" s="19">
        <f>IFERROR(IF(VLOOKUP($B26,'[5]10_7'!$AJ$4:$AO$179,3,FALSE)=0,"-",VLOOKUP($B26,'[5]10_7'!$AJ$4:$AO$179,3,FALSE)),"-")</f>
        <v>4.495372119511611</v>
      </c>
      <c r="AJ26" s="20">
        <f>IFERROR(IF(VLOOKUP($B26,'[5]10_7'!$AJ$4:$AO$179,6,FALSE)=0,"-",VLOOKUP($B26,'[5]10_7'!$AJ$4:$AO$179,6,FALSE)),"-")</f>
        <v>3.4840472655566845</v>
      </c>
      <c r="AK26" s="18">
        <f>IFERROR(IF(VLOOKUP($B26,'[5]15_12'!$AJ$4:$AO$179,5,FALSE)=0,"-",VLOOKUP($B26,'[5]15_12'!$AJ$4:$AO$179,5,FALSE)),"-")</f>
        <v>17.522914606798267</v>
      </c>
      <c r="AL26" s="19">
        <f>IFERROR(IF(VLOOKUP($B26,'[5]15_12'!$AJ$4:$AO$179,3,FALSE)=0,"-",VLOOKUP($B26,'[5]15_12'!$AJ$4:$AO$179,3,FALSE)),"-")</f>
        <v>4.5945641667921668</v>
      </c>
      <c r="AM26" s="20">
        <f>IFERROR(IF(VLOOKUP($B26,'[5]15_12'!$AJ$4:$AO$179,6,FALSE)=0,"-",VLOOKUP($B26,'[5]15_12'!$AJ$4:$AO$179,6,FALSE)),"-")</f>
        <v>3.8138360833977463</v>
      </c>
    </row>
    <row r="27" spans="2:39" ht="15" customHeight="1" x14ac:dyDescent="0.25">
      <c r="B27" s="33">
        <v>60</v>
      </c>
      <c r="C27" s="34"/>
      <c r="D27" s="18">
        <f>IFERROR(IF(VLOOKUP($B27,'[5]0_-3'!$H$4:$M$179,5,FALSE)=0,"-",VLOOKUP($B27,'[5]0_-3'!$H$4:$M$179,5,FALSE)),"-")</f>
        <v>14.070764469618627</v>
      </c>
      <c r="E27" s="19">
        <f>IFERROR(IF(VLOOKUP($B27,'[5]0_-3'!$H$4:$M$179,3,FALSE)=0,"-",VLOOKUP($B27,'[5]0_-3'!$H$4:$M$179,3,FALSE)),"-")</f>
        <v>3.2184166064651891</v>
      </c>
      <c r="F27" s="19">
        <f>IFERROR(IF(VLOOKUP($B27,'[5]0_-3'!$H$4:$M$179,6,FALSE)=0,"-",VLOOKUP($B27,'[5]0_-3'!$H$4:$M$179,6,FALSE)),"-")</f>
        <v>4.3719524816498669</v>
      </c>
      <c r="G27" s="18">
        <f>IFERROR(IF(VLOOKUP($B27,'[5]5_2'!$H$4:$M$179,5,FALSE)=0,"-",VLOOKUP($B27,'[5]5_2'!$H$4:$M$179,5,FALSE)),"-")</f>
        <v>15.94713436227004</v>
      </c>
      <c r="H27" s="19">
        <f>IFERROR(IF(VLOOKUP($B27,'[5]5_2'!$H$4:$M$179,3,FALSE)=0,"-",VLOOKUP($B27,'[5]5_2'!$H$4:$M$179,3,FALSE)),"-")</f>
        <v>3.2768611184522114</v>
      </c>
      <c r="I27" s="20">
        <f>IFERROR(IF(VLOOKUP($B27,'[5]5_2'!$H$4:$M$179,6,FALSE)=0,"-",VLOOKUP($B27,'[5]5_2'!$H$4:$M$179,6,FALSE)),"-")</f>
        <v>4.8665884167231628</v>
      </c>
      <c r="J27" s="18">
        <f>IFERROR(IF(VLOOKUP($B27,'[5]10_7'!$H$4:$M$179,5,FALSE)=0,"-",VLOOKUP($B27,'[5]10_7'!$H$4:$M$179,5,FALSE)),"-")</f>
        <v>17.993771442298492</v>
      </c>
      <c r="K27" s="19">
        <f>IFERROR(IF(VLOOKUP($B27,'[5]10_7'!$H$4:$M$179,3,FALSE)=0,"-",VLOOKUP($B27,'[5]10_7'!$H$4:$M$179,3,FALSE)),"-")</f>
        <v>3.3322130934383014</v>
      </c>
      <c r="L27" s="20">
        <f>IFERROR(IF(VLOOKUP($B27,'[5]10_7'!$H$4:$M$179,6,FALSE)=0,"-",VLOOKUP($B27,'[5]10_7'!$H$4:$M$179,6,FALSE)),"-")</f>
        <v>5.3999462032399164</v>
      </c>
      <c r="M27" s="18">
        <f>IFERROR(IF(VLOOKUP($B27,'[5]15_12'!$H$4:$M$179,5,FALSE)=0,"-",VLOOKUP($B27,'[5]15_12'!$H$4:$M$179,5,FALSE)),"-")</f>
        <v>20.211230172408083</v>
      </c>
      <c r="N27" s="19">
        <f>IFERROR(IF(VLOOKUP($B27,'[5]15_12'!$H$4:$M$179,3,FALSE)=0,"-",VLOOKUP($B27,'[5]15_12'!$H$4:$M$179,3,FALSE)),"-")</f>
        <v>3.3861754201988896</v>
      </c>
      <c r="O27" s="20">
        <f>IFERROR(IF(VLOOKUP($B27,'[5]15_12'!$H$4:$M$179,6,FALSE)=0,"-",VLOOKUP($B27,'[5]15_12'!$H$4:$M$179,6,FALSE)),"-")</f>
        <v>5.9687487103727666</v>
      </c>
      <c r="P27" s="18">
        <f>IFERROR(IF(VLOOKUP($B27,'[5]0_-3'!$V$4:$AA$179,5,FALSE)=0,"-",VLOOKUP($B27,'[5]0_-3'!$V$4:$AA$179,5,FALSE)),"-")</f>
        <v>13.734143631218739</v>
      </c>
      <c r="Q27" s="19">
        <f>IFERROR(IF(VLOOKUP($B27,'[5]0_-3'!$V$4:$AA$179,3,FALSE)=0,"-",VLOOKUP($B27,'[5]0_-3'!$V$4:$AA$179,3,FALSE)),"-")</f>
        <v>3.8831297406198577</v>
      </c>
      <c r="R27" s="20">
        <f>IFERROR(IF(VLOOKUP($B27,'[5]0_-3'!$V$4:$AA$179,6,FALSE)=0,"-",VLOOKUP($B27,'[5]0_-3'!$V$4:$AA$179,6,FALSE)),"-")</f>
        <v>3.5368747759188648</v>
      </c>
      <c r="S27" s="18">
        <f>IFERROR(IF(VLOOKUP($B27,'[5]5_2'!$V$4:$AA$179,5,FALSE)=0,"-",VLOOKUP($B27,'[5]5_2'!$V$4:$AA$179,5,FALSE)),"-")</f>
        <v>15.513814504018139</v>
      </c>
      <c r="T27" s="19">
        <f>IFERROR(IF(VLOOKUP($B27,'[5]5_2'!$V$4:$AA$179,3,FALSE)=0,"-",VLOOKUP($B27,'[5]5_2'!$V$4:$AA$179,3,FALSE)),"-")</f>
        <v>3.9729472000159407</v>
      </c>
      <c r="U27" s="20">
        <f>IFERROR(IF(VLOOKUP($B27,'[5]5_2'!$V$4:$AA$179,6,FALSE)=0,"-",VLOOKUP($B27,'[5]5_2'!$V$4:$AA$179,6,FALSE)),"-")</f>
        <v>3.9048629953994589</v>
      </c>
      <c r="V27" s="18">
        <f>IFERROR(IF(VLOOKUP($B27,'[5]10_7'!$V$4:$AA$179,5,FALSE)=0,"-",VLOOKUP($B27,'[5]10_7'!$V$4:$AA$179,5,FALSE)),"-")</f>
        <v>17.457785798045688</v>
      </c>
      <c r="W27" s="19">
        <f>IFERROR(IF(VLOOKUP($B27,'[5]10_7'!$V$4:$AA$179,3,FALSE)=0,"-",VLOOKUP($B27,'[5]10_7'!$V$4:$AA$179,3,FALSE)),"-")</f>
        <v>4.0579268501343391</v>
      </c>
      <c r="X27" s="20">
        <f>IFERROR(IF(VLOOKUP($B27,'[5]10_7'!$V$4:$AA$179,6,FALSE)=0,"-",VLOOKUP($B27,'[5]10_7'!$V$4:$AA$179,6,FALSE)),"-")</f>
        <v>4.3021440362996541</v>
      </c>
      <c r="Y27" s="18">
        <f>IFERROR(IF(VLOOKUP($B27,'[5]15_12'!$V$4:$AA$179,5,FALSE)=0,"-",VLOOKUP($B27,'[5]15_12'!$V$4:$AA$179,5,FALSE)),"-")</f>
        <v>19.567915009370555</v>
      </c>
      <c r="Z27" s="19">
        <f>IFERROR(IF(VLOOKUP($B27,'[5]15_12'!$V$4:$AA$179,3,FALSE)=0,"-",VLOOKUP($B27,'[5]15_12'!$V$4:$AA$179,3,FALSE)),"-")</f>
        <v>4.1400334526672475</v>
      </c>
      <c r="AA27" s="20">
        <f>IFERROR(IF(VLOOKUP($B27,'[5]15_12'!$V$4:$AA$179,6,FALSE)=0,"-",VLOOKUP($B27,'[5]15_12'!$V$4:$AA$179,6,FALSE)),"-")</f>
        <v>4.7265113272849959</v>
      </c>
      <c r="AB27" s="18">
        <f>IFERROR(IF(VLOOKUP($B27,'[5]0_-3'!$AJ$4:$AO$179,5,FALSE)=0,"-",VLOOKUP($B27,'[5]0_-3'!$AJ$4:$AO$179,5,FALSE)),"-")</f>
        <v>13.435535072511755</v>
      </c>
      <c r="AC27" s="19">
        <f>IFERROR(IF(VLOOKUP($B27,'[5]0_-3'!$AJ$4:$AO$179,3,FALSE)=0,"-",VLOOKUP($B27,'[5]0_-3'!$AJ$4:$AO$179,3,FALSE)),"-")</f>
        <v>4.6870665662921809</v>
      </c>
      <c r="AD27" s="20">
        <f>IFERROR(IF(VLOOKUP($B27,'[5]0_-3'!$AJ$4:$AO$179,6,FALSE)=0,"-",VLOOKUP($B27,'[5]0_-3'!$AJ$4:$AO$179,6,FALSE)),"-")</f>
        <v>2.8665125366760611</v>
      </c>
      <c r="AE27" s="18">
        <f>IFERROR(IF(VLOOKUP($B27,'[5]5_2'!$AJ$4:$AO$179,5,FALSE)=0,"-",VLOOKUP($B27,'[5]5_2'!$AJ$4:$AO$179,5,FALSE)),"-")</f>
        <v>15.114308547735469</v>
      </c>
      <c r="AF27" s="19">
        <f>IFERROR(IF(VLOOKUP($B27,'[5]5_2'!$AJ$4:$AO$179,3,FALSE)=0,"-",VLOOKUP($B27,'[5]5_2'!$AJ$4:$AO$179,3,FALSE)),"-")</f>
        <v>4.8159688489158334</v>
      </c>
      <c r="AG27" s="20">
        <f>IFERROR(IF(VLOOKUP($B27,'[5]5_2'!$AJ$4:$AO$179,6,FALSE)=0,"-",VLOOKUP($B27,'[5]5_2'!$AJ$4:$AO$179,6,FALSE)),"-")</f>
        <v>3.1383734035443331</v>
      </c>
      <c r="AH27" s="18">
        <f>IFERROR(IF(VLOOKUP($B27,'[5]10_7'!$AJ$4:$AO$179,5,FALSE)=0,"-",VLOOKUP($B27,'[5]10_7'!$AJ$4:$AO$179,5,FALSE)),"-")</f>
        <v>16.951478582017153</v>
      </c>
      <c r="AI27" s="19">
        <f>IFERROR(IF(VLOOKUP($B27,'[5]10_7'!$AJ$4:$AO$179,3,FALSE)=0,"-",VLOOKUP($B27,'[5]10_7'!$AJ$4:$AO$179,3,FALSE)),"-")</f>
        <v>4.9381647285057975</v>
      </c>
      <c r="AJ27" s="20">
        <f>IFERROR(IF(VLOOKUP($B27,'[5]10_7'!$AJ$4:$AO$179,6,FALSE)=0,"-",VLOOKUP($B27,'[5]10_7'!$AJ$4:$AO$179,6,FALSE)),"-")</f>
        <v>3.4327487060453681</v>
      </c>
      <c r="AK27" s="18">
        <f>IFERROR(IF(VLOOKUP($B27,'[5]15_12'!$AJ$4:$AO$179,5,FALSE)=0,"-",VLOOKUP($B27,'[5]15_12'!$AJ$4:$AO$179,5,FALSE)),"-")</f>
        <v>18.950262836949832</v>
      </c>
      <c r="AL27" s="19">
        <f>IFERROR(IF(VLOOKUP($B27,'[5]15_12'!$AJ$4:$AO$179,3,FALSE)=0,"-",VLOOKUP($B27,'[5]15_12'!$AJ$4:$AO$179,3,FALSE)),"-")</f>
        <v>5.0558884349590922</v>
      </c>
      <c r="AM27" s="20">
        <f>IFERROR(IF(VLOOKUP($B27,'[5]15_12'!$AJ$4:$AO$179,6,FALSE)=0,"-",VLOOKUP($B27,'[5]15_12'!$AJ$4:$AO$179,6,FALSE)),"-")</f>
        <v>3.7481568433982191</v>
      </c>
    </row>
    <row r="28" spans="2:39" ht="15" customHeight="1" x14ac:dyDescent="0.25">
      <c r="B28" s="33">
        <v>65</v>
      </c>
      <c r="C28" s="34"/>
      <c r="D28" s="18">
        <f>IFERROR(IF(VLOOKUP($B28,'[5]0_-3'!$H$4:$M$179,5,FALSE)=0,"-",VLOOKUP($B28,'[5]0_-3'!$H$4:$M$179,5,FALSE)),"-")</f>
        <v>15.152615461102254</v>
      </c>
      <c r="E28" s="19">
        <f>IFERROR(IF(VLOOKUP($B28,'[5]0_-3'!$H$4:$M$179,3,FALSE)=0,"-",VLOOKUP($B28,'[5]0_-3'!$H$4:$M$179,3,FALSE)),"-")</f>
        <v>3.5491025613291898</v>
      </c>
      <c r="F28" s="19">
        <f>IFERROR(IF(VLOOKUP($B28,'[5]0_-3'!$H$4:$M$179,6,FALSE)=0,"-",VLOOKUP($B28,'[5]0_-3'!$H$4:$M$179,6,FALSE)),"-")</f>
        <v>4.2694216916141707</v>
      </c>
      <c r="G28" s="18">
        <f>IFERROR(IF(VLOOKUP($B28,'[5]5_2'!$H$4:$M$179,5,FALSE)=0,"-",VLOOKUP($B28,'[5]5_2'!$H$4:$M$179,5,FALSE)),"-")</f>
        <v>17.154251791425125</v>
      </c>
      <c r="H28" s="19">
        <f>IFERROR(IF(VLOOKUP($B28,'[5]5_2'!$H$4:$M$179,3,FALSE)=0,"-",VLOOKUP($B28,'[5]5_2'!$H$4:$M$179,3,FALSE)),"-")</f>
        <v>3.6230842362747651</v>
      </c>
      <c r="I28" s="20">
        <f>IFERROR(IF(VLOOKUP($B28,'[5]5_2'!$H$4:$M$179,6,FALSE)=0,"-",VLOOKUP($B28,'[5]5_2'!$H$4:$M$179,6,FALSE)),"-")</f>
        <v>4.7347096210666715</v>
      </c>
      <c r="J28" s="18">
        <f>IFERROR(IF(VLOOKUP($B28,'[5]10_7'!$H$4:$M$179,5,FALSE)=0,"-",VLOOKUP($B28,'[5]10_7'!$H$4:$M$179,5,FALSE)),"-")</f>
        <v>19.333176279350074</v>
      </c>
      <c r="K28" s="19">
        <f>IFERROR(IF(VLOOKUP($B28,'[5]10_7'!$H$4:$M$179,3,FALSE)=0,"-",VLOOKUP($B28,'[5]10_7'!$H$4:$M$179,3,FALSE)),"-")</f>
        <v>3.6945472691388788</v>
      </c>
      <c r="L28" s="20">
        <f>IFERROR(IF(VLOOKUP($B28,'[5]10_7'!$H$4:$M$179,6,FALSE)=0,"-",VLOOKUP($B28,'[5]10_7'!$H$4:$M$179,6,FALSE)),"-")</f>
        <v>5.2328945526947424</v>
      </c>
      <c r="M28" s="18">
        <f>IFERROR(IF(VLOOKUP($B28,'[5]15_12'!$H$4:$M$179,5,FALSE)=0,"-",VLOOKUP($B28,'[5]15_12'!$H$4:$M$179,5,FALSE)),"-")</f>
        <v>21.688310690187603</v>
      </c>
      <c r="N28" s="19">
        <f>IFERROR(IF(VLOOKUP($B28,'[5]15_12'!$H$4:$M$179,3,FALSE)=0,"-",VLOOKUP($B28,'[5]15_12'!$H$4:$M$179,3,FALSE)),"-")</f>
        <v>3.7651548264369361</v>
      </c>
      <c r="O28" s="20">
        <f>IFERROR(IF(VLOOKUP($B28,'[5]15_12'!$H$4:$M$179,6,FALSE)=0,"-",VLOOKUP($B28,'[5]15_12'!$H$4:$M$179,6,FALSE)),"-")</f>
        <v>5.7602706103620749</v>
      </c>
      <c r="P28" s="18">
        <f>IFERROR(IF(VLOOKUP($B28,'[5]0_-3'!$V$4:$AA$179,5,FALSE)=0,"-",VLOOKUP($B28,'[5]0_-3'!$V$4:$AA$179,5,FALSE)),"-")</f>
        <v>14.80215484416707</v>
      </c>
      <c r="Q28" s="19">
        <f>IFERROR(IF(VLOOKUP($B28,'[5]0_-3'!$V$4:$AA$179,3,FALSE)=0,"-",VLOOKUP($B28,'[5]0_-3'!$V$4:$AA$179,3,FALSE)),"-")</f>
        <v>4.2615358673577051</v>
      </c>
      <c r="R28" s="20">
        <f>IFERROR(IF(VLOOKUP($B28,'[5]0_-3'!$V$4:$AA$179,6,FALSE)=0,"-",VLOOKUP($B28,'[5]0_-3'!$V$4:$AA$179,6,FALSE)),"-")</f>
        <v>3.4734319515055265</v>
      </c>
      <c r="S28" s="18">
        <f>IFERROR(IF(VLOOKUP($B28,'[5]5_2'!$V$4:$AA$179,5,FALSE)=0,"-",VLOOKUP($B28,'[5]5_2'!$V$4:$AA$179,5,FALSE)),"-")</f>
        <v>16.70278438964603</v>
      </c>
      <c r="T28" s="19">
        <f>IFERROR(IF(VLOOKUP($B28,'[5]5_2'!$V$4:$AA$179,3,FALSE)=0,"-",VLOOKUP($B28,'[5]5_2'!$V$4:$AA$179,3,FALSE)),"-")</f>
        <v>4.3681722826417877</v>
      </c>
      <c r="U28" s="20">
        <f>IFERROR(IF(VLOOKUP($B28,'[5]5_2'!$V$4:$AA$179,6,FALSE)=0,"-",VLOOKUP($B28,'[5]5_2'!$V$4:$AA$179,6,FALSE)),"-")</f>
        <v>3.8237467088968624</v>
      </c>
      <c r="V28" s="18">
        <f>IFERROR(IF(VLOOKUP($B28,'[5]10_7'!$V$4:$AA$179,5,FALSE)=0,"-",VLOOKUP($B28,'[5]10_7'!$V$4:$AA$179,5,FALSE)),"-")</f>
        <v>18.775873469853561</v>
      </c>
      <c r="W28" s="19">
        <f>IFERROR(IF(VLOOKUP($B28,'[5]10_7'!$V$4:$AA$179,3,FALSE)=0,"-",VLOOKUP($B28,'[5]10_7'!$V$4:$AA$179,3,FALSE)),"-")</f>
        <v>4.4706245146338919</v>
      </c>
      <c r="X28" s="20">
        <f>IFERROR(IF(VLOOKUP($B28,'[5]10_7'!$V$4:$AA$179,6,FALSE)=0,"-",VLOOKUP($B28,'[5]10_7'!$V$4:$AA$179,6,FALSE)),"-")</f>
        <v>4.1998323519216765</v>
      </c>
      <c r="Y28" s="18">
        <f>IFERROR(IF(VLOOKUP($B28,'[5]15_12'!$V$4:$AA$179,5,FALSE)=0,"-",VLOOKUP($B28,'[5]15_12'!$V$4:$AA$179,5,FALSE)),"-")</f>
        <v>21.021550783195593</v>
      </c>
      <c r="Z28" s="19">
        <f>IFERROR(IF(VLOOKUP($B28,'[5]15_12'!$V$4:$AA$179,3,FALSE)=0,"-",VLOOKUP($B28,'[5]15_12'!$V$4:$AA$179,3,FALSE)),"-")</f>
        <v>4.570826303448797</v>
      </c>
      <c r="AA28" s="20">
        <f>IFERROR(IF(VLOOKUP($B28,'[5]15_12'!$V$4:$AA$179,6,FALSE)=0,"-",VLOOKUP($B28,'[5]15_12'!$V$4:$AA$179,6,FALSE)),"-")</f>
        <v>4.5990701434736936</v>
      </c>
      <c r="AB28" s="18">
        <f>IFERROR(IF(VLOOKUP($B28,'[5]0_-3'!$AJ$4:$AO$179,5,FALSE)=0,"-",VLOOKUP($B28,'[5]0_-3'!$AJ$4:$AO$179,5,FALSE)),"-")</f>
        <v>14.480952046234155</v>
      </c>
      <c r="AC28" s="19">
        <f>IFERROR(IF(VLOOKUP($B28,'[5]0_-3'!$AJ$4:$AO$179,3,FALSE)=0,"-",VLOOKUP($B28,'[5]0_-3'!$AJ$4:$AO$179,3,FALSE)),"-")</f>
        <v>5.1128571996225727</v>
      </c>
      <c r="AD28" s="20">
        <f>IFERROR(IF(VLOOKUP($B28,'[5]0_-3'!$AJ$4:$AO$179,6,FALSE)=0,"-",VLOOKUP($B28,'[5]0_-3'!$AJ$4:$AO$179,6,FALSE)),"-")</f>
        <v>2.8322621737417442</v>
      </c>
      <c r="AE28" s="18">
        <f>IFERROR(IF(VLOOKUP($B28,'[5]5_2'!$AJ$4:$AO$179,5,FALSE)=0,"-",VLOOKUP($B28,'[5]5_2'!$AJ$4:$AO$179,5,FALSE)),"-")</f>
        <v>16.276577166288629</v>
      </c>
      <c r="AF28" s="19">
        <f>IFERROR(IF(VLOOKUP($B28,'[5]5_2'!$AJ$4:$AO$179,3,FALSE)=0,"-",VLOOKUP($B28,'[5]5_2'!$AJ$4:$AO$179,3,FALSE)),"-")</f>
        <v>5.259948475186409</v>
      </c>
      <c r="AG28" s="20">
        <f>IFERROR(IF(VLOOKUP($B28,'[5]5_2'!$AJ$4:$AO$179,6,FALSE)=0,"-",VLOOKUP($B28,'[5]5_2'!$AJ$4:$AO$179,6,FALSE)),"-")</f>
        <v>3.094436617216445</v>
      </c>
      <c r="AH28" s="18">
        <f>IFERROR(IF(VLOOKUP($B28,'[5]10_7'!$AJ$4:$AO$179,5,FALSE)=0,"-",VLOOKUP($B28,'[5]10_7'!$AJ$4:$AO$179,5,FALSE)),"-")</f>
        <v>18.239958019610221</v>
      </c>
      <c r="AI28" s="19">
        <f>IFERROR(IF(VLOOKUP($B28,'[5]10_7'!$AJ$4:$AO$179,3,FALSE)=0,"-",VLOOKUP($B28,'[5]10_7'!$AJ$4:$AO$179,3,FALSE)),"-")</f>
        <v>5.4010743644544945</v>
      </c>
      <c r="AJ28" s="20">
        <f>IFERROR(IF(VLOOKUP($B28,'[5]10_7'!$AJ$4:$AO$179,6,FALSE)=0,"-",VLOOKUP($B28,'[5]10_7'!$AJ$4:$AO$179,6,FALSE)),"-")</f>
        <v>3.377098108415407</v>
      </c>
      <c r="AK28" s="18">
        <f>IFERROR(IF(VLOOKUP($B28,'[5]15_12'!$AJ$4:$AO$179,5,FALSE)=0,"-",VLOOKUP($B28,'[5]15_12'!$AJ$4:$AO$179,5,FALSE)),"-")</f>
        <v>20.372481625988229</v>
      </c>
      <c r="AL28" s="19">
        <f>IFERROR(IF(VLOOKUP($B28,'[5]15_12'!$AJ$4:$AO$179,3,FALSE)=0,"-",VLOOKUP($B28,'[5]15_12'!$AJ$4:$AO$179,3,FALSE)),"-")</f>
        <v>5.5384480498474602</v>
      </c>
      <c r="AM28" s="20">
        <f>IFERROR(IF(VLOOKUP($B28,'[5]15_12'!$AJ$4:$AO$179,6,FALSE)=0,"-",VLOOKUP($B28,'[5]15_12'!$AJ$4:$AO$179,6,FALSE)),"-")</f>
        <v>3.6783736964995684</v>
      </c>
    </row>
    <row r="29" spans="2:39" ht="15" customHeight="1" x14ac:dyDescent="0.25">
      <c r="B29" s="33">
        <v>70</v>
      </c>
      <c r="C29" s="34"/>
      <c r="D29" s="18">
        <f>IFERROR(IF(VLOOKUP($B29,'[5]0_-3'!$H$4:$M$179,5,FALSE)=0,"-",VLOOKUP($B29,'[5]0_-3'!$H$4:$M$179,5,FALSE)),"-")</f>
        <v>16.231676922125001</v>
      </c>
      <c r="E29" s="19">
        <f>IFERROR(IF(VLOOKUP($B29,'[5]0_-3'!$H$4:$M$179,3,FALSE)=0,"-",VLOOKUP($B29,'[5]0_-3'!$H$4:$M$179,3,FALSE)),"-")</f>
        <v>3.8949802655731278</v>
      </c>
      <c r="F29" s="19">
        <f>IFERROR(IF(VLOOKUP($B29,'[5]0_-3'!$H$4:$M$179,6,FALSE)=0,"-",VLOOKUP($B29,'[5]0_-3'!$H$4:$M$179,6,FALSE)),"-")</f>
        <v>4.1673322623976343</v>
      </c>
      <c r="G29" s="18">
        <f>IFERROR(IF(VLOOKUP($B29,'[5]5_2'!$H$4:$M$179,5,FALSE)=0,"-",VLOOKUP($B29,'[5]5_2'!$H$4:$M$179,5,FALSE)),"-")</f>
        <v>18.355574274387219</v>
      </c>
      <c r="H29" s="19">
        <f>IFERROR(IF(VLOOKUP($B29,'[5]5_2'!$H$4:$M$179,3,FALSE)=0,"-",VLOOKUP($B29,'[5]5_2'!$H$4:$M$179,3,FALSE)),"-")</f>
        <v>3.9856708192467134</v>
      </c>
      <c r="I29" s="20">
        <f>IFERROR(IF(VLOOKUP($B29,'[5]5_2'!$H$4:$M$179,6,FALSE)=0,"-",VLOOKUP($B29,'[5]5_2'!$H$4:$M$179,6,FALSE)),"-")</f>
        <v>4.6053914401933476</v>
      </c>
      <c r="J29" s="18">
        <f>IFERROR(IF(VLOOKUP($B29,'[5]10_7'!$H$4:$M$179,5,FALSE)=0,"-",VLOOKUP($B29,'[5]10_7'!$H$4:$M$179,5,FALSE)),"-")</f>
        <v>20.663134783466692</v>
      </c>
      <c r="K29" s="19">
        <f>IFERROR(IF(VLOOKUP($B29,'[5]10_7'!$H$4:$M$179,3,FALSE)=0,"-",VLOOKUP($B29,'[5]10_7'!$H$4:$M$179,3,FALSE)),"-")</f>
        <v>4.0743981642677491</v>
      </c>
      <c r="L29" s="20">
        <f>IFERROR(IF(VLOOKUP($B29,'[5]10_7'!$H$4:$M$179,6,FALSE)=0,"-",VLOOKUP($B29,'[5]10_7'!$H$4:$M$179,6,FALSE)),"-")</f>
        <v>5.0714569245296799</v>
      </c>
      <c r="M29" s="18">
        <f>IFERROR(IF(VLOOKUP($B29,'[5]15_12'!$H$4:$M$179,5,FALSE)=0,"-",VLOOKUP($B29,'[5]15_12'!$H$4:$M$179,5,FALSE)),"-")</f>
        <v>23.151737321525712</v>
      </c>
      <c r="N29" s="19">
        <f>IFERROR(IF(VLOOKUP($B29,'[5]15_12'!$H$4:$M$179,3,FALSE)=0,"-",VLOOKUP($B29,'[5]15_12'!$H$4:$M$179,3,FALSE)),"-")</f>
        <v>4.1627883044582257</v>
      </c>
      <c r="O29" s="20">
        <f>IFERROR(IF(VLOOKUP($B29,'[5]15_12'!$H$4:$M$179,6,FALSE)=0,"-",VLOOKUP($B29,'[5]15_12'!$H$4:$M$179,6,FALSE)),"-")</f>
        <v>5.5615937271493898</v>
      </c>
      <c r="P29" s="18">
        <f>IFERROR(IF(VLOOKUP($B29,'[5]0_-3'!$V$4:$AA$179,5,FALSE)=0,"-",VLOOKUP($B29,'[5]0_-3'!$V$4:$AA$179,5,FALSE)),"-")</f>
        <v>15.872251942811971</v>
      </c>
      <c r="Q29" s="19">
        <f>IFERROR(IF(VLOOKUP($B29,'[5]0_-3'!$V$4:$AA$179,3,FALSE)=0,"-",VLOOKUP($B29,'[5]0_-3'!$V$4:$AA$179,3,FALSE)),"-")</f>
        <v>4.6565264187322768</v>
      </c>
      <c r="R29" s="20">
        <f>IFERROR(IF(VLOOKUP($B29,'[5]0_-3'!$V$4:$AA$179,6,FALSE)=0,"-",VLOOKUP($B29,'[5]0_-3'!$V$4:$AA$179,6,FALSE)),"-")</f>
        <v>3.4086034343026741</v>
      </c>
      <c r="S29" s="18">
        <f>IFERROR(IF(VLOOKUP($B29,'[5]5_2'!$V$4:$AA$179,5,FALSE)=0,"-",VLOOKUP($B29,'[5]5_2'!$V$4:$AA$179,5,FALSE)),"-")</f>
        <v>17.891090289436995</v>
      </c>
      <c r="T29" s="19">
        <f>IFERROR(IF(VLOOKUP($B29,'[5]5_2'!$V$4:$AA$179,3,FALSE)=0,"-",VLOOKUP($B29,'[5]5_2'!$V$4:$AA$179,3,FALSE)),"-")</f>
        <v>4.7811476699167033</v>
      </c>
      <c r="U29" s="20">
        <f>IFERROR(IF(VLOOKUP($B29,'[5]5_2'!$V$4:$AA$179,6,FALSE)=0,"-",VLOOKUP($B29,'[5]5_2'!$V$4:$AA$179,6,FALSE)),"-")</f>
        <v>3.7420074686270235</v>
      </c>
      <c r="V29" s="18">
        <f>IFERROR(IF(VLOOKUP($B29,'[5]10_7'!$V$4:$AA$179,5,FALSE)=0,"-",VLOOKUP($B29,'[5]10_7'!$V$4:$AA$179,5,FALSE)),"-")</f>
        <v>20.089854280329007</v>
      </c>
      <c r="W29" s="19">
        <f>IFERROR(IF(VLOOKUP($B29,'[5]10_7'!$V$4:$AA$179,3,FALSE)=0,"-",VLOOKUP($B29,'[5]10_7'!$V$4:$AA$179,3,FALSE)),"-")</f>
        <v>4.9022142078895445</v>
      </c>
      <c r="X29" s="20">
        <f>IFERROR(IF(VLOOKUP($B29,'[5]10_7'!$V$4:$AA$179,6,FALSE)=0,"-",VLOOKUP($B29,'[5]10_7'!$V$4:$AA$179,6,FALSE)),"-")</f>
        <v>4.0981184069836685</v>
      </c>
      <c r="Y29" s="18">
        <f>IFERROR(IF(VLOOKUP($B29,'[5]15_12'!$V$4:$AA$179,5,FALSE)=0,"-",VLOOKUP($B29,'[5]15_12'!$V$4:$AA$179,5,FALSE)),"-")</f>
        <v>22.467026472647497</v>
      </c>
      <c r="Z29" s="19">
        <f>IFERROR(IF(VLOOKUP($B29,'[5]15_12'!$V$4:$AA$179,3,FALSE)=0,"-",VLOOKUP($B29,'[5]15_12'!$V$4:$AA$179,3,FALSE)),"-")</f>
        <v>5.0216308076808822</v>
      </c>
      <c r="AA29" s="20">
        <f>IFERROR(IF(VLOOKUP($B29,'[5]15_12'!$V$4:$AA$179,6,FALSE)=0,"-",VLOOKUP($B29,'[5]15_12'!$V$4:$AA$179,6,FALSE)),"-")</f>
        <v>4.4740498322343507</v>
      </c>
      <c r="AB29" s="18">
        <f>IFERROR(IF(VLOOKUP($B29,'[5]0_-3'!$AJ$4:$AO$179,5,FALSE)=0,"-",VLOOKUP($B29,'[5]0_-3'!$AJ$4:$AO$179,5,FALSE)),"-")</f>
        <v>15.533445025084596</v>
      </c>
      <c r="AC29" s="19">
        <f>IFERROR(IF(VLOOKUP($B29,'[5]0_-3'!$AJ$4:$AO$179,3,FALSE)=0,"-",VLOOKUP($B29,'[5]0_-3'!$AJ$4:$AO$179,3,FALSE)),"-")</f>
        <v>5.5566934291273373</v>
      </c>
      <c r="AD29" s="20">
        <f>IFERROR(IF(VLOOKUP($B29,'[5]0_-3'!$AJ$4:$AO$179,6,FALSE)=0,"-",VLOOKUP($B29,'[5]0_-3'!$AJ$4:$AO$179,6,FALSE)),"-")</f>
        <v>2.7954475486555821</v>
      </c>
      <c r="AE29" s="18">
        <f>IFERROR(IF(VLOOKUP($B29,'[5]5_2'!$AJ$4:$AO$179,5,FALSE)=0,"-",VLOOKUP($B29,'[5]5_2'!$AJ$4:$AO$179,5,FALSE)),"-")</f>
        <v>17.443452970958866</v>
      </c>
      <c r="AF29" s="19">
        <f>IFERROR(IF(VLOOKUP($B29,'[5]5_2'!$AJ$4:$AO$179,3,FALSE)=0,"-",VLOOKUP($B29,'[5]5_2'!$AJ$4:$AO$179,3,FALSE)),"-")</f>
        <v>5.7231419181720193</v>
      </c>
      <c r="AG29" s="20">
        <f>IFERROR(IF(VLOOKUP($B29,'[5]5_2'!$AJ$4:$AO$179,6,FALSE)=0,"-",VLOOKUP($B29,'[5]5_2'!$AJ$4:$AO$179,6,FALSE)),"-")</f>
        <v>3.0478805558835997</v>
      </c>
      <c r="AH29" s="18">
        <f>IFERROR(IF(VLOOKUP($B29,'[5]10_7'!$AJ$4:$AO$179,5,FALSE)=0,"-",VLOOKUP($B29,'[5]10_7'!$AJ$4:$AO$179,5,FALSE)),"-")</f>
        <v>19.529832035944619</v>
      </c>
      <c r="AI29" s="19">
        <f>IFERROR(IF(VLOOKUP($B29,'[5]10_7'!$AJ$4:$AO$179,3,FALSE)=0,"-",VLOOKUP($B29,'[5]10_7'!$AJ$4:$AO$179,3,FALSE)),"-")</f>
        <v>5.8843354045450127</v>
      </c>
      <c r="AJ29" s="20">
        <f>IFERROR(IF(VLOOKUP($B29,'[5]10_7'!$AJ$4:$AO$179,6,FALSE)=0,"-",VLOOKUP($B29,'[5]10_7'!$AJ$4:$AO$179,6,FALSE)),"-")</f>
        <v>3.318952896678856</v>
      </c>
      <c r="AK29" s="18">
        <f>IFERROR(IF(VLOOKUP($B29,'[5]15_12'!$AJ$4:$AO$179,5,FALSE)=0,"-",VLOOKUP($B29,'[5]15_12'!$AJ$4:$AO$179,5,FALSE)),"-")</f>
        <v>21.792213042559695</v>
      </c>
      <c r="AL29" s="19">
        <f>IFERROR(IF(VLOOKUP($B29,'[5]15_12'!$AJ$4:$AO$179,3,FALSE)=0,"-",VLOOKUP($B29,'[5]15_12'!$AJ$4:$AO$179,3,FALSE)),"-")</f>
        <v>6.0424674658231599</v>
      </c>
      <c r="AM29" s="20">
        <f>IFERROR(IF(VLOOKUP($B29,'[5]15_12'!$AJ$4:$AO$179,6,FALSE)=0,"-",VLOOKUP($B29,'[5]15_12'!$AJ$4:$AO$179,6,FALSE)),"-")</f>
        <v>3.606508957775739</v>
      </c>
    </row>
    <row r="30" spans="2:39" ht="15" customHeight="1" x14ac:dyDescent="0.25">
      <c r="B30" s="33">
        <v>75</v>
      </c>
      <c r="C30" s="34"/>
      <c r="D30" s="18">
        <f>IFERROR(IF(VLOOKUP($B30,'[5]0_-3'!$H$4:$M$179,5,FALSE)=0,"-",VLOOKUP($B30,'[5]0_-3'!$H$4:$M$179,5,FALSE)),"-")</f>
        <v>17.310011080261908</v>
      </c>
      <c r="E30" s="19">
        <f>IFERROR(IF(VLOOKUP($B30,'[5]0_-3'!$H$4:$M$179,3,FALSE)=0,"-",VLOOKUP($B30,'[5]0_-3'!$H$4:$M$179,3,FALSE)),"-")</f>
        <v>4.2562557067944748</v>
      </c>
      <c r="F30" s="19">
        <f>IFERROR(IF(VLOOKUP($B30,'[5]0_-3'!$H$4:$M$179,6,FALSE)=0,"-",VLOOKUP($B30,'[5]0_-3'!$H$4:$M$179,6,FALSE)),"-")</f>
        <v>4.0669575027245353</v>
      </c>
      <c r="G30" s="18">
        <f>IFERROR(IF(VLOOKUP($B30,'[5]5_2'!$H$4:$M$179,5,FALSE)=0,"-",VLOOKUP($B30,'[5]5_2'!$H$4:$M$179,5,FALSE)),"-")</f>
        <v>19.553401254851089</v>
      </c>
      <c r="H30" s="19">
        <f>IFERROR(IF(VLOOKUP($B30,'[5]5_2'!$H$4:$M$179,3,FALSE)=0,"-",VLOOKUP($B30,'[5]5_2'!$H$4:$M$179,3,FALSE)),"-")</f>
        <v>4.3648122776617422</v>
      </c>
      <c r="I30" s="20">
        <f>IFERROR(IF(VLOOKUP($B30,'[5]5_2'!$H$4:$M$179,6,FALSE)=0,"-",VLOOKUP($B30,'[5]5_2'!$H$4:$M$179,6,FALSE)),"-")</f>
        <v>4.4797805749680419</v>
      </c>
      <c r="J30" s="18">
        <f>IFERROR(IF(VLOOKUP($B30,'[5]10_7'!$H$4:$M$179,5,FALSE)=0,"-",VLOOKUP($B30,'[5]10_7'!$H$4:$M$179,5,FALSE)),"-")</f>
        <v>21.986240581457256</v>
      </c>
      <c r="K30" s="19">
        <f>IFERROR(IF(VLOOKUP($B30,'[5]10_7'!$H$4:$M$179,3,FALSE)=0,"-",VLOOKUP($B30,'[5]10_7'!$H$4:$M$179,3,FALSE)),"-")</f>
        <v>4.4719413244131925</v>
      </c>
      <c r="L30" s="20">
        <f>IFERROR(IF(VLOOKUP($B30,'[5]10_7'!$H$4:$M$179,6,FALSE)=0,"-",VLOOKUP($B30,'[5]10_7'!$H$4:$M$179,6,FALSE)),"-")</f>
        <v>4.9164868200372212</v>
      </c>
      <c r="M30" s="18" t="str">
        <f>IFERROR(IF(VLOOKUP($B30,'[5]15_12'!$H$4:$M$179,5,FALSE)=0,"-",VLOOKUP($B30,'[5]15_12'!$H$4:$M$179,5,FALSE)),"-")</f>
        <v>-</v>
      </c>
      <c r="N30" s="19" t="str">
        <f>IFERROR(IF(VLOOKUP($B30,'[5]15_12'!$H$4:$M$179,3,FALSE)=0,"-",VLOOKUP($B30,'[5]15_12'!$H$4:$M$179,3,FALSE)),"-")</f>
        <v>-</v>
      </c>
      <c r="O30" s="20" t="str">
        <f>IFERROR(IF(VLOOKUP($B30,'[5]15_12'!$H$4:$M$179,6,FALSE)=0,"-",VLOOKUP($B30,'[5]15_12'!$H$4:$M$179,6,FALSE)),"-")</f>
        <v>-</v>
      </c>
      <c r="P30" s="18">
        <f>IFERROR(IF(VLOOKUP($B30,'[5]0_-3'!$V$4:$AA$179,5,FALSE)=0,"-",VLOOKUP($B30,'[5]0_-3'!$V$4:$AA$179,5,FALSE)),"-")</f>
        <v>16.946347617678413</v>
      </c>
      <c r="Q30" s="19">
        <f>IFERROR(IF(VLOOKUP($B30,'[5]0_-3'!$V$4:$AA$179,3,FALSE)=0,"-",VLOOKUP($B30,'[5]0_-3'!$V$4:$AA$179,3,FALSE)),"-")</f>
        <v>5.0683339676373569</v>
      </c>
      <c r="R30" s="20">
        <f>IFERROR(IF(VLOOKUP($B30,'[5]0_-3'!$V$4:$AA$179,6,FALSE)=0,"-",VLOOKUP($B30,'[5]0_-3'!$V$4:$AA$179,6,FALSE)),"-")</f>
        <v>3.3435735935882072</v>
      </c>
      <c r="S30" s="18">
        <f>IFERROR(IF(VLOOKUP($B30,'[5]5_2'!$V$4:$AA$179,5,FALSE)=0,"-",VLOOKUP($B30,'[5]5_2'!$V$4:$AA$179,5,FALSE)),"-")</f>
        <v>19.08085201787468</v>
      </c>
      <c r="T30" s="19">
        <f>IFERROR(IF(VLOOKUP($B30,'[5]5_2'!$V$4:$AA$179,3,FALSE)=0,"-",VLOOKUP($B30,'[5]5_2'!$V$4:$AA$179,3,FALSE)),"-")</f>
        <v>5.2120950426047399</v>
      </c>
      <c r="U30" s="20">
        <f>IFERROR(IF(VLOOKUP($B30,'[5]5_2'!$V$4:$AA$179,6,FALSE)=0,"-",VLOOKUP($B30,'[5]5_2'!$V$4:$AA$179,6,FALSE)),"-")</f>
        <v>3.6608795238582297</v>
      </c>
      <c r="V30" s="18">
        <f>IFERROR(IF(VLOOKUP($B30,'[5]10_7'!$V$4:$AA$179,5,FALSE)=0,"-",VLOOKUP($B30,'[5]10_7'!$V$4:$AA$179,5,FALSE)),"-")</f>
        <v>21.402115226549164</v>
      </c>
      <c r="W30" s="19">
        <f>IFERROR(IF(VLOOKUP($B30,'[5]10_7'!$V$4:$AA$179,3,FALSE)=0,"-",VLOOKUP($B30,'[5]10_7'!$V$4:$AA$179,3,FALSE)),"-")</f>
        <v>5.3529058144399446</v>
      </c>
      <c r="X30" s="20">
        <f>IFERROR(IF(VLOOKUP($B30,'[5]10_7'!$V$4:$AA$179,6,FALSE)=0,"-",VLOOKUP($B30,'[5]10_7'!$V$4:$AA$179,6,FALSE)),"-")</f>
        <v>3.9982237626552357</v>
      </c>
      <c r="Y30" s="18">
        <f>IFERROR(IF(VLOOKUP($B30,'[5]15_12'!$V$4:$AA$179,5,FALSE)=0,"-",VLOOKUP($B30,'[5]15_12'!$V$4:$AA$179,5,FALSE)),"-")</f>
        <v>23.90705384310947</v>
      </c>
      <c r="Z30" s="19">
        <f>IFERROR(IF(VLOOKUP($B30,'[5]15_12'!$V$4:$AA$179,3,FALSE)=0,"-",VLOOKUP($B30,'[5]15_12'!$V$4:$AA$179,3,FALSE)),"-")</f>
        <v>5.4926443517128156</v>
      </c>
      <c r="AA30" s="20">
        <f>IFERROR(IF(VLOOKUP($B30,'[5]15_12'!$V$4:$AA$179,6,FALSE)=0,"-",VLOOKUP($B30,'[5]15_12'!$V$4:$AA$179,6,FALSE)),"-")</f>
        <v>4.352558132706033</v>
      </c>
      <c r="AB30" s="18">
        <f>IFERROR(IF(VLOOKUP($B30,'[5]0_-3'!$AJ$4:$AO$179,5,FALSE)=0,"-",VLOOKUP($B30,'[5]0_-3'!$AJ$4:$AO$179,5,FALSE)),"-")</f>
        <v>16.594782466460863</v>
      </c>
      <c r="AC30" s="19">
        <f>IFERROR(IF(VLOOKUP($B30,'[5]0_-3'!$AJ$4:$AO$179,3,FALSE)=0,"-",VLOOKUP($B30,'[5]0_-3'!$AJ$4:$AO$179,3,FALSE)),"-")</f>
        <v>6.0188350155657178</v>
      </c>
      <c r="AD30" s="20">
        <f>IFERROR(IF(VLOOKUP($B30,'[5]0_-3'!$AJ$4:$AO$179,6,FALSE)=0,"-",VLOOKUP($B30,'[5]0_-3'!$AJ$4:$AO$179,6,FALSE)),"-")</f>
        <v>2.7571419425094672</v>
      </c>
      <c r="AE30" s="18">
        <f>IFERROR(IF(VLOOKUP($B30,'[5]5_2'!$AJ$4:$AO$179,5,FALSE)=0,"-",VLOOKUP($B30,'[5]5_2'!$AJ$4:$AO$179,5,FALSE)),"-")</f>
        <v>18.616878889479516</v>
      </c>
      <c r="AF30" s="19">
        <f>IFERROR(IF(VLOOKUP($B30,'[5]5_2'!$AJ$4:$AO$179,3,FALSE)=0,"-",VLOOKUP($B30,'[5]5_2'!$AJ$4:$AO$179,3,FALSE)),"-")</f>
        <v>6.2058014320164325</v>
      </c>
      <c r="AG30" s="20">
        <f>IFERROR(IF(VLOOKUP($B30,'[5]5_2'!$AJ$4:$AO$179,6,FALSE)=0,"-",VLOOKUP($B30,'[5]5_2'!$AJ$4:$AO$179,6,FALSE)),"-")</f>
        <v>2.9999153362260236</v>
      </c>
      <c r="AH30" s="18">
        <f>IFERROR(IF(VLOOKUP($B30,'[5]10_7'!$AJ$4:$AO$179,5,FALSE)=0,"-",VLOOKUP($B30,'[5]10_7'!$AJ$4:$AO$179,5,FALSE)),"-")</f>
        <v>20.823281105394905</v>
      </c>
      <c r="AI30" s="19">
        <f>IFERROR(IF(VLOOKUP($B30,'[5]10_7'!$AJ$4:$AO$179,3,FALSE)=0,"-",VLOOKUP($B30,'[5]10_7'!$AJ$4:$AO$179,3,FALSE)),"-")</f>
        <v>6.3881920716939664</v>
      </c>
      <c r="AJ30" s="20">
        <f>IFERROR(IF(VLOOKUP($B30,'[5]10_7'!$AJ$4:$AO$179,6,FALSE)=0,"-",VLOOKUP($B30,'[5]10_7'!$AJ$4:$AO$179,6,FALSE)),"-")</f>
        <v>3.2596516935773918</v>
      </c>
      <c r="AK30" s="18">
        <f>IFERROR(IF(VLOOKUP($B30,'[5]15_12'!$AJ$4:$AO$179,5,FALSE)=0,"-",VLOOKUP($B30,'[5]15_12'!$AJ$4:$AO$179,5,FALSE)),"-")</f>
        <v>22.927879034404036</v>
      </c>
      <c r="AL30" s="19">
        <f>IFERROR(IF(VLOOKUP($B30,'[5]15_12'!$AJ$4:$AO$179,3,FALSE)=0,"-",VLOOKUP($B30,'[5]15_12'!$AJ$4:$AO$179,3,FALSE)),"-")</f>
        <v>6.4612922984222116</v>
      </c>
      <c r="AM30" s="20">
        <f>IFERROR(IF(VLOOKUP($B30,'[5]15_12'!$AJ$4:$AO$179,6,FALSE)=0,"-",VLOOKUP($B30,'[5]15_12'!$AJ$4:$AO$179,6,FALSE)),"-")</f>
        <v>3.5484974174597879</v>
      </c>
    </row>
    <row r="31" spans="2:39" ht="15" customHeight="1" x14ac:dyDescent="0.25">
      <c r="B31" s="33">
        <v>80</v>
      </c>
      <c r="C31" s="34"/>
      <c r="D31" s="18">
        <f>IFERROR(IF(VLOOKUP($B31,'[5]0_-3'!$H$4:$M$179,5,FALSE)=0,"-",VLOOKUP($B31,'[5]0_-3'!$H$4:$M$179,5,FALSE)),"-")</f>
        <v>18.389587957090654</v>
      </c>
      <c r="E31" s="19">
        <f>IFERROR(IF(VLOOKUP($B31,'[5]0_-3'!$H$4:$M$179,3,FALSE)=0,"-",VLOOKUP($B31,'[5]0_-3'!$H$4:$M$179,3,FALSE)),"-")</f>
        <v>4.6331447622311712</v>
      </c>
      <c r="F31" s="19">
        <f>IFERROR(IF(VLOOKUP($B31,'[5]0_-3'!$H$4:$M$179,6,FALSE)=0,"-",VLOOKUP($B31,'[5]0_-3'!$H$4:$M$179,6,FALSE)),"-")</f>
        <v>3.9691373572007342</v>
      </c>
      <c r="G31" s="18">
        <f>IFERROR(IF(VLOOKUP($B31,'[5]5_2'!$H$4:$M$179,5,FALSE)=0,"-",VLOOKUP($B31,'[5]5_2'!$H$4:$M$179,5,FALSE)),"-")</f>
        <v>20.749913062332233</v>
      </c>
      <c r="H31" s="19">
        <f>IFERROR(IF(VLOOKUP($B31,'[5]5_2'!$H$4:$M$179,3,FALSE)=0,"-",VLOOKUP($B31,'[5]5_2'!$H$4:$M$179,3,FALSE)),"-")</f>
        <v>4.7607116178870514</v>
      </c>
      <c r="I31" s="20">
        <f>IFERROR(IF(VLOOKUP($B31,'[5]5_2'!$H$4:$M$179,6,FALSE)=0,"-",VLOOKUP($B31,'[5]5_2'!$H$4:$M$179,6,FALSE)),"-")</f>
        <v>4.3585738284104831</v>
      </c>
      <c r="J31" s="18">
        <f>IFERROR(IF(VLOOKUP($B31,'[5]10_7'!$H$4:$M$179,5,FALSE)=0,"-",VLOOKUP($B31,'[5]10_7'!$H$4:$M$179,5,FALSE)),"-")</f>
        <v>23.304935506963265</v>
      </c>
      <c r="K31" s="19">
        <f>IFERROR(IF(VLOOKUP($B31,'[5]10_7'!$H$4:$M$179,3,FALSE)=0,"-",VLOOKUP($B31,'[5]10_7'!$H$4:$M$179,3,FALSE)),"-")</f>
        <v>4.8873658721990179</v>
      </c>
      <c r="L31" s="20">
        <f>IFERROR(IF(VLOOKUP($B31,'[5]10_7'!$H$4:$M$179,6,FALSE)=0,"-",VLOOKUP($B31,'[5]10_7'!$H$4:$M$179,6,FALSE)),"-")</f>
        <v>4.7684041089556199</v>
      </c>
      <c r="M31" s="18" t="str">
        <f>IFERROR(IF(VLOOKUP($B31,'[5]15_12'!$H$4:$M$179,5,FALSE)=0,"-",VLOOKUP($B31,'[5]15_12'!$H$4:$M$179,5,FALSE)),"-")</f>
        <v>-</v>
      </c>
      <c r="N31" s="19" t="str">
        <f>IFERROR(IF(VLOOKUP($B31,'[5]15_12'!$H$4:$M$179,3,FALSE)=0,"-",VLOOKUP($B31,'[5]15_12'!$H$4:$M$179,3,FALSE)),"-")</f>
        <v>-</v>
      </c>
      <c r="O31" s="20" t="str">
        <f>IFERROR(IF(VLOOKUP($B31,'[5]15_12'!$H$4:$M$179,6,FALSE)=0,"-",VLOOKUP($B31,'[5]15_12'!$H$4:$M$179,6,FALSE)),"-")</f>
        <v>-</v>
      </c>
      <c r="P31" s="18">
        <f>IFERROR(IF(VLOOKUP($B31,'[5]0_-3'!$V$4:$AA$179,5,FALSE)=0,"-",VLOOKUP($B31,'[5]0_-3'!$V$4:$AA$179,5,FALSE)),"-")</f>
        <v>18.026276496475315</v>
      </c>
      <c r="Q31" s="19">
        <f>IFERROR(IF(VLOOKUP($B31,'[5]0_-3'!$V$4:$AA$179,3,FALSE)=0,"-",VLOOKUP($B31,'[5]0_-3'!$V$4:$AA$179,3,FALSE)),"-")</f>
        <v>5.4971989616217956</v>
      </c>
      <c r="R31" s="20">
        <f>IFERROR(IF(VLOOKUP($B31,'[5]0_-3'!$V$4:$AA$179,6,FALSE)=0,"-",VLOOKUP($B31,'[5]0_-3'!$V$4:$AA$179,6,FALSE)),"-")</f>
        <v>3.2791748347338632</v>
      </c>
      <c r="S31" s="18">
        <f>IFERROR(IF(VLOOKUP($B31,'[5]5_2'!$V$4:$AA$179,5,FALSE)=0,"-",VLOOKUP($B31,'[5]5_2'!$V$4:$AA$179,5,FALSE)),"-")</f>
        <v>20.274087610530472</v>
      </c>
      <c r="T31" s="19">
        <f>IFERROR(IF(VLOOKUP($B31,'[5]5_2'!$V$4:$AA$179,3,FALSE)=0,"-",VLOOKUP($B31,'[5]5_2'!$V$4:$AA$179,3,FALSE)),"-")</f>
        <v>5.6612454190317605</v>
      </c>
      <c r="U31" s="20">
        <f>IFERROR(IF(VLOOKUP($B31,'[5]5_2'!$V$4:$AA$179,6,FALSE)=0,"-",VLOOKUP($B31,'[5]5_2'!$V$4:$AA$179,6,FALSE)),"-")</f>
        <v>3.5812062735125054</v>
      </c>
      <c r="V31" s="18">
        <f>IFERROR(IF(VLOOKUP($B31,'[5]10_7'!$V$4:$AA$179,5,FALSE)=0,"-",VLOOKUP($B31,'[5]10_7'!$V$4:$AA$179,5,FALSE)),"-")</f>
        <v>22.714911964192879</v>
      </c>
      <c r="W31" s="19">
        <f>IFERROR(IF(VLOOKUP($B31,'[5]10_7'!$V$4:$AA$179,3,FALSE)=0,"-",VLOOKUP($B31,'[5]10_7'!$V$4:$AA$179,3,FALSE)),"-")</f>
        <v>5.8229202339015131</v>
      </c>
      <c r="X31" s="20">
        <f>IFERROR(IF(VLOOKUP($B31,'[5]10_7'!$V$4:$AA$179,6,FALSE)=0,"-",VLOOKUP($B31,'[5]10_7'!$V$4:$AA$179,6,FALSE)),"-")</f>
        <v>3.9009485020840269</v>
      </c>
      <c r="Y31" s="18" t="str">
        <f>IFERROR(IF(VLOOKUP($B31,'[5]15_12'!$V$4:$AA$179,5,FALSE)=0,"-",VLOOKUP($B31,'[5]15_12'!$V$4:$AA$179,5,FALSE)),"-")</f>
        <v>-</v>
      </c>
      <c r="Z31" s="19" t="str">
        <f>IFERROR(IF(VLOOKUP($B31,'[5]15_12'!$V$4:$AA$179,3,FALSE)=0,"-",VLOOKUP($B31,'[5]15_12'!$V$4:$AA$179,3,FALSE)),"-")</f>
        <v>-</v>
      </c>
      <c r="AA31" s="20" t="str">
        <f>IFERROR(IF(VLOOKUP($B31,'[5]15_12'!$V$4:$AA$179,6,FALSE)=0,"-",VLOOKUP($B31,'[5]15_12'!$V$4:$AA$179,6,FALSE)),"-")</f>
        <v>-</v>
      </c>
      <c r="AB31" s="18" t="str">
        <f>IFERROR(IF(VLOOKUP($B31,'[5]0_-3'!$AJ$4:$AO$179,5,FALSE)=0,"-",VLOOKUP($B31,'[5]0_-3'!$AJ$4:$AO$179,5,FALSE)),"-")</f>
        <v>-</v>
      </c>
      <c r="AC31" s="19" t="str">
        <f>IFERROR(IF(VLOOKUP($B31,'[5]0_-3'!$AJ$4:$AO$179,3,FALSE)=0,"-",VLOOKUP($B31,'[5]0_-3'!$AJ$4:$AO$179,3,FALSE)),"-")</f>
        <v>-</v>
      </c>
      <c r="AD31" s="20" t="str">
        <f>IFERROR(IF(VLOOKUP($B31,'[5]0_-3'!$AJ$4:$AO$179,6,FALSE)=0,"-",VLOOKUP($B31,'[5]0_-3'!$AJ$4:$AO$179,6,FALSE)),"-")</f>
        <v>-</v>
      </c>
      <c r="AE31" s="18" t="str">
        <f>IFERROR(IF(VLOOKUP($B31,'[5]5_2'!$AJ$4:$AO$179,5,FALSE)=0,"-",VLOOKUP($B31,'[5]5_2'!$AJ$4:$AO$179,5,FALSE)),"-")</f>
        <v>-</v>
      </c>
      <c r="AF31" s="19" t="str">
        <f>IFERROR(IF(VLOOKUP($B31,'[5]5_2'!$AJ$4:$AO$179,3,FALSE)=0,"-",VLOOKUP($B31,'[5]5_2'!$AJ$4:$AO$179,3,FALSE)),"-")</f>
        <v>-</v>
      </c>
      <c r="AG31" s="20" t="str">
        <f>IFERROR(IF(VLOOKUP($B31,'[5]5_2'!$AJ$4:$AO$179,6,FALSE)=0,"-",VLOOKUP($B31,'[5]5_2'!$AJ$4:$AO$179,6,FALSE)),"-")</f>
        <v>-</v>
      </c>
      <c r="AH31" s="18" t="str">
        <f>IFERROR(IF(VLOOKUP($B31,'[5]10_7'!$AJ$4:$AO$179,5,FALSE)=0,"-",VLOOKUP($B31,'[5]10_7'!$AJ$4:$AO$179,5,FALSE)),"-")</f>
        <v>-</v>
      </c>
      <c r="AI31" s="19" t="str">
        <f>IFERROR(IF(VLOOKUP($B31,'[5]10_7'!$AJ$4:$AO$179,3,FALSE)=0,"-",VLOOKUP($B31,'[5]10_7'!$AJ$4:$AO$179,3,FALSE)),"-")</f>
        <v>-</v>
      </c>
      <c r="AJ31" s="20" t="str">
        <f>IFERROR(IF(VLOOKUP($B31,'[5]10_7'!$AJ$4:$AO$179,6,FALSE)=0,"-",VLOOKUP($B31,'[5]10_7'!$AJ$4:$AO$179,6,FALSE)),"-")</f>
        <v>-</v>
      </c>
      <c r="AK31" s="18" t="str">
        <f>IFERROR(IF(VLOOKUP($B31,'[5]15_12'!$AJ$4:$AO$179,5,FALSE)=0,"-",VLOOKUP($B31,'[5]15_12'!$AJ$4:$AO$179,5,FALSE)),"-")</f>
        <v>-</v>
      </c>
      <c r="AL31" s="19" t="str">
        <f>IFERROR(IF(VLOOKUP($B31,'[5]15_12'!$AJ$4:$AO$179,3,FALSE)=0,"-",VLOOKUP($B31,'[5]15_12'!$AJ$4:$AO$179,3,FALSE)),"-")</f>
        <v>-</v>
      </c>
      <c r="AM31" s="20" t="str">
        <f>IFERROR(IF(VLOOKUP($B31,'[5]15_12'!$AJ$4:$AO$179,6,FALSE)=0,"-",VLOOKUP($B31,'[5]15_12'!$AJ$4:$AO$179,6,FALSE)),"-")</f>
        <v>-</v>
      </c>
    </row>
    <row r="32" spans="2:39" ht="15" customHeight="1" x14ac:dyDescent="0.25">
      <c r="B32" s="33">
        <v>85</v>
      </c>
      <c r="C32" s="34"/>
      <c r="D32" s="18">
        <f>IFERROR(IF(VLOOKUP($B32,'[5]0_-3'!$H$4:$M$179,5,FALSE)=0,"-",VLOOKUP($B32,'[5]0_-3'!$H$4:$M$179,5,FALSE)),"-")</f>
        <v>19.472293741525014</v>
      </c>
      <c r="E32" s="19">
        <f>IFERROR(IF(VLOOKUP($B32,'[5]0_-3'!$H$4:$M$179,3,FALSE)=0,"-",VLOOKUP($B32,'[5]0_-3'!$H$4:$M$179,3,FALSE)),"-")</f>
        <v>5.0258720065255753</v>
      </c>
      <c r="F32" s="19">
        <f>IFERROR(IF(VLOOKUP($B32,'[5]0_-3'!$H$4:$M$179,6,FALSE)=0,"-",VLOOKUP($B32,'[5]0_-3'!$H$4:$M$179,6,FALSE)),"-")</f>
        <v>3.8744109910165347</v>
      </c>
      <c r="G32" s="18">
        <f>IFERROR(IF(VLOOKUP($B32,'[5]5_2'!$H$4:$M$179,5,FALSE)=0,"-",VLOOKUP($B32,'[5]5_2'!$H$4:$M$179,5,FALSE)),"-")</f>
        <v>21.947182593701807</v>
      </c>
      <c r="H32" s="19">
        <f>IFERROR(IF(VLOOKUP($B32,'[5]5_2'!$H$4:$M$179,3,FALSE)=0,"-",VLOOKUP($B32,'[5]5_2'!$H$4:$M$179,3,FALSE)),"-")</f>
        <v>5.1735821030930031</v>
      </c>
      <c r="I32" s="20">
        <f>IFERROR(IF(VLOOKUP($B32,'[5]5_2'!$H$4:$M$179,6,FALSE)=0,"-",VLOOKUP($B32,'[5]5_2'!$H$4:$M$179,6,FALSE)),"-")</f>
        <v>4.2421637767342633</v>
      </c>
      <c r="J32" s="18" t="str">
        <f>IFERROR(IF(VLOOKUP($B32,'[5]10_7'!$H$4:$M$179,5,FALSE)=0,"-",VLOOKUP($B32,'[5]10_7'!$H$4:$M$179,5,FALSE)),"-")</f>
        <v>-</v>
      </c>
      <c r="K32" s="19" t="str">
        <f>IFERROR(IF(VLOOKUP($B32,'[5]10_7'!$H$4:$M$179,3,FALSE)=0,"-",VLOOKUP($B32,'[5]10_7'!$H$4:$M$179,3,FALSE)),"-")</f>
        <v>-</v>
      </c>
      <c r="L32" s="20" t="str">
        <f>IFERROR(IF(VLOOKUP($B32,'[5]10_7'!$H$4:$M$179,6,FALSE)=0,"-",VLOOKUP($B32,'[5]10_7'!$H$4:$M$179,6,FALSE)),"-")</f>
        <v>-</v>
      </c>
      <c r="M32" s="18" t="str">
        <f>IFERROR(IF(VLOOKUP($B32,'[5]15_12'!$H$4:$M$179,5,FALSE)=0,"-",VLOOKUP($B32,'[5]15_12'!$H$4:$M$179,5,FALSE)),"-")</f>
        <v>-</v>
      </c>
      <c r="N32" s="19" t="str">
        <f>IFERROR(IF(VLOOKUP($B32,'[5]15_12'!$H$4:$M$179,3,FALSE)=0,"-",VLOOKUP($B32,'[5]15_12'!$H$4:$M$179,3,FALSE)),"-")</f>
        <v>-</v>
      </c>
      <c r="O32" s="20" t="str">
        <f>IFERROR(IF(VLOOKUP($B32,'[5]15_12'!$H$4:$M$179,6,FALSE)=0,"-",VLOOKUP($B32,'[5]15_12'!$H$4:$M$179,6,FALSE)),"-")</f>
        <v>-</v>
      </c>
      <c r="P32" s="18">
        <f>IFERROR(IF(VLOOKUP($B32,'[5]0_-3'!$V$4:$AA$179,5,FALSE)=0,"-",VLOOKUP($B32,'[5]0_-3'!$V$4:$AA$179,5,FALSE)),"-")</f>
        <v>19.113801976749663</v>
      </c>
      <c r="Q32" s="19">
        <f>IFERROR(IF(VLOOKUP($B32,'[5]0_-3'!$V$4:$AA$179,3,FALSE)=0,"-",VLOOKUP($B32,'[5]0_-3'!$V$4:$AA$179,3,FALSE)),"-")</f>
        <v>5.9433686947300606</v>
      </c>
      <c r="R32" s="20">
        <f>IFERROR(IF(VLOOKUP($B32,'[5]0_-3'!$V$4:$AA$179,6,FALSE)=0,"-",VLOOKUP($B32,'[5]0_-3'!$V$4:$AA$179,6,FALSE)),"-")</f>
        <v>3.2159879284786292</v>
      </c>
      <c r="S32" s="18">
        <f>IFERROR(IF(VLOOKUP($B32,'[5]5_2'!$V$4:$AA$179,5,FALSE)=0,"-",VLOOKUP($B32,'[5]5_2'!$V$4:$AA$179,5,FALSE)),"-")</f>
        <v>21.472723022268202</v>
      </c>
      <c r="T32" s="19">
        <f>IFERROR(IF(VLOOKUP($B32,'[5]5_2'!$V$4:$AA$179,3,FALSE)=0,"-",VLOOKUP($B32,'[5]5_2'!$V$4:$AA$179,3,FALSE)),"-")</f>
        <v>6.1288380269683618</v>
      </c>
      <c r="U32" s="20">
        <f>IFERROR(IF(VLOOKUP($B32,'[5]5_2'!$V$4:$AA$179,6,FALSE)=0,"-",VLOOKUP($B32,'[5]5_2'!$V$4:$AA$179,6,FALSE)),"-")</f>
        <v>3.5035553114282112</v>
      </c>
      <c r="V32" s="18" t="str">
        <f>IFERROR(IF(VLOOKUP($B32,'[5]10_7'!$V$4:$AA$179,5,FALSE)=0,"-",VLOOKUP($B32,'[5]10_7'!$V$4:$AA$179,5,FALSE)),"-")</f>
        <v>-</v>
      </c>
      <c r="W32" s="19" t="str">
        <f>IFERROR(IF(VLOOKUP($B32,'[5]10_7'!$V$4:$AA$179,3,FALSE)=0,"-",VLOOKUP($B32,'[5]10_7'!$V$4:$AA$179,3,FALSE)),"-")</f>
        <v>-</v>
      </c>
      <c r="X32" s="20" t="str">
        <f>IFERROR(IF(VLOOKUP($B32,'[5]10_7'!$V$4:$AA$179,6,FALSE)=0,"-",VLOOKUP($B32,'[5]10_7'!$V$4:$AA$179,6,FALSE)),"-")</f>
        <v>-</v>
      </c>
      <c r="Y32" s="18" t="str">
        <f>IFERROR(IF(VLOOKUP($B32,'[5]15_12'!$V$4:$AA$179,5,FALSE)=0,"-",VLOOKUP($B32,'[5]15_12'!$V$4:$AA$179,5,FALSE)),"-")</f>
        <v>-</v>
      </c>
      <c r="Z32" s="19" t="str">
        <f>IFERROR(IF(VLOOKUP($B32,'[5]15_12'!$V$4:$AA$179,3,FALSE)=0,"-",VLOOKUP($B32,'[5]15_12'!$V$4:$AA$179,3,FALSE)),"-")</f>
        <v>-</v>
      </c>
      <c r="AA32" s="20" t="str">
        <f>IFERROR(IF(VLOOKUP($B32,'[5]15_12'!$V$4:$AA$179,6,FALSE)=0,"-",VLOOKUP($B32,'[5]15_12'!$V$4:$AA$179,6,FALSE)),"-")</f>
        <v>-</v>
      </c>
      <c r="AB32" s="18" t="str">
        <f>IFERROR(IF(VLOOKUP($B32,'[5]0_-3'!$AJ$4:$AO$179,5,FALSE)=0,"-",VLOOKUP($B32,'[5]0_-3'!$AJ$4:$AO$179,5,FALSE)),"-")</f>
        <v>-</v>
      </c>
      <c r="AC32" s="19" t="str">
        <f>IFERROR(IF(VLOOKUP($B32,'[5]0_-3'!$AJ$4:$AO$179,3,FALSE)=0,"-",VLOOKUP($B32,'[5]0_-3'!$AJ$4:$AO$179,3,FALSE)),"-")</f>
        <v>-</v>
      </c>
      <c r="AD32" s="20" t="str">
        <f>IFERROR(IF(VLOOKUP($B32,'[5]0_-3'!$AJ$4:$AO$179,6,FALSE)=0,"-",VLOOKUP($B32,'[5]0_-3'!$AJ$4:$AO$179,6,FALSE)),"-")</f>
        <v>-</v>
      </c>
      <c r="AE32" s="18" t="str">
        <f>IFERROR(IF(VLOOKUP($B32,'[5]5_2'!$AJ$4:$AO$179,5,FALSE)=0,"-",VLOOKUP($B32,'[5]5_2'!$AJ$4:$AO$179,5,FALSE)),"-")</f>
        <v>-</v>
      </c>
      <c r="AF32" s="19" t="str">
        <f>IFERROR(IF(VLOOKUP($B32,'[5]5_2'!$AJ$4:$AO$179,3,FALSE)=0,"-",VLOOKUP($B32,'[5]5_2'!$AJ$4:$AO$179,3,FALSE)),"-")</f>
        <v>-</v>
      </c>
      <c r="AG32" s="20" t="str">
        <f>IFERROR(IF(VLOOKUP($B32,'[5]5_2'!$AJ$4:$AO$179,6,FALSE)=0,"-",VLOOKUP($B32,'[5]5_2'!$AJ$4:$AO$179,6,FALSE)),"-")</f>
        <v>-</v>
      </c>
      <c r="AH32" s="18" t="str">
        <f>IFERROR(IF(VLOOKUP($B32,'[5]10_7'!$AJ$4:$AO$179,5,FALSE)=0,"-",VLOOKUP($B32,'[5]10_7'!$AJ$4:$AO$179,5,FALSE)),"-")</f>
        <v>-</v>
      </c>
      <c r="AI32" s="19" t="str">
        <f>IFERROR(IF(VLOOKUP($B32,'[5]10_7'!$AJ$4:$AO$179,3,FALSE)=0,"-",VLOOKUP($B32,'[5]10_7'!$AJ$4:$AO$179,3,FALSE)),"-")</f>
        <v>-</v>
      </c>
      <c r="AJ32" s="20" t="str">
        <f>IFERROR(IF(VLOOKUP($B32,'[5]10_7'!$AJ$4:$AO$179,6,FALSE)=0,"-",VLOOKUP($B32,'[5]10_7'!$AJ$4:$AO$179,6,FALSE)),"-")</f>
        <v>-</v>
      </c>
      <c r="AK32" s="18" t="str">
        <f>IFERROR(IF(VLOOKUP($B32,'[5]15_12'!$AJ$4:$AO$179,5,FALSE)=0,"-",VLOOKUP($B32,'[5]15_12'!$AJ$4:$AO$179,5,FALSE)),"-")</f>
        <v>-</v>
      </c>
      <c r="AL32" s="19" t="str">
        <f>IFERROR(IF(VLOOKUP($B32,'[5]15_12'!$AJ$4:$AO$179,3,FALSE)=0,"-",VLOOKUP($B32,'[5]15_12'!$AJ$4:$AO$179,3,FALSE)),"-")</f>
        <v>-</v>
      </c>
      <c r="AM32" s="20" t="str">
        <f>IFERROR(IF(VLOOKUP($B32,'[5]15_12'!$AJ$4:$AO$179,6,FALSE)=0,"-",VLOOKUP($B32,'[5]15_12'!$AJ$4:$AO$179,6,FALSE)),"-")</f>
        <v>-</v>
      </c>
    </row>
    <row r="33" spans="2:39" ht="15" customHeight="1" x14ac:dyDescent="0.25">
      <c r="B33" s="33">
        <v>90</v>
      </c>
      <c r="C33" s="34"/>
      <c r="D33" s="18">
        <f>IFERROR(IF(VLOOKUP($B33,'[5]0_-3'!$H$4:$M$179,5,FALSE)=0,"-",VLOOKUP($B33,'[5]0_-3'!$H$4:$M$179,5,FALSE)),"-")</f>
        <v>20.559938218902552</v>
      </c>
      <c r="E33" s="19">
        <f>IFERROR(IF(VLOOKUP($B33,'[5]0_-3'!$H$4:$M$179,3,FALSE)=0,"-",VLOOKUP($B33,'[5]0_-3'!$H$4:$M$179,3,FALSE)),"-")</f>
        <v>5.4346696100174157</v>
      </c>
      <c r="F33" s="19">
        <f>IFERROR(IF(VLOOKUP($B33,'[5]0_-3'!$H$4:$M$179,6,FALSE)=0,"-",VLOOKUP($B33,'[5]0_-3'!$H$4:$M$179,6,FALSE)),"-")</f>
        <v>3.7831072897247688</v>
      </c>
      <c r="G33" s="18">
        <f>IFERROR(IF(VLOOKUP($B33,'[5]5_2'!$H$4:$M$179,5,FALSE)=0,"-",VLOOKUP($B33,'[5]5_2'!$H$4:$M$179,5,FALSE)),"-")</f>
        <v>23.14718558956757</v>
      </c>
      <c r="H33" s="19">
        <f>IFERROR(IF(VLOOKUP($B33,'[5]5_2'!$H$4:$M$179,3,FALSE)=0,"-",VLOOKUP($B33,'[5]5_2'!$H$4:$M$179,3,FALSE)),"-")</f>
        <v>5.6036460314817127</v>
      </c>
      <c r="I33" s="20">
        <f>IFERROR(IF(VLOOKUP($B33,'[5]5_2'!$H$4:$M$179,6,FALSE)=0,"-",VLOOKUP($B33,'[5]5_2'!$H$4:$M$179,6,FALSE)),"-")</f>
        <v>4.130736570355249</v>
      </c>
      <c r="J33" s="18" t="str">
        <f>IFERROR(IF(VLOOKUP($B33,'[5]10_7'!$H$4:$M$179,5,FALSE)=0,"-",VLOOKUP($B33,'[5]10_7'!$H$4:$M$179,5,FALSE)),"-")</f>
        <v>-</v>
      </c>
      <c r="K33" s="19" t="str">
        <f>IFERROR(IF(VLOOKUP($B33,'[5]10_7'!$H$4:$M$179,3,FALSE)=0,"-",VLOOKUP($B33,'[5]10_7'!$H$4:$M$179,3,FALSE)),"-")</f>
        <v>-</v>
      </c>
      <c r="L33" s="20" t="str">
        <f>IFERROR(IF(VLOOKUP($B33,'[5]10_7'!$H$4:$M$179,6,FALSE)=0,"-",VLOOKUP($B33,'[5]10_7'!$H$4:$M$179,6,FALSE)),"-")</f>
        <v>-</v>
      </c>
      <c r="M33" s="18" t="str">
        <f>IFERROR(IF(VLOOKUP($B33,'[5]15_12'!$H$4:$M$179,5,FALSE)=0,"-",VLOOKUP($B33,'[5]15_12'!$H$4:$M$179,5,FALSE)),"-")</f>
        <v>-</v>
      </c>
      <c r="N33" s="19" t="str">
        <f>IFERROR(IF(VLOOKUP($B33,'[5]15_12'!$H$4:$M$179,3,FALSE)=0,"-",VLOOKUP($B33,'[5]15_12'!$H$4:$M$179,3,FALSE)),"-")</f>
        <v>-</v>
      </c>
      <c r="O33" s="20" t="str">
        <f>IFERROR(IF(VLOOKUP($B33,'[5]15_12'!$H$4:$M$179,6,FALSE)=0,"-",VLOOKUP($B33,'[5]15_12'!$H$4:$M$179,6,FALSE)),"-")</f>
        <v>-</v>
      </c>
      <c r="P33" s="18">
        <f>IFERROR(IF(VLOOKUP($B33,'[5]0_-3'!$V$4:$AA$179,5,FALSE)=0,"-",VLOOKUP($B33,'[5]0_-3'!$V$4:$AA$179,5,FALSE)),"-")</f>
        <v>20.210622336766559</v>
      </c>
      <c r="Q33" s="19">
        <f>IFERROR(IF(VLOOKUP($B33,'[5]0_-3'!$V$4:$AA$179,3,FALSE)=0,"-",VLOOKUP($B33,'[5]0_-3'!$V$4:$AA$179,3,FALSE)),"-")</f>
        <v>6.407096347496001</v>
      </c>
      <c r="R33" s="20">
        <f>IFERROR(IF(VLOOKUP($B33,'[5]0_-3'!$V$4:$AA$179,6,FALSE)=0,"-",VLOOKUP($B33,'[5]0_-3'!$V$4:$AA$179,6,FALSE)),"-")</f>
        <v>3.1544121144151678</v>
      </c>
      <c r="S33" s="18" t="str">
        <f>IFERROR(IF(VLOOKUP($B33,'[5]5_2'!$V$4:$AA$179,5,FALSE)=0,"-",VLOOKUP($B33,'[5]5_2'!$V$4:$AA$179,5,FALSE)),"-")</f>
        <v>-</v>
      </c>
      <c r="T33" s="19" t="str">
        <f>IFERROR(IF(VLOOKUP($B33,'[5]5_2'!$V$4:$AA$179,3,FALSE)=0,"-",VLOOKUP($B33,'[5]5_2'!$V$4:$AA$179,3,FALSE)),"-")</f>
        <v>-</v>
      </c>
      <c r="U33" s="20" t="str">
        <f>IFERROR(IF(VLOOKUP($B33,'[5]5_2'!$V$4:$AA$179,6,FALSE)=0,"-",VLOOKUP($B33,'[5]5_2'!$V$4:$AA$179,6,FALSE)),"-")</f>
        <v>-</v>
      </c>
      <c r="V33" s="18" t="str">
        <f>IFERROR(IF(VLOOKUP($B33,'[5]10_7'!$V$4:$AA$179,5,FALSE)=0,"-",VLOOKUP($B33,'[5]10_7'!$V$4:$AA$179,5,FALSE)),"-")</f>
        <v>-</v>
      </c>
      <c r="W33" s="19" t="str">
        <f>IFERROR(IF(VLOOKUP($B33,'[5]10_7'!$V$4:$AA$179,3,FALSE)=0,"-",VLOOKUP($B33,'[5]10_7'!$V$4:$AA$179,3,FALSE)),"-")</f>
        <v>-</v>
      </c>
      <c r="X33" s="20" t="str">
        <f>IFERROR(IF(VLOOKUP($B33,'[5]10_7'!$V$4:$AA$179,6,FALSE)=0,"-",VLOOKUP($B33,'[5]10_7'!$V$4:$AA$179,6,FALSE)),"-")</f>
        <v>-</v>
      </c>
      <c r="Y33" s="18" t="str">
        <f>IFERROR(IF(VLOOKUP($B33,'[5]15_12'!$V$4:$AA$179,5,FALSE)=0,"-",VLOOKUP($B33,'[5]15_12'!$V$4:$AA$179,5,FALSE)),"-")</f>
        <v>-</v>
      </c>
      <c r="Z33" s="19" t="str">
        <f>IFERROR(IF(VLOOKUP($B33,'[5]15_12'!$V$4:$AA$179,3,FALSE)=0,"-",VLOOKUP($B33,'[5]15_12'!$V$4:$AA$179,3,FALSE)),"-")</f>
        <v>-</v>
      </c>
      <c r="AA33" s="20" t="str">
        <f>IFERROR(IF(VLOOKUP($B33,'[5]15_12'!$V$4:$AA$179,6,FALSE)=0,"-",VLOOKUP($B33,'[5]15_12'!$V$4:$AA$179,6,FALSE)),"-")</f>
        <v>-</v>
      </c>
      <c r="AB33" s="18" t="str">
        <f>IFERROR(IF(VLOOKUP($B33,'[5]0_-3'!$AJ$4:$AO$179,5,FALSE)=0,"-",VLOOKUP($B33,'[5]0_-3'!$AJ$4:$AO$179,5,FALSE)),"-")</f>
        <v>-</v>
      </c>
      <c r="AC33" s="19" t="str">
        <f>IFERROR(IF(VLOOKUP($B33,'[5]0_-3'!$AJ$4:$AO$179,3,FALSE)=0,"-",VLOOKUP($B33,'[5]0_-3'!$AJ$4:$AO$179,3,FALSE)),"-")</f>
        <v>-</v>
      </c>
      <c r="AD33" s="20" t="str">
        <f>IFERROR(IF(VLOOKUP($B33,'[5]0_-3'!$AJ$4:$AO$179,6,FALSE)=0,"-",VLOOKUP($B33,'[5]0_-3'!$AJ$4:$AO$179,6,FALSE)),"-")</f>
        <v>-</v>
      </c>
      <c r="AE33" s="18" t="str">
        <f>IFERROR(IF(VLOOKUP($B33,'[5]5_2'!$AJ$4:$AO$179,5,FALSE)=0,"-",VLOOKUP($B33,'[5]5_2'!$AJ$4:$AO$179,5,FALSE)),"-")</f>
        <v>-</v>
      </c>
      <c r="AF33" s="19" t="str">
        <f>IFERROR(IF(VLOOKUP($B33,'[5]5_2'!$AJ$4:$AO$179,3,FALSE)=0,"-",VLOOKUP($B33,'[5]5_2'!$AJ$4:$AO$179,3,FALSE)),"-")</f>
        <v>-</v>
      </c>
      <c r="AG33" s="20" t="str">
        <f>IFERROR(IF(VLOOKUP($B33,'[5]5_2'!$AJ$4:$AO$179,6,FALSE)=0,"-",VLOOKUP($B33,'[5]5_2'!$AJ$4:$AO$179,6,FALSE)),"-")</f>
        <v>-</v>
      </c>
      <c r="AH33" s="18" t="str">
        <f>IFERROR(IF(VLOOKUP($B33,'[5]10_7'!$AJ$4:$AO$179,5,FALSE)=0,"-",VLOOKUP($B33,'[5]10_7'!$AJ$4:$AO$179,5,FALSE)),"-")</f>
        <v>-</v>
      </c>
      <c r="AI33" s="19" t="str">
        <f>IFERROR(IF(VLOOKUP($B33,'[5]10_7'!$AJ$4:$AO$179,3,FALSE)=0,"-",VLOOKUP($B33,'[5]10_7'!$AJ$4:$AO$179,3,FALSE)),"-")</f>
        <v>-</v>
      </c>
      <c r="AJ33" s="20" t="str">
        <f>IFERROR(IF(VLOOKUP($B33,'[5]10_7'!$AJ$4:$AO$179,6,FALSE)=0,"-",VLOOKUP($B33,'[5]10_7'!$AJ$4:$AO$179,6,FALSE)),"-")</f>
        <v>-</v>
      </c>
      <c r="AK33" s="18" t="str">
        <f>IFERROR(IF(VLOOKUP($B33,'[5]15_12'!$AJ$4:$AO$179,5,FALSE)=0,"-",VLOOKUP($B33,'[5]15_12'!$AJ$4:$AO$179,5,FALSE)),"-")</f>
        <v>-</v>
      </c>
      <c r="AL33" s="19" t="str">
        <f>IFERROR(IF(VLOOKUP($B33,'[5]15_12'!$AJ$4:$AO$179,3,FALSE)=0,"-",VLOOKUP($B33,'[5]15_12'!$AJ$4:$AO$179,3,FALSE)),"-")</f>
        <v>-</v>
      </c>
      <c r="AM33" s="20" t="str">
        <f>IFERROR(IF(VLOOKUP($B33,'[5]15_12'!$AJ$4:$AO$179,6,FALSE)=0,"-",VLOOKUP($B33,'[5]15_12'!$AJ$4:$AO$179,6,FALSE)),"-")</f>
        <v>-</v>
      </c>
    </row>
    <row r="34" spans="2:39" ht="15" customHeight="1" x14ac:dyDescent="0.25">
      <c r="B34" s="33">
        <v>95</v>
      </c>
      <c r="C34" s="34"/>
      <c r="D34" s="18">
        <f>IFERROR(IF(VLOOKUP($B34,'[5]0_-3'!$H$4:$M$179,5,FALSE)=0,"-",VLOOKUP($B34,'[5]0_-3'!$H$4:$M$179,5,FALSE)),"-")</f>
        <v>21.654261396124696</v>
      </c>
      <c r="E34" s="19">
        <f>IFERROR(IF(VLOOKUP($B34,'[5]0_-3'!$H$4:$M$179,3,FALSE)=0,"-",VLOOKUP($B34,'[5]0_-3'!$H$4:$M$179,3,FALSE)),"-")</f>
        <v>5.8597763146664503</v>
      </c>
      <c r="F34" s="19">
        <f>IFERROR(IF(VLOOKUP($B34,'[5]0_-3'!$H$4:$M$179,6,FALSE)=0,"-",VLOOKUP($B34,'[5]0_-3'!$H$4:$M$179,6,FALSE)),"-")</f>
        <v>3.6954075093150203</v>
      </c>
      <c r="G34" s="18" t="str">
        <f>IFERROR(IF(VLOOKUP($B34,'[5]5_2'!$H$4:$M$179,5,FALSE)=0,"-",VLOOKUP($B34,'[5]5_2'!$H$4:$M$179,5,FALSE)),"-")</f>
        <v>-</v>
      </c>
      <c r="H34" s="19" t="str">
        <f>IFERROR(IF(VLOOKUP($B34,'[5]5_2'!$H$4:$M$179,3,FALSE)=0,"-",VLOOKUP($B34,'[5]5_2'!$H$4:$M$179,3,FALSE)),"-")</f>
        <v>-</v>
      </c>
      <c r="I34" s="20" t="str">
        <f>IFERROR(IF(VLOOKUP($B34,'[5]5_2'!$H$4:$M$179,6,FALSE)=0,"-",VLOOKUP($B34,'[5]5_2'!$H$4:$M$179,6,FALSE)),"-")</f>
        <v>-</v>
      </c>
      <c r="J34" s="18" t="str">
        <f>IFERROR(IF(VLOOKUP($B34,'[5]10_7'!$H$4:$M$179,5,FALSE)=0,"-",VLOOKUP($B34,'[5]10_7'!$H$4:$M$179,5,FALSE)),"-")</f>
        <v>-</v>
      </c>
      <c r="K34" s="19" t="str">
        <f>IFERROR(IF(VLOOKUP($B34,'[5]10_7'!$H$4:$M$179,3,FALSE)=0,"-",VLOOKUP($B34,'[5]10_7'!$H$4:$M$179,3,FALSE)),"-")</f>
        <v>-</v>
      </c>
      <c r="L34" s="20" t="str">
        <f>IFERROR(IF(VLOOKUP($B34,'[5]10_7'!$H$4:$M$179,6,FALSE)=0,"-",VLOOKUP($B34,'[5]10_7'!$H$4:$M$179,6,FALSE)),"-")</f>
        <v>-</v>
      </c>
      <c r="M34" s="18" t="str">
        <f>IFERROR(IF(VLOOKUP($B34,'[5]15_12'!$H$4:$M$179,5,FALSE)=0,"-",VLOOKUP($B34,'[5]15_12'!$H$4:$M$179,5,FALSE)),"-")</f>
        <v>-</v>
      </c>
      <c r="N34" s="19" t="str">
        <f>IFERROR(IF(VLOOKUP($B34,'[5]15_12'!$H$4:$M$179,3,FALSE)=0,"-",VLOOKUP($B34,'[5]15_12'!$H$4:$M$179,3,FALSE)),"-")</f>
        <v>-</v>
      </c>
      <c r="O34" s="20" t="str">
        <f>IFERROR(IF(VLOOKUP($B34,'[5]15_12'!$H$4:$M$179,6,FALSE)=0,"-",VLOOKUP($B34,'[5]15_12'!$H$4:$M$179,6,FALSE)),"-")</f>
        <v>-</v>
      </c>
      <c r="P34" s="18" t="str">
        <f>IFERROR(IF(VLOOKUP($B34,'[5]0_-3'!$V$4:$AA$179,5,FALSE)=0,"-",VLOOKUP($B34,'[5]0_-3'!$V$4:$AA$179,5,FALSE)),"-")</f>
        <v>-</v>
      </c>
      <c r="Q34" s="19" t="str">
        <f>IFERROR(IF(VLOOKUP($B34,'[5]0_-3'!$V$4:$AA$179,3,FALSE)=0,"-",VLOOKUP($B34,'[5]0_-3'!$V$4:$AA$179,3,FALSE)),"-")</f>
        <v>-</v>
      </c>
      <c r="R34" s="20" t="str">
        <f>IFERROR(IF(VLOOKUP($B34,'[5]0_-3'!$V$4:$AA$179,6,FALSE)=0,"-",VLOOKUP($B34,'[5]0_-3'!$V$4:$AA$179,6,FALSE)),"-")</f>
        <v>-</v>
      </c>
      <c r="S34" s="18" t="str">
        <f>IFERROR(IF(VLOOKUP($B34,'[5]5_2'!$V$4:$AA$179,5,FALSE)=0,"-",VLOOKUP($B34,'[5]5_2'!$V$4:$AA$179,5,FALSE)),"-")</f>
        <v>-</v>
      </c>
      <c r="T34" s="19" t="str">
        <f>IFERROR(IF(VLOOKUP($B34,'[5]5_2'!$V$4:$AA$179,3,FALSE)=0,"-",VLOOKUP($B34,'[5]5_2'!$V$4:$AA$179,3,FALSE)),"-")</f>
        <v>-</v>
      </c>
      <c r="U34" s="20" t="str">
        <f>IFERROR(IF(VLOOKUP($B34,'[5]5_2'!$V$4:$AA$179,6,FALSE)=0,"-",VLOOKUP($B34,'[5]5_2'!$V$4:$AA$179,6,FALSE)),"-")</f>
        <v>-</v>
      </c>
      <c r="V34" s="18" t="str">
        <f>IFERROR(IF(VLOOKUP($B34,'[5]10_7'!$V$4:$AA$179,5,FALSE)=0,"-",VLOOKUP($B34,'[5]10_7'!$V$4:$AA$179,5,FALSE)),"-")</f>
        <v>-</v>
      </c>
      <c r="W34" s="19" t="str">
        <f>IFERROR(IF(VLOOKUP($B34,'[5]10_7'!$V$4:$AA$179,3,FALSE)=0,"-",VLOOKUP($B34,'[5]10_7'!$V$4:$AA$179,3,FALSE)),"-")</f>
        <v>-</v>
      </c>
      <c r="X34" s="20" t="str">
        <f>IFERROR(IF(VLOOKUP($B34,'[5]10_7'!$V$4:$AA$179,6,FALSE)=0,"-",VLOOKUP($B34,'[5]10_7'!$V$4:$AA$179,6,FALSE)),"-")</f>
        <v>-</v>
      </c>
      <c r="Y34" s="18" t="str">
        <f>IFERROR(IF(VLOOKUP($B34,'[5]15_12'!$V$4:$AA$179,5,FALSE)=0,"-",VLOOKUP($B34,'[5]15_12'!$V$4:$AA$179,5,FALSE)),"-")</f>
        <v>-</v>
      </c>
      <c r="Z34" s="19" t="str">
        <f>IFERROR(IF(VLOOKUP($B34,'[5]15_12'!$V$4:$AA$179,3,FALSE)=0,"-",VLOOKUP($B34,'[5]15_12'!$V$4:$AA$179,3,FALSE)),"-")</f>
        <v>-</v>
      </c>
      <c r="AA34" s="20" t="str">
        <f>IFERROR(IF(VLOOKUP($B34,'[5]15_12'!$V$4:$AA$179,6,FALSE)=0,"-",VLOOKUP($B34,'[5]15_12'!$V$4:$AA$179,6,FALSE)),"-")</f>
        <v>-</v>
      </c>
      <c r="AB34" s="18" t="str">
        <f>IFERROR(IF(VLOOKUP($B34,'[5]0_-3'!$AJ$4:$AO$179,5,FALSE)=0,"-",VLOOKUP($B34,'[5]0_-3'!$AJ$4:$AO$179,5,FALSE)),"-")</f>
        <v>-</v>
      </c>
      <c r="AC34" s="19" t="str">
        <f>IFERROR(IF(VLOOKUP($B34,'[5]0_-3'!$AJ$4:$AO$179,3,FALSE)=0,"-",VLOOKUP($B34,'[5]0_-3'!$AJ$4:$AO$179,3,FALSE)),"-")</f>
        <v>-</v>
      </c>
      <c r="AD34" s="20" t="str">
        <f>IFERROR(IF(VLOOKUP($B34,'[5]0_-3'!$AJ$4:$AO$179,6,FALSE)=0,"-",VLOOKUP($B34,'[5]0_-3'!$AJ$4:$AO$179,6,FALSE)),"-")</f>
        <v>-</v>
      </c>
      <c r="AE34" s="18" t="str">
        <f>IFERROR(IF(VLOOKUP($B34,'[5]5_2'!$AJ$4:$AO$179,5,FALSE)=0,"-",VLOOKUP($B34,'[5]5_2'!$AJ$4:$AO$179,5,FALSE)),"-")</f>
        <v>-</v>
      </c>
      <c r="AF34" s="19" t="str">
        <f>IFERROR(IF(VLOOKUP($B34,'[5]5_2'!$AJ$4:$AO$179,3,FALSE)=0,"-",VLOOKUP($B34,'[5]5_2'!$AJ$4:$AO$179,3,FALSE)),"-")</f>
        <v>-</v>
      </c>
      <c r="AG34" s="20" t="str">
        <f>IFERROR(IF(VLOOKUP($B34,'[5]5_2'!$AJ$4:$AO$179,6,FALSE)=0,"-",VLOOKUP($B34,'[5]5_2'!$AJ$4:$AO$179,6,FALSE)),"-")</f>
        <v>-</v>
      </c>
      <c r="AH34" s="18" t="str">
        <f>IFERROR(IF(VLOOKUP($B34,'[5]10_7'!$AJ$4:$AO$179,5,FALSE)=0,"-",VLOOKUP($B34,'[5]10_7'!$AJ$4:$AO$179,5,FALSE)),"-")</f>
        <v>-</v>
      </c>
      <c r="AI34" s="19" t="str">
        <f>IFERROR(IF(VLOOKUP($B34,'[5]10_7'!$AJ$4:$AO$179,3,FALSE)=0,"-",VLOOKUP($B34,'[5]10_7'!$AJ$4:$AO$179,3,FALSE)),"-")</f>
        <v>-</v>
      </c>
      <c r="AJ34" s="20" t="str">
        <f>IFERROR(IF(VLOOKUP($B34,'[5]10_7'!$AJ$4:$AO$179,6,FALSE)=0,"-",VLOOKUP($B34,'[5]10_7'!$AJ$4:$AO$179,6,FALSE)),"-")</f>
        <v>-</v>
      </c>
      <c r="AK34" s="18" t="str">
        <f>IFERROR(IF(VLOOKUP($B34,'[5]15_12'!$AJ$4:$AO$179,5,FALSE)=0,"-",VLOOKUP($B34,'[5]15_12'!$AJ$4:$AO$179,5,FALSE)),"-")</f>
        <v>-</v>
      </c>
      <c r="AL34" s="19" t="str">
        <f>IFERROR(IF(VLOOKUP($B34,'[5]15_12'!$AJ$4:$AO$179,3,FALSE)=0,"-",VLOOKUP($B34,'[5]15_12'!$AJ$4:$AO$179,3,FALSE)),"-")</f>
        <v>-</v>
      </c>
      <c r="AM34" s="20" t="str">
        <f>IFERROR(IF(VLOOKUP($B34,'[5]15_12'!$AJ$4:$AO$179,6,FALSE)=0,"-",VLOOKUP($B34,'[5]15_12'!$AJ$4:$AO$179,6,FALSE)),"-")</f>
        <v>-</v>
      </c>
    </row>
    <row r="35" spans="2:39" ht="15" customHeight="1" x14ac:dyDescent="0.25">
      <c r="B35" s="35">
        <v>100</v>
      </c>
      <c r="C35" s="36"/>
      <c r="D35" s="21">
        <f>IFERROR(IF(VLOOKUP($B35,'[5]0_-3'!$H$4:$M$179,5,FALSE)=0,"-",VLOOKUP($B35,'[5]0_-3'!$H$4:$M$179,5,FALSE)),"-")</f>
        <v>22.756939440436259</v>
      </c>
      <c r="E35" s="22">
        <f>IFERROR(IF(VLOOKUP($B35,'[5]0_-3'!$H$4:$M$179,3,FALSE)=0,"-",VLOOKUP($B35,'[5]0_-3'!$H$4:$M$179,3,FALSE)),"-")</f>
        <v>6.3014364763585693</v>
      </c>
      <c r="F35" s="22">
        <f>IFERROR(IF(VLOOKUP($B35,'[5]0_-3'!$H$4:$M$179,6,FALSE)=0,"-",VLOOKUP($B35,'[5]0_-3'!$H$4:$M$179,6,FALSE)),"-")</f>
        <v>3.6113891690909945</v>
      </c>
      <c r="G35" s="21" t="str">
        <f>IFERROR(IF(VLOOKUP($B35,'[5]5_2'!$H$4:$M$179,5,FALSE)=0,"-",VLOOKUP($B35,'[5]5_2'!$H$4:$M$179,5,FALSE)),"-")</f>
        <v>-</v>
      </c>
      <c r="H35" s="22" t="str">
        <f>IFERROR(IF(VLOOKUP($B35,'[5]5_2'!$H$4:$M$179,3,FALSE)=0,"-",VLOOKUP($B35,'[5]5_2'!$H$4:$M$179,3,FALSE)),"-")</f>
        <v>-</v>
      </c>
      <c r="I35" s="23" t="str">
        <f>IFERROR(IF(VLOOKUP($B35,'[5]5_2'!$H$4:$M$179,6,FALSE)=0,"-",VLOOKUP($B35,'[5]5_2'!$H$4:$M$179,6,FALSE)),"-")</f>
        <v>-</v>
      </c>
      <c r="J35" s="21" t="str">
        <f>IFERROR(IF(VLOOKUP($B35,'[5]10_7'!$H$4:$M$179,5,FALSE)=0,"-",VLOOKUP($B35,'[5]10_7'!$H$4:$M$179,5,FALSE)),"-")</f>
        <v>-</v>
      </c>
      <c r="K35" s="22" t="str">
        <f>IFERROR(IF(VLOOKUP($B35,'[5]10_7'!$H$4:$M$179,3,FALSE)=0,"-",VLOOKUP($B35,'[5]10_7'!$H$4:$M$179,3,FALSE)),"-")</f>
        <v>-</v>
      </c>
      <c r="L35" s="23" t="str">
        <f>IFERROR(IF(VLOOKUP($B35,'[5]10_7'!$H$4:$M$179,6,FALSE)=0,"-",VLOOKUP($B35,'[5]10_7'!$H$4:$M$179,6,FALSE)),"-")</f>
        <v>-</v>
      </c>
      <c r="M35" s="21" t="str">
        <f>IFERROR(IF(VLOOKUP($B35,'[5]15_12'!$H$4:$M$179,5,FALSE)=0,"-",VLOOKUP($B35,'[5]15_12'!$H$4:$M$179,5,FALSE)),"-")</f>
        <v>-</v>
      </c>
      <c r="N35" s="22" t="str">
        <f>IFERROR(IF(VLOOKUP($B35,'[5]15_12'!$H$4:$M$179,3,FALSE)=0,"-",VLOOKUP($B35,'[5]15_12'!$H$4:$M$179,3,FALSE)),"-")</f>
        <v>-</v>
      </c>
      <c r="O35" s="23" t="str">
        <f>IFERROR(IF(VLOOKUP($B35,'[5]15_12'!$H$4:$M$179,6,FALSE)=0,"-",VLOOKUP($B35,'[5]15_12'!$H$4:$M$179,6,FALSE)),"-")</f>
        <v>-</v>
      </c>
      <c r="P35" s="21" t="str">
        <f>IFERROR(IF(VLOOKUP($B35,'[5]0_-3'!$V$4:$AA$179,5,FALSE)=0,"-",VLOOKUP($B35,'[5]0_-3'!$V$4:$AA$179,5,FALSE)),"-")</f>
        <v>-</v>
      </c>
      <c r="Q35" s="22" t="str">
        <f>IFERROR(IF(VLOOKUP($B35,'[5]0_-3'!$V$4:$AA$179,3,FALSE)=0,"-",VLOOKUP($B35,'[5]0_-3'!$V$4:$AA$179,3,FALSE)),"-")</f>
        <v>-</v>
      </c>
      <c r="R35" s="23" t="str">
        <f>IFERROR(IF(VLOOKUP($B35,'[5]0_-3'!$V$4:$AA$179,6,FALSE)=0,"-",VLOOKUP($B35,'[5]0_-3'!$V$4:$AA$179,6,FALSE)),"-")</f>
        <v>-</v>
      </c>
      <c r="S35" s="21" t="str">
        <f>IFERROR(IF(VLOOKUP($B35,'[5]5_2'!$V$4:$AA$179,5,FALSE)=0,"-",VLOOKUP($B35,'[5]5_2'!$V$4:$AA$179,5,FALSE)),"-")</f>
        <v>-</v>
      </c>
      <c r="T35" s="22" t="str">
        <f>IFERROR(IF(VLOOKUP($B35,'[5]5_2'!$V$4:$AA$179,3,FALSE)=0,"-",VLOOKUP($B35,'[5]5_2'!$V$4:$AA$179,3,FALSE)),"-")</f>
        <v>-</v>
      </c>
      <c r="U35" s="23" t="str">
        <f>IFERROR(IF(VLOOKUP($B35,'[5]5_2'!$V$4:$AA$179,6,FALSE)=0,"-",VLOOKUP($B35,'[5]5_2'!$V$4:$AA$179,6,FALSE)),"-")</f>
        <v>-</v>
      </c>
      <c r="V35" s="21" t="str">
        <f>IFERROR(IF(VLOOKUP($B35,'[5]10_7'!$V$4:$AA$179,5,FALSE)=0,"-",VLOOKUP($B35,'[5]10_7'!$V$4:$AA$179,5,FALSE)),"-")</f>
        <v>-</v>
      </c>
      <c r="W35" s="22" t="str">
        <f>IFERROR(IF(VLOOKUP($B35,'[5]10_7'!$V$4:$AA$179,3,FALSE)=0,"-",VLOOKUP($B35,'[5]10_7'!$V$4:$AA$179,3,FALSE)),"-")</f>
        <v>-</v>
      </c>
      <c r="X35" s="23" t="str">
        <f>IFERROR(IF(VLOOKUP($B35,'[5]10_7'!$V$4:$AA$179,6,FALSE)=0,"-",VLOOKUP($B35,'[5]10_7'!$V$4:$AA$179,6,FALSE)),"-")</f>
        <v>-</v>
      </c>
      <c r="Y35" s="21" t="str">
        <f>IFERROR(IF(VLOOKUP($B35,'[5]15_12'!$V$4:$AA$179,5,FALSE)=0,"-",VLOOKUP($B35,'[5]15_12'!$V$4:$AA$179,5,FALSE)),"-")</f>
        <v>-</v>
      </c>
      <c r="Z35" s="22" t="str">
        <f>IFERROR(IF(VLOOKUP($B35,'[5]15_12'!$V$4:$AA$179,3,FALSE)=0,"-",VLOOKUP($B35,'[5]15_12'!$V$4:$AA$179,3,FALSE)),"-")</f>
        <v>-</v>
      </c>
      <c r="AA35" s="23" t="str">
        <f>IFERROR(IF(VLOOKUP($B35,'[5]15_12'!$V$4:$AA$179,6,FALSE)=0,"-",VLOOKUP($B35,'[5]15_12'!$V$4:$AA$179,6,FALSE)),"-")</f>
        <v>-</v>
      </c>
      <c r="AB35" s="21" t="str">
        <f>IFERROR(IF(VLOOKUP($B35,'[5]0_-3'!$AJ$4:$AO$179,5,FALSE)=0,"-",VLOOKUP($B35,'[5]0_-3'!$AJ$4:$AO$179,5,FALSE)),"-")</f>
        <v>-</v>
      </c>
      <c r="AC35" s="22" t="str">
        <f>IFERROR(IF(VLOOKUP($B35,'[5]0_-3'!$AJ$4:$AO$179,3,FALSE)=0,"-",VLOOKUP($B35,'[5]0_-3'!$AJ$4:$AO$179,3,FALSE)),"-")</f>
        <v>-</v>
      </c>
      <c r="AD35" s="23" t="str">
        <f>IFERROR(IF(VLOOKUP($B35,'[5]0_-3'!$AJ$4:$AO$179,6,FALSE)=0,"-",VLOOKUP($B35,'[5]0_-3'!$AJ$4:$AO$179,6,FALSE)),"-")</f>
        <v>-</v>
      </c>
      <c r="AE35" s="21" t="str">
        <f>IFERROR(IF(VLOOKUP($B35,'[5]5_2'!$AJ$4:$AO$179,5,FALSE)=0,"-",VLOOKUP($B35,'[5]5_2'!$AJ$4:$AO$179,5,FALSE)),"-")</f>
        <v>-</v>
      </c>
      <c r="AF35" s="22" t="str">
        <f>IFERROR(IF(VLOOKUP($B35,'[5]5_2'!$AJ$4:$AO$179,3,FALSE)=0,"-",VLOOKUP($B35,'[5]5_2'!$AJ$4:$AO$179,3,FALSE)),"-")</f>
        <v>-</v>
      </c>
      <c r="AG35" s="23" t="str">
        <f>IFERROR(IF(VLOOKUP($B35,'[5]5_2'!$AJ$4:$AO$179,6,FALSE)=0,"-",VLOOKUP($B35,'[5]5_2'!$AJ$4:$AO$179,6,FALSE)),"-")</f>
        <v>-</v>
      </c>
      <c r="AH35" s="21" t="str">
        <f>IFERROR(IF(VLOOKUP($B35,'[5]10_7'!$AJ$4:$AO$179,5,FALSE)=0,"-",VLOOKUP($B35,'[5]10_7'!$AJ$4:$AO$179,5,FALSE)),"-")</f>
        <v>-</v>
      </c>
      <c r="AI35" s="22" t="str">
        <f>IFERROR(IF(VLOOKUP($B35,'[5]10_7'!$AJ$4:$AO$179,3,FALSE)=0,"-",VLOOKUP($B35,'[5]10_7'!$AJ$4:$AO$179,3,FALSE)),"-")</f>
        <v>-</v>
      </c>
      <c r="AJ35" s="23" t="str">
        <f>IFERROR(IF(VLOOKUP($B35,'[5]10_7'!$AJ$4:$AO$179,6,FALSE)=0,"-",VLOOKUP($B35,'[5]10_7'!$AJ$4:$AO$179,6,FALSE)),"-")</f>
        <v>-</v>
      </c>
      <c r="AK35" s="21" t="str">
        <f>IFERROR(IF(VLOOKUP($B35,'[5]15_12'!$AJ$4:$AO$179,5,FALSE)=0,"-",VLOOKUP($B35,'[5]15_12'!$AJ$4:$AO$179,5,FALSE)),"-")</f>
        <v>-</v>
      </c>
      <c r="AL35" s="22" t="str">
        <f>IFERROR(IF(VLOOKUP($B35,'[5]15_12'!$AJ$4:$AO$179,3,FALSE)=0,"-",VLOOKUP($B35,'[5]15_12'!$AJ$4:$AO$179,3,FALSE)),"-")</f>
        <v>-</v>
      </c>
      <c r="AM35" s="23" t="str">
        <f>IFERROR(IF(VLOOKUP($B35,'[5]15_12'!$AJ$4:$AO$179,6,FALSE)=0,"-",VLOOKUP($B35,'[5]15_12'!$AJ$4:$AO$179,6,FALSE)),"-")</f>
        <v>-</v>
      </c>
    </row>
    <row r="38" spans="2:39" ht="2.85" customHeight="1" x14ac:dyDescent="0.25"/>
    <row r="39" spans="2:39" ht="6.2" customHeight="1" x14ac:dyDescent="0.25"/>
    <row r="40" spans="2:39" x14ac:dyDescent="0.25">
      <c r="B40" s="56" t="str">
        <f>VLOOKUP([5]Lenguage!$B$3,[5]Lenguage!$E$3:$V$10,2,FALSE)</f>
        <v>Technische Datenblätter - EN14511 / EN12102 / EN14825 / EN16148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</row>
    <row r="41" spans="2:39" x14ac:dyDescent="0.25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</row>
    <row r="42" spans="2:39" ht="8.1" customHeight="1" x14ac:dyDescent="0.25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39" x14ac:dyDescent="0.25">
      <c r="B43" s="54" t="str">
        <f>VLOOKUP([5]Lenguage!$B$3,[5]Lenguage!$E$3:$V$10,3,FALSE)</f>
        <v>Wärmepumpe modell:</v>
      </c>
      <c r="C43" s="54"/>
      <c r="D43" s="54"/>
      <c r="E43" s="54"/>
      <c r="F43" s="54"/>
      <c r="G43" s="54"/>
      <c r="H43" s="54"/>
      <c r="I43" s="57" t="s">
        <v>49</v>
      </c>
      <c r="J43" s="57"/>
      <c r="K43" s="57"/>
      <c r="L43" s="57"/>
      <c r="M43" s="57"/>
      <c r="N43" s="57"/>
      <c r="O43" s="57"/>
      <c r="P43" s="3"/>
      <c r="Q43" s="58" t="str">
        <f>VLOOKUP([5]Lenguage!$B$3,[5]Lenguage!$E$3:$V$10,7,FALSE)</f>
        <v>Saisonale Daten</v>
      </c>
      <c r="R43" s="58"/>
      <c r="S43" s="58"/>
      <c r="T43" s="58"/>
      <c r="U43" s="58"/>
      <c r="V43" s="59" t="s">
        <v>1</v>
      </c>
      <c r="W43" s="59"/>
      <c r="X43" s="59" t="s">
        <v>25</v>
      </c>
      <c r="Y43" s="59"/>
      <c r="Z43" s="60" t="s">
        <v>3</v>
      </c>
      <c r="AA43" s="60"/>
      <c r="AB43" s="59" t="str">
        <f>VLOOKUP([5]Lenguage!$B$3,[5]Lenguage!$E$3:$V$10,10,FALSE)</f>
        <v>Energy label</v>
      </c>
      <c r="AC43" s="59"/>
      <c r="AD43" s="59"/>
      <c r="AE43" s="4"/>
      <c r="AF43" s="58" t="str">
        <f>VLOOKUP([5]Lenguage!$B$3,[5]Lenguage!$E$3:$V$10,11,FALSE)</f>
        <v>Maximaler Schallleistungspegel</v>
      </c>
      <c r="AG43" s="58"/>
      <c r="AH43" s="58"/>
      <c r="AI43" s="58"/>
      <c r="AJ43" s="58"/>
      <c r="AK43" s="58"/>
      <c r="AL43" s="58"/>
      <c r="AM43" s="58"/>
    </row>
    <row r="44" spans="2:39" ht="2.25" customHeight="1" x14ac:dyDescent="0.25"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7"/>
      <c r="S44" s="7"/>
      <c r="T44" s="4"/>
      <c r="U44" s="7"/>
      <c r="V44" s="7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9" x14ac:dyDescent="0.25">
      <c r="B45" s="54" t="str">
        <f>VLOOKUP([5]Lenguage!$B$3,[5]Lenguage!$E$3:$V$10,4,FALSE)</f>
        <v>Wärmepumpentyp:</v>
      </c>
      <c r="C45" s="54"/>
      <c r="D45" s="54"/>
      <c r="E45" s="54"/>
      <c r="F45" s="54"/>
      <c r="G45" s="54"/>
      <c r="H45" s="54"/>
      <c r="I45" s="55" t="str">
        <f>VLOOKUP([5]Lenguage!$B$3,[5]Lenguage!$E$3:$V$10,6,FALSE)</f>
        <v>Sole-Wasser</v>
      </c>
      <c r="J45" s="55"/>
      <c r="K45" s="55"/>
      <c r="L45" s="55"/>
      <c r="M45" s="55"/>
      <c r="N45" s="55"/>
      <c r="O45" s="55"/>
      <c r="P45" s="8"/>
      <c r="Q45" s="49" t="str">
        <f>VLOOKUP([5]Lenguage!$B$3,[5]Lenguage!$E$3:$V$10,17,FALSE)</f>
        <v>Durch. Klima W18</v>
      </c>
      <c r="R45" s="49"/>
      <c r="S45" s="49"/>
      <c r="T45" s="49"/>
      <c r="U45" s="49"/>
      <c r="V45" s="48" t="s">
        <v>53</v>
      </c>
      <c r="W45" s="48"/>
      <c r="X45" s="48">
        <v>8.56</v>
      </c>
      <c r="Y45" s="48"/>
      <c r="Z45" s="53">
        <f>(X45/2.5)-0.08</f>
        <v>3.3440000000000003</v>
      </c>
      <c r="AA45" s="53"/>
      <c r="AB45" s="48" t="s">
        <v>5</v>
      </c>
      <c r="AC45" s="48"/>
      <c r="AD45" s="48"/>
      <c r="AE45" s="4"/>
      <c r="AF45" s="49" t="str">
        <f>VLOOKUP([5]Lenguage!$B$3,[5]Lenguage!$E$3:$V$10,12,FALSE)</f>
        <v>Innen / Außen [dB(A)]</v>
      </c>
      <c r="AG45" s="49"/>
      <c r="AH45" s="49"/>
      <c r="AI45" s="49"/>
      <c r="AJ45" s="49"/>
      <c r="AK45" s="49"/>
      <c r="AL45" s="50" t="s">
        <v>51</v>
      </c>
      <c r="AM45" s="50"/>
    </row>
    <row r="46" spans="2:39" ht="2.25" customHeight="1" x14ac:dyDescent="0.25"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7"/>
      <c r="S46" s="7"/>
      <c r="T46" s="4"/>
      <c r="U46" s="7"/>
      <c r="V46" s="7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9" x14ac:dyDescent="0.25">
      <c r="B47" s="51" t="str">
        <f>VLOOKUP([5]Lenguage!$B$3,[5]Lenguage!$E$3:$V$10,5,FALSE)</f>
        <v>Wärmepumpentechnik:</v>
      </c>
      <c r="C47" s="51"/>
      <c r="D47" s="51"/>
      <c r="E47" s="51"/>
      <c r="F47" s="51"/>
      <c r="G47" s="51"/>
      <c r="H47" s="51"/>
      <c r="I47" s="52" t="s">
        <v>7</v>
      </c>
      <c r="J47" s="52"/>
      <c r="K47" s="52"/>
      <c r="L47" s="52"/>
      <c r="M47" s="52"/>
      <c r="N47" s="52"/>
      <c r="O47" s="52"/>
      <c r="P47" s="8"/>
      <c r="Q47" s="49" t="str">
        <f>VLOOKUP([5]Lenguage!$B$3,[5]Lenguage!$E$3:$V$10,18,FALSE)</f>
        <v>Durch. Klima W7</v>
      </c>
      <c r="R47" s="49"/>
      <c r="S47" s="49"/>
      <c r="T47" s="49"/>
      <c r="U47" s="49"/>
      <c r="V47" s="48" t="s">
        <v>54</v>
      </c>
      <c r="W47" s="48"/>
      <c r="X47" s="48">
        <v>5.77</v>
      </c>
      <c r="Y47" s="48"/>
      <c r="Z47" s="53">
        <f>(X47/2.5)-0.08</f>
        <v>2.2279999999999998</v>
      </c>
      <c r="AA47" s="53"/>
      <c r="AB47" s="48" t="s">
        <v>5</v>
      </c>
      <c r="AC47" s="48"/>
      <c r="AD47" s="48"/>
      <c r="AE47" s="4"/>
      <c r="AF47" s="4"/>
      <c r="AG47" s="4"/>
    </row>
    <row r="48" spans="2:39" ht="8.4499999999999993" customHeight="1" x14ac:dyDescent="0.25"/>
    <row r="49" spans="2:40" x14ac:dyDescent="0.25">
      <c r="B49" s="40" t="str">
        <f>VLOOKUP([5]Lenguage!$B$3,[5]Lenguage!$E$3:$V$10,16,FALSE)</f>
        <v>Kühlleistungen EN14511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2:40" x14ac:dyDescent="0.2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2:40" ht="2.25" customHeight="1" x14ac:dyDescent="0.25"/>
    <row r="52" spans="2:40" x14ac:dyDescent="0.25">
      <c r="B52" s="41" t="str">
        <f>VLOOKUP([5]Lenguage!$B$3,[5]Lenguage!$E$3:$V$10,14,FALSE)</f>
        <v>Drehzahl (%)</v>
      </c>
      <c r="C52" s="42"/>
      <c r="D52" s="45" t="str">
        <f>VLOOKUP([5]Lenguage!$B$3,[5]Lenguage!$E$3:$V$10,15,FALSE)</f>
        <v>Betriebsbedingungen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7"/>
    </row>
    <row r="53" spans="2:40" ht="15" customHeight="1" x14ac:dyDescent="0.25">
      <c r="B53" s="43"/>
      <c r="C53" s="44"/>
      <c r="D53" s="37" t="s">
        <v>28</v>
      </c>
      <c r="E53" s="37"/>
      <c r="F53" s="37"/>
      <c r="G53" s="37" t="s">
        <v>29</v>
      </c>
      <c r="H53" s="37"/>
      <c r="I53" s="37"/>
      <c r="J53" s="37" t="s">
        <v>30</v>
      </c>
      <c r="K53" s="37"/>
      <c r="L53" s="37"/>
      <c r="M53" s="37" t="s">
        <v>31</v>
      </c>
      <c r="N53" s="37"/>
      <c r="O53" s="37"/>
      <c r="P53" s="37" t="s">
        <v>32</v>
      </c>
      <c r="Q53" s="37"/>
      <c r="R53" s="37"/>
      <c r="S53" s="37" t="s">
        <v>33</v>
      </c>
      <c r="T53" s="37"/>
      <c r="U53" s="37"/>
      <c r="V53" s="37" t="s">
        <v>34</v>
      </c>
      <c r="W53" s="37"/>
      <c r="X53" s="37"/>
      <c r="Y53" s="37" t="s">
        <v>35</v>
      </c>
      <c r="Z53" s="37"/>
      <c r="AA53" s="37"/>
      <c r="AB53" s="37" t="s">
        <v>36</v>
      </c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9"/>
    </row>
    <row r="54" spans="2:40" x14ac:dyDescent="0.25">
      <c r="B54" s="43"/>
      <c r="C54" s="44"/>
      <c r="D54" s="10" t="s">
        <v>22</v>
      </c>
      <c r="E54" s="11" t="s">
        <v>23</v>
      </c>
      <c r="F54" s="11" t="s">
        <v>37</v>
      </c>
      <c r="G54" s="10" t="s">
        <v>22</v>
      </c>
      <c r="H54" s="11" t="s">
        <v>23</v>
      </c>
      <c r="I54" s="11" t="s">
        <v>37</v>
      </c>
      <c r="J54" s="10" t="s">
        <v>22</v>
      </c>
      <c r="K54" s="11" t="s">
        <v>23</v>
      </c>
      <c r="L54" s="11" t="s">
        <v>37</v>
      </c>
      <c r="M54" s="10" t="s">
        <v>22</v>
      </c>
      <c r="N54" s="11" t="s">
        <v>23</v>
      </c>
      <c r="O54" s="11" t="s">
        <v>37</v>
      </c>
      <c r="P54" s="10" t="s">
        <v>22</v>
      </c>
      <c r="Q54" s="11" t="s">
        <v>23</v>
      </c>
      <c r="R54" s="11" t="s">
        <v>37</v>
      </c>
      <c r="S54" s="10" t="s">
        <v>22</v>
      </c>
      <c r="T54" s="11" t="s">
        <v>23</v>
      </c>
      <c r="U54" s="11" t="s">
        <v>37</v>
      </c>
      <c r="V54" s="10" t="s">
        <v>22</v>
      </c>
      <c r="W54" s="11" t="s">
        <v>23</v>
      </c>
      <c r="X54" s="11" t="s">
        <v>37</v>
      </c>
      <c r="Y54" s="10" t="s">
        <v>22</v>
      </c>
      <c r="Z54" s="11" t="s">
        <v>23</v>
      </c>
      <c r="AA54" s="11" t="s">
        <v>37</v>
      </c>
      <c r="AB54" s="10" t="s">
        <v>22</v>
      </c>
      <c r="AC54" s="11" t="s">
        <v>23</v>
      </c>
      <c r="AD54" s="11" t="s">
        <v>37</v>
      </c>
      <c r="AE54" s="12"/>
      <c r="AF54" s="13"/>
      <c r="AG54" s="11"/>
      <c r="AH54" s="12"/>
      <c r="AI54" s="13"/>
      <c r="AJ54" s="11"/>
      <c r="AK54" s="12"/>
      <c r="AL54" s="13"/>
      <c r="AM54" s="14"/>
    </row>
    <row r="55" spans="2:40" x14ac:dyDescent="0.25">
      <c r="B55" s="38">
        <v>10</v>
      </c>
      <c r="C55" s="39"/>
      <c r="D55" s="15" t="str">
        <f>IFERROR(IF(VLOOKUP($B55,[2]R25_20!$A$4:$F$179,4,FALSE)=0,"-",VLOOKUP($B55,[2]R25_20!$A$4:$F$179,4,FALSE)),"-")</f>
        <v>-</v>
      </c>
      <c r="E55" s="16" t="str">
        <f>IFERROR(IF(VLOOKUP($B55,[5]R25_20!$A$4:$F$179,3,FALSE)=0,"-",VLOOKUP($B55,[5]R25_20!$A$4:$F$179,3,FALSE)),"-")</f>
        <v>-</v>
      </c>
      <c r="F55" s="17" t="str">
        <f>IFERROR(IF(VLOOKUP($B55,[5]R25_20!$A$4:$F$179,6,FALSE)=0,"-",VLOOKUP($B55,[5]R25_20!$A$4:$F$179,6,FALSE)),"-")</f>
        <v>-</v>
      </c>
      <c r="G55" s="15" t="str">
        <f>IFERROR(IF(VLOOKUP($B55,[5]R35_30!$A$4:$F$179,4,FALSE)=0,"-",VLOOKUP($B55,[5]R35_30!$A$4:$F$179,4,FALSE)),"-")</f>
        <v>-</v>
      </c>
      <c r="H55" s="16" t="str">
        <f>IFERROR(IF(VLOOKUP($B55,[5]R35_30!$A$4:$F$179,3,FALSE)=0,"-",VLOOKUP($B55,[5]R35_30!$A$4:$F$179,3,FALSE)),"-")</f>
        <v>-</v>
      </c>
      <c r="I55" s="17" t="str">
        <f>IFERROR(IF(VLOOKUP($B55,[5]R35_30!$A$4:$F$179,6,FALSE)=0,"-",VLOOKUP($B55,[5]R35_30!$A$4:$F$179,6,FALSE)),"-")</f>
        <v>-</v>
      </c>
      <c r="J55" s="15" t="str">
        <f>IFERROR(IF(VLOOKUP($B55,[5]R40_35!$A$4:$F$179,4,FALSE)=0,"-",VLOOKUP($B55,[5]R40_35!$A$4:$F$179,4,FALSE)),"-")</f>
        <v>-</v>
      </c>
      <c r="K55" s="16" t="str">
        <f>IFERROR(IF(VLOOKUP($B55,[5]R40_35!$A$4:$F$179,3,FALSE)=0,"-",VLOOKUP($B55,[5]R40_35!$A$4:$F$179,3,FALSE)),"-")</f>
        <v>-</v>
      </c>
      <c r="L55" s="17" t="str">
        <f>IFERROR(IF(VLOOKUP($B55,[5]R40_35!$A$4:$F$179,6,FALSE)=0,"-",VLOOKUP($B55,[5]R40_35!$A$4:$F$179,6,FALSE)),"-")</f>
        <v>-</v>
      </c>
      <c r="M55" s="15" t="str">
        <f>IFERROR(IF(VLOOKUP($B55,[5]R25_20!$H$4:$M$179,4,FALSE)=0,"-",VLOOKUP($B55,[5]R25_20!$H$4:$M$179,4,FALSE)),"-")</f>
        <v>-</v>
      </c>
      <c r="N55" s="16" t="str">
        <f>IFERROR(IF(VLOOKUP($B55,[5]R25_20!$H$4:$M$179,3,FALSE)=0,"-",VLOOKUP($B55,[5]R25_20!$H$4:$M$179,3,FALSE)),"-")</f>
        <v>-</v>
      </c>
      <c r="O55" s="17" t="str">
        <f>IFERROR(IF(VLOOKUP($B55,[5]R25_20!$H$4:$M$179,6,FALSE)=0,"-",VLOOKUP($B55,[5]R25_20!$H$4:$M$179,6,FALSE)),"-")</f>
        <v>-</v>
      </c>
      <c r="P55" s="15" t="str">
        <f>IFERROR(IF(VLOOKUP($B55,[5]R35_30!$H$4:$M$179,4,FALSE)=0,"-",VLOOKUP($B55,[5]R35_30!$H$4:$M$179,4,FALSE)),"-")</f>
        <v>-</v>
      </c>
      <c r="Q55" s="16" t="str">
        <f>IFERROR(IF(VLOOKUP($B55,[5]R35_30!$H$4:$M$179,3,FALSE)=0,"-",VLOOKUP($B55,[5]R35_30!$H$4:$M$179,3,FALSE)),"-")</f>
        <v>-</v>
      </c>
      <c r="R55" s="17" t="str">
        <f>IFERROR(IF(VLOOKUP($B55,[5]R35_30!$H$4:$M$179,6,FALSE)=0,"-",VLOOKUP($B55,[5]R35_30!$H$4:$M$179,6,FALSE)),"-")</f>
        <v>-</v>
      </c>
      <c r="S55" s="15" t="str">
        <f>IFERROR(IF(VLOOKUP($B55,[5]R40_35!$H$4:$M$179,4,FALSE)=0,"-",VLOOKUP($B55,[5]R40_35!$H$4:$M$179,4,FALSE)),"-")</f>
        <v>-</v>
      </c>
      <c r="T55" s="16" t="str">
        <f>IFERROR(IF(VLOOKUP($B55,[5]R40_35!$H$4:$M$179,3,FALSE)=0,"-",VLOOKUP($B55,[5]R40_35!$H$4:$M$179,3,FALSE)),"-")</f>
        <v>-</v>
      </c>
      <c r="U55" s="17" t="str">
        <f>IFERROR(IF(VLOOKUP($B55,[5]R40_35!$H$4:$M$179,6,FALSE)=0,"-",VLOOKUP($B55,[5]R40_35!$H$4:$M$179,6,FALSE)),"-")</f>
        <v>-</v>
      </c>
      <c r="V55" s="15" t="str">
        <f>IFERROR(IF(VLOOKUP($B55,[5]R25_20!$O$4:$T$179,4,FALSE)=0,"-",VLOOKUP($B55,[5]R25_20!$O$4:$T$179,4,FALSE)),"-")</f>
        <v>-</v>
      </c>
      <c r="W55" s="16" t="str">
        <f>IFERROR(IF(VLOOKUP($B55,[5]R25_20!$O$4:$T$179,3,FALSE)=0,"-",VLOOKUP($B55,[5]R25_20!$O$4:$T$179,3,FALSE)),"-")</f>
        <v>-</v>
      </c>
      <c r="X55" s="17" t="str">
        <f>IFERROR(IF(VLOOKUP($B55,[5]R25_20!$O$4:$T$179,6,FALSE)=0,"-",VLOOKUP($B55,[5]R25_20!$O$4:$T$179,6,FALSE)),"-")</f>
        <v>-</v>
      </c>
      <c r="Y55" s="15" t="str">
        <f>IFERROR(IF(VLOOKUP($B55,[5]R35_30!$O$4:$T$179,4,FALSE)=0,"-",VLOOKUP($B55,[5]R35_30!$O$4:$T$179,4,FALSE)),"-")</f>
        <v>-</v>
      </c>
      <c r="Z55" s="16" t="str">
        <f>IFERROR(IF(VLOOKUP($B55,[5]R35_30!$O$4:$T$179,3,FALSE)=0,"-",VLOOKUP($B55,[5]R35_30!$O$4:$T$179,3,FALSE)),"-")</f>
        <v>-</v>
      </c>
      <c r="AA55" s="17" t="str">
        <f>IFERROR(IF(VLOOKUP($B55,[5]R35_30!$O$4:$T$179,6,FALSE)=0,"-",VLOOKUP($B55,[5]R35_30!$O$4:$T$179,6,FALSE)),"-")</f>
        <v>-</v>
      </c>
      <c r="AB55" s="15" t="str">
        <f>IFERROR(IF(VLOOKUP($B55,[5]R40_35!$O$4:$T$179,4,FALSE)=0,"-",VLOOKUP($B55,[5]R40_35!$O$4:$T$179,4,FALSE)),"-")</f>
        <v>-</v>
      </c>
      <c r="AC55" s="16" t="str">
        <f>IFERROR(IF(VLOOKUP($B55,[5]R40_35!$O$4:$T$179,3,FALSE)=0,"-",VLOOKUP($B55,[5]R40_35!$O$4:$T$179,3,FALSE)),"-")</f>
        <v>-</v>
      </c>
      <c r="AD55" s="17" t="str">
        <f>IFERROR(IF(VLOOKUP($B55,[5]R40_35!$O$4:$T$179,6,FALSE)=0,"-",VLOOKUP($B55,[5]R40_35!$O$4:$T$179,6,FALSE)),"-")</f>
        <v>-</v>
      </c>
      <c r="AE55" s="16"/>
      <c r="AF55" s="16"/>
      <c r="AG55" s="17"/>
      <c r="AH55" s="15"/>
      <c r="AI55" s="16"/>
      <c r="AJ55" s="17"/>
      <c r="AK55" s="15"/>
      <c r="AL55" s="16"/>
      <c r="AM55" s="17"/>
    </row>
    <row r="56" spans="2:40" x14ac:dyDescent="0.25">
      <c r="B56" s="33">
        <v>15</v>
      </c>
      <c r="C56" s="34"/>
      <c r="D56" s="18">
        <f>IFERROR(IF(VLOOKUP($B56,[5]R25_20!$A$4:$F$179,4,FALSE)=0,"-",VLOOKUP($B56,[5]R25_20!$A$4:$F$179,4,FALSE)),"-")</f>
        <v>4.5106095496167899</v>
      </c>
      <c r="E56" s="19">
        <f>IFERROR(IF(VLOOKUP($B56,[5]R25_20!$A$4:$F$179,3,FALSE)=0,"-",VLOOKUP($B56,[5]R25_20!$A$4:$F$179,3,FALSE)),"-")</f>
        <v>0.62658661732035548</v>
      </c>
      <c r="F56" s="20">
        <f>IFERROR(IF(VLOOKUP($B56,[5]R25_20!$A$4:$F$179,6,FALSE)=0,"-",VLOOKUP($B56,[5]R25_20!$A$4:$F$179,6,FALSE)),"-")</f>
        <v>7.1987007461262884</v>
      </c>
      <c r="G56" s="18">
        <f>IFERROR(IF(VLOOKUP($B56,[5]R35_30!$A$4:$F$179,4,FALSE)=0,"-",VLOOKUP($B56,[5]R35_30!$A$4:$F$179,4,FALSE)),"-")</f>
        <v>4.183982521623447</v>
      </c>
      <c r="H56" s="19">
        <f>IFERROR(IF(VLOOKUP($B56,[5]R35_30!$A$4:$F$179,3,FALSE)=0,"-",VLOOKUP($B56,[5]R35_30!$A$4:$F$179,3,FALSE)),"-")</f>
        <v>0.83957177233131741</v>
      </c>
      <c r="I56" s="20">
        <f>IFERROR(IF(VLOOKUP($B56,[5]R35_30!$A$4:$F$179,6,FALSE)=0,"-",VLOOKUP($B56,[5]R35_30!$A$4:$F$179,6,FALSE)),"-")</f>
        <v>4.983472121752488</v>
      </c>
      <c r="J56" s="18" t="str">
        <f>IFERROR(IF(VLOOKUP($B56,[5]R40_35!$A$4:$F$179,4,FALSE)=0,"-",VLOOKUP($B56,[5]R40_35!$A$4:$F$179,4,FALSE)),"-")</f>
        <v>-</v>
      </c>
      <c r="K56" s="19" t="str">
        <f>IFERROR(IF(VLOOKUP($B56,[5]R40_35!$A$4:$F$179,3,FALSE)=0,"-",VLOOKUP($B56,[5]R40_35!$A$4:$F$179,3,FALSE)),"-")</f>
        <v>-</v>
      </c>
      <c r="L56" s="20" t="str">
        <f>IFERROR(IF(VLOOKUP($B56,[5]R40_35!$A$4:$F$179,6,FALSE)=0,"-",VLOOKUP($B56,[5]R40_35!$A$4:$F$179,6,FALSE)),"-")</f>
        <v>-</v>
      </c>
      <c r="M56" s="18">
        <f>IFERROR(IF(VLOOKUP($B56,[5]R25_20!$H$4:$M$179,4,FALSE)=0,"-",VLOOKUP($B56,[5]R25_20!$H$4:$M$179,4,FALSE)),"-")</f>
        <v>5.8750427603490678</v>
      </c>
      <c r="N56" s="19">
        <f>IFERROR(IF(VLOOKUP($B56,[5]R25_20!$H$4:$M$179,3,FALSE)=0,"-",VLOOKUP($B56,[5]R25_20!$H$4:$M$179,3,FALSE)),"-")</f>
        <v>0.5512322674271336</v>
      </c>
      <c r="O56" s="20">
        <f>IFERROR(IF(VLOOKUP($B56,[5]R25_20!$H$4:$M$179,6,FALSE)=0,"-",VLOOKUP($B56,[5]R25_20!$H$4:$M$179,6,FALSE)),"-")</f>
        <v>10.658016788042399</v>
      </c>
      <c r="P56" s="18">
        <f>IFERROR(IF(VLOOKUP($B56,[5]R35_30!$H$4:$M$179,4,FALSE)=0,"-",VLOOKUP($B56,[5]R35_30!$H$4:$M$179,4,FALSE)),"-")</f>
        <v>5.4195202792790989</v>
      </c>
      <c r="Q56" s="19">
        <f>IFERROR(IF(VLOOKUP($B56,[5]R35_30!$H$4:$M$179,3,FALSE)=0,"-",VLOOKUP($B56,[5]R35_30!$H$4:$M$179,3,FALSE)),"-")</f>
        <v>0.77301933868696382</v>
      </c>
      <c r="R56" s="20">
        <f>IFERROR(IF(VLOOKUP($B56,[5]R35_30!$H$4:$M$179,6,FALSE)=0,"-",VLOOKUP($B56,[5]R35_30!$H$4:$M$179,6,FALSE)),"-")</f>
        <v>7.0108469582204691</v>
      </c>
      <c r="S56" s="18" t="str">
        <f>IFERROR(IF(VLOOKUP($B56,[5]R40_35!$H$4:$M$179,4,FALSE)=0,"-",VLOOKUP($B56,[5]R40_35!$H$4:$M$179,4,FALSE)),"-")</f>
        <v>-</v>
      </c>
      <c r="T56" s="19" t="str">
        <f>IFERROR(IF(VLOOKUP($B56,[5]R40_35!$H$4:$M$179,3,FALSE)=0,"-",VLOOKUP($B56,[5]R40_35!$H$4:$M$179,3,FALSE)),"-")</f>
        <v>-</v>
      </c>
      <c r="U56" s="20" t="str">
        <f>IFERROR(IF(VLOOKUP($B56,[5]R40_35!$H$4:$M$179,6,FALSE)=0,"-",VLOOKUP($B56,[5]R40_35!$H$4:$M$179,6,FALSE)),"-")</f>
        <v>-</v>
      </c>
      <c r="V56" s="18">
        <f>IFERROR(IF(VLOOKUP($B56,[5]R25_20!$O$4:$T$179,4,FALSE)=0,"-",VLOOKUP($B56,[5]R25_20!$O$4:$T$179,4,FALSE)),"-")</f>
        <v>6.4676648740077143</v>
      </c>
      <c r="W56" s="19">
        <f>IFERROR(IF(VLOOKUP($B56,[5]R25_20!$O$4:$T$179,3,FALSE)=0,"-",VLOOKUP($B56,[5]R25_20!$O$4:$T$179,3,FALSE)),"-")</f>
        <v>0.52195530878896124</v>
      </c>
      <c r="X56" s="20">
        <f>IFERROR(IF(VLOOKUP($B56,[5]R25_20!$O$4:$T$179,6,FALSE)=0,"-",VLOOKUP($B56,[5]R25_20!$O$4:$T$179,6,FALSE)),"-")</f>
        <v>12.391223472779625</v>
      </c>
      <c r="Y56" s="18">
        <f>IFERROR(IF(VLOOKUP($B56,[5]R35_30!$O$4:$T$179,4,FALSE)=0,"-",VLOOKUP($B56,[5]R35_30!$O$4:$T$179,4,FALSE)),"-")</f>
        <v>5.9553290311640765</v>
      </c>
      <c r="Z56" s="19">
        <f>IFERROR(IF(VLOOKUP($B56,[5]R35_30!$O$4:$T$179,3,FALSE)=0,"-",VLOOKUP($B56,[5]R35_30!$O$4:$T$179,3,FALSE)),"-")</f>
        <v>0.74555040471527678</v>
      </c>
      <c r="AA56" s="20">
        <f>IFERROR(IF(VLOOKUP($B56,[5]R35_30!$O$4:$T$179,6,FALSE)=0,"-",VLOOKUP($B56,[5]R35_30!$O$4:$T$179,6,FALSE)),"-")</f>
        <v>7.987828848994317</v>
      </c>
      <c r="AB56" s="18" t="str">
        <f>IFERROR(IF(VLOOKUP($B56,[5]R40_35!$O$4:$T$179,4,FALSE)=0,"-",VLOOKUP($B56,[5]R40_35!$O$4:$T$179,4,FALSE)),"-")</f>
        <v>-</v>
      </c>
      <c r="AC56" s="19" t="str">
        <f>IFERROR(IF(VLOOKUP($B56,[5]R40_35!$O$4:$T$179,3,FALSE)=0,"-",VLOOKUP($B56,[5]R40_35!$O$4:$T$179,3,FALSE)),"-")</f>
        <v>-</v>
      </c>
      <c r="AD56" s="20" t="str">
        <f>IFERROR(IF(VLOOKUP($B56,[5]R40_35!$O$4:$T$179,6,FALSE)=0,"-",VLOOKUP($B56,[5]R40_35!$O$4:$T$179,6,FALSE)),"-")</f>
        <v>-</v>
      </c>
      <c r="AE56" s="19"/>
      <c r="AF56" s="19"/>
      <c r="AG56" s="20"/>
      <c r="AH56" s="18"/>
      <c r="AI56" s="19"/>
      <c r="AJ56" s="20"/>
      <c r="AK56" s="18"/>
      <c r="AL56" s="19"/>
      <c r="AM56" s="20"/>
    </row>
    <row r="57" spans="2:40" x14ac:dyDescent="0.25">
      <c r="B57" s="33">
        <v>20</v>
      </c>
      <c r="C57" s="34"/>
      <c r="D57" s="18">
        <f>IFERROR(IF(VLOOKUP($B57,[5]R25_20!$A$4:$F$179,4,FALSE)=0,"-",VLOOKUP($B57,[5]R25_20!$A$4:$F$179,4,FALSE)),"-")</f>
        <v>6.0044751157586713</v>
      </c>
      <c r="E57" s="19">
        <f>IFERROR(IF(VLOOKUP($B57,[5]R25_20!$A$4:$F$179,3,FALSE)=0,"-",VLOOKUP($B57,[5]R25_20!$A$4:$F$179,3,FALSE)),"-")</f>
        <v>0.79474358645976506</v>
      </c>
      <c r="F57" s="20">
        <f>IFERROR(IF(VLOOKUP($B57,[5]R25_20!$A$4:$F$179,6,FALSE)=0,"-",VLOOKUP($B57,[5]R25_20!$A$4:$F$179,6,FALSE)),"-")</f>
        <v>7.5552356987314369</v>
      </c>
      <c r="G57" s="18">
        <f>IFERROR(IF(VLOOKUP($B57,[5]R35_30!$A$4:$F$179,4,FALSE)=0,"-",VLOOKUP($B57,[5]R35_30!$A$4:$F$179,4,FALSE)),"-")</f>
        <v>5.5635177210488331</v>
      </c>
      <c r="H57" s="19">
        <f>IFERROR(IF(VLOOKUP($B57,[5]R35_30!$A$4:$F$179,3,FALSE)=0,"-",VLOOKUP($B57,[5]R35_30!$A$4:$F$179,3,FALSE)),"-")</f>
        <v>1.0487282471799917</v>
      </c>
      <c r="I57" s="20">
        <f>IFERROR(IF(VLOOKUP($B57,[5]R35_30!$A$4:$F$179,6,FALSE)=0,"-",VLOOKUP($B57,[5]R35_30!$A$4:$F$179,6,FALSE)),"-")</f>
        <v>5.3050137020806067</v>
      </c>
      <c r="J57" s="18">
        <f>IFERROR(IF(VLOOKUP($B57,[5]R40_35!$A$4:$F$179,4,FALSE)=0,"-",VLOOKUP($B57,[5]R40_35!$A$4:$F$179,4,FALSE)),"-")</f>
        <v>5.3258898590409789</v>
      </c>
      <c r="K57" s="19">
        <f>IFERROR(IF(VLOOKUP($B57,[5]R40_35!$A$4:$F$179,3,FALSE)=0,"-",VLOOKUP($B57,[5]R40_35!$A$4:$F$179,3,FALSE)),"-")</f>
        <v>1.2151337404269906</v>
      </c>
      <c r="L57" s="20">
        <f>IFERROR(IF(VLOOKUP($B57,[5]R40_35!$A$4:$F$179,6,FALSE)=0,"-",VLOOKUP($B57,[5]R40_35!$A$4:$F$179,6,FALSE)),"-")</f>
        <v>4.3829659911916306</v>
      </c>
      <c r="M57" s="18">
        <f>IFERROR(IF(VLOOKUP($B57,[5]R25_20!$H$4:$M$179,4,FALSE)=0,"-",VLOOKUP($B57,[5]R25_20!$H$4:$M$179,4,FALSE)),"-")</f>
        <v>7.7002009911602061</v>
      </c>
      <c r="N57" s="19">
        <f>IFERROR(IF(VLOOKUP($B57,[5]R25_20!$H$4:$M$179,3,FALSE)=0,"-",VLOOKUP($B57,[5]R25_20!$H$4:$M$179,3,FALSE)),"-")</f>
        <v>0.72456627749138414</v>
      </c>
      <c r="O57" s="20">
        <f>IFERROR(IF(VLOOKUP($B57,[5]R25_20!$H$4:$M$179,6,FALSE)=0,"-",VLOOKUP($B57,[5]R25_20!$H$4:$M$179,6,FALSE)),"-")</f>
        <v>10.627324553138301</v>
      </c>
      <c r="P57" s="18">
        <f>IFERROR(IF(VLOOKUP($B57,[5]R35_30!$H$4:$M$179,4,FALSE)=0,"-",VLOOKUP($B57,[5]R35_30!$H$4:$M$179,4,FALSE)),"-")</f>
        <v>7.1195851224429836</v>
      </c>
      <c r="Q57" s="19">
        <f>IFERROR(IF(VLOOKUP($B57,[5]R35_30!$H$4:$M$179,3,FALSE)=0,"-",VLOOKUP($B57,[5]R35_30!$H$4:$M$179,3,FALSE)),"-")</f>
        <v>0.99047542837504865</v>
      </c>
      <c r="R57" s="20">
        <f>IFERROR(IF(VLOOKUP($B57,[5]R35_30!$H$4:$M$179,6,FALSE)=0,"-",VLOOKUP($B57,[5]R35_30!$H$4:$M$179,6,FALSE)),"-")</f>
        <v>7.1880482023902523</v>
      </c>
      <c r="S57" s="18">
        <f>IFERROR(IF(VLOOKUP($B57,[5]R40_35!$H$4:$M$179,4,FALSE)=0,"-",VLOOKUP($B57,[5]R40_35!$H$4:$M$179,4,FALSE)),"-")</f>
        <v>6.8054684273001831</v>
      </c>
      <c r="T57" s="19">
        <f>IFERROR(IF(VLOOKUP($B57,[5]R40_35!$H$4:$M$179,3,FALSE)=0,"-",VLOOKUP($B57,[5]R40_35!$H$4:$M$179,3,FALSE)),"-")</f>
        <v>1.167047048019902</v>
      </c>
      <c r="U57" s="20">
        <f>IFERROR(IF(VLOOKUP($B57,[5]R40_35!$H$4:$M$179,6,FALSE)=0,"-",VLOOKUP($B57,[5]R40_35!$H$4:$M$179,6,FALSE)),"-")</f>
        <v>5.8313573894444461</v>
      </c>
      <c r="V57" s="18">
        <f>IFERROR(IF(VLOOKUP($B57,[5]R25_20!$O$4:$T$179,4,FALSE)=0,"-",VLOOKUP($B57,[5]R25_20!$O$4:$T$179,4,FALSE)),"-")</f>
        <v>8.423057912216743</v>
      </c>
      <c r="W57" s="19">
        <f>IFERROR(IF(VLOOKUP($B57,[5]R25_20!$O$4:$T$179,3,FALSE)=0,"-",VLOOKUP($B57,[5]R25_20!$O$4:$T$179,3,FALSE)),"-")</f>
        <v>0.6973837635465443</v>
      </c>
      <c r="X57" s="20">
        <f>IFERROR(IF(VLOOKUP($B57,[5]R25_20!$O$4:$T$179,6,FALSE)=0,"-",VLOOKUP($B57,[5]R25_20!$O$4:$T$179,6,FALSE)),"-")</f>
        <v>12.07808147035327</v>
      </c>
      <c r="Y57" s="18">
        <f>IFERROR(IF(VLOOKUP($B57,[5]R35_30!$O$4:$T$179,4,FALSE)=0,"-",VLOOKUP($B57,[5]R35_30!$O$4:$T$179,4,FALSE)),"-")</f>
        <v>7.7826396462946903</v>
      </c>
      <c r="Z57" s="19">
        <f>IFERROR(IF(VLOOKUP($B57,[5]R35_30!$O$4:$T$179,3,FALSE)=0,"-",VLOOKUP($B57,[5]R35_30!$O$4:$T$179,3,FALSE)),"-")</f>
        <v>0.9663940753763911</v>
      </c>
      <c r="AA57" s="20">
        <f>IFERROR(IF(VLOOKUP($B57,[5]R35_30!$O$4:$T$179,6,FALSE)=0,"-",VLOOKUP($B57,[5]R35_30!$O$4:$T$179,6,FALSE)),"-")</f>
        <v>8.0532774823391886</v>
      </c>
      <c r="AB57" s="18">
        <f>IFERROR(IF(VLOOKUP($B57,[5]R40_35!$O$4:$T$179,4,FALSE)=0,"-",VLOOKUP($B57,[5]R40_35!$O$4:$T$179,4,FALSE)),"-")</f>
        <v>7.4361001163974105</v>
      </c>
      <c r="AC57" s="19">
        <f>IFERROR(IF(VLOOKUP($B57,[5]R40_35!$O$4:$T$179,3,FALSE)=0,"-",VLOOKUP($B57,[5]R40_35!$O$4:$T$179,3,FALSE)),"-")</f>
        <v>1.1460536578925833</v>
      </c>
      <c r="AD57" s="20">
        <f>IFERROR(IF(VLOOKUP($B57,[5]R40_35!$O$4:$T$179,6,FALSE)=0,"-",VLOOKUP($B57,[5]R40_35!$O$4:$T$179,6,FALSE)),"-")</f>
        <v>6.4884397560156621</v>
      </c>
      <c r="AE57" s="19"/>
      <c r="AF57" s="19"/>
      <c r="AG57" s="20"/>
      <c r="AH57" s="18"/>
      <c r="AI57" s="19"/>
      <c r="AJ57" s="20"/>
      <c r="AK57" s="18"/>
      <c r="AL57" s="19"/>
      <c r="AM57" s="20"/>
    </row>
    <row r="58" spans="2:40" x14ac:dyDescent="0.25">
      <c r="B58" s="33">
        <v>25</v>
      </c>
      <c r="C58" s="34"/>
      <c r="D58" s="18">
        <f>IFERROR(IF(VLOOKUP($B58,[5]R25_20!$A$4:$F$179,4,FALSE)=0,"-",VLOOKUP($B58,[5]R25_20!$A$4:$F$179,4,FALSE)),"-")</f>
        <v>7.4303567423457872</v>
      </c>
      <c r="E58" s="19">
        <f>IFERROR(IF(VLOOKUP($B58,[5]R25_20!$A$4:$F$179,3,FALSE)=0,"-",VLOOKUP($B58,[5]R25_20!$A$4:$F$179,3,FALSE)),"-")</f>
        <v>0.9790068475145548</v>
      </c>
      <c r="F58" s="20">
        <f>IFERROR(IF(VLOOKUP($B58,[5]R25_20!$A$4:$F$179,6,FALSE)=0,"-",VLOOKUP($B58,[5]R25_20!$A$4:$F$179,6,FALSE)),"-")</f>
        <v>7.5896882245609838</v>
      </c>
      <c r="G58" s="18">
        <f>IFERROR(IF(VLOOKUP($B58,[5]R35_30!$A$4:$F$179,4,FALSE)=0,"-",VLOOKUP($B58,[5]R35_30!$A$4:$F$179,4,FALSE)),"-")</f>
        <v>6.8831369663863509</v>
      </c>
      <c r="H58" s="19">
        <f>IFERROR(IF(VLOOKUP($B58,[5]R35_30!$A$4:$F$179,3,FALSE)=0,"-",VLOOKUP($B58,[5]R35_30!$A$4:$F$179,3,FALSE)),"-")</f>
        <v>1.2747770687893514</v>
      </c>
      <c r="I58" s="20">
        <f>IFERROR(IF(VLOOKUP($B58,[5]R35_30!$A$4:$F$179,6,FALSE)=0,"-",VLOOKUP($B58,[5]R35_30!$A$4:$F$179,6,FALSE)),"-")</f>
        <v>5.3994828859945114</v>
      </c>
      <c r="J58" s="18">
        <f>IFERROR(IF(VLOOKUP($B58,[5]R40_35!$A$4:$F$179,4,FALSE)=0,"-",VLOOKUP($B58,[5]R40_35!$A$4:$F$179,4,FALSE)),"-")</f>
        <v>6.5894986836012821</v>
      </c>
      <c r="K58" s="19">
        <f>IFERROR(IF(VLOOKUP($B58,[5]R40_35!$A$4:$F$179,3,FALSE)=0,"-",VLOOKUP($B58,[5]R40_35!$A$4:$F$179,3,FALSE)),"-")</f>
        <v>1.4617673603158807</v>
      </c>
      <c r="L58" s="20">
        <f>IFERROR(IF(VLOOKUP($B58,[5]R40_35!$A$4:$F$179,6,FALSE)=0,"-",VLOOKUP($B58,[5]R40_35!$A$4:$F$179,6,FALSE)),"-")</f>
        <v>4.5078983581746712</v>
      </c>
      <c r="M58" s="18">
        <f>IFERROR(IF(VLOOKUP($B58,[5]R25_20!$H$4:$M$179,4,FALSE)=0,"-",VLOOKUP($B58,[5]R25_20!$H$4:$M$179,4,FALSE)),"-")</f>
        <v>9.4365508565192151</v>
      </c>
      <c r="N58" s="19">
        <f>IFERROR(IF(VLOOKUP($B58,[5]R25_20!$H$4:$M$179,3,FALSE)=0,"-",VLOOKUP($B58,[5]R25_20!$H$4:$M$179,3,FALSE)),"-")</f>
        <v>0.91655482570987323</v>
      </c>
      <c r="O58" s="20">
        <f>IFERROR(IF(VLOOKUP($B58,[5]R25_20!$H$4:$M$179,6,FALSE)=0,"-",VLOOKUP($B58,[5]R25_20!$H$4:$M$179,6,FALSE)),"-")</f>
        <v>10.295675274210238</v>
      </c>
      <c r="P58" s="18">
        <f>IFERROR(IF(VLOOKUP($B58,[5]R35_30!$H$4:$M$179,4,FALSE)=0,"-",VLOOKUP($B58,[5]R35_30!$H$4:$M$179,4,FALSE)),"-")</f>
        <v>8.7399343358861259</v>
      </c>
      <c r="Q58" s="19">
        <f>IFERROR(IF(VLOOKUP($B58,[5]R35_30!$H$4:$M$179,3,FALSE)=0,"-",VLOOKUP($B58,[5]R35_30!$H$4:$M$179,3,FALSE)),"-")</f>
        <v>1.2271888806415687</v>
      </c>
      <c r="R58" s="20">
        <f>IFERROR(IF(VLOOKUP($B58,[5]R35_30!$H$4:$M$179,6,FALSE)=0,"-",VLOOKUP($B58,[5]R35_30!$H$4:$M$179,6,FALSE)),"-")</f>
        <v>7.1219145428672137</v>
      </c>
      <c r="S58" s="18">
        <f>IFERROR(IF(VLOOKUP($B58,[5]R40_35!$H$4:$M$179,4,FALSE)=0,"-",VLOOKUP($B58,[5]R40_35!$H$4:$M$179,4,FALSE)),"-")</f>
        <v>8.364986994184374</v>
      </c>
      <c r="T58" s="19">
        <f>IFERROR(IF(VLOOKUP($B58,[5]R40_35!$H$4:$M$179,3,FALSE)=0,"-",VLOOKUP($B58,[5]R40_35!$H$4:$M$179,3,FALSE)),"-")</f>
        <v>1.4258432723614476</v>
      </c>
      <c r="U58" s="20">
        <f>IFERROR(IF(VLOOKUP($B58,[5]R40_35!$H$4:$M$179,6,FALSE)=0,"-",VLOOKUP($B58,[5]R40_35!$H$4:$M$179,6,FALSE)),"-")</f>
        <v>5.8666945773994374</v>
      </c>
      <c r="V58" s="18">
        <f>IFERROR(IF(VLOOKUP($B58,[5]R25_20!$O$4:$T$179,4,FALSE)=0,"-",VLOOKUP($B58,[5]R25_20!$O$4:$T$179,4,FALSE)),"-")</f>
        <v>10.281023587120117</v>
      </c>
      <c r="W58" s="19">
        <f>IFERROR(IF(VLOOKUP($B58,[5]R25_20!$O$4:$T$179,3,FALSE)=0,"-",VLOOKUP($B58,[5]R25_20!$O$4:$T$179,3,FALSE)),"-")</f>
        <v>0.89245739135966162</v>
      </c>
      <c r="X58" s="20">
        <f>IFERROR(IF(VLOOKUP($B58,[5]R25_20!$O$4:$T$179,6,FALSE)=0,"-",VLOOKUP($B58,[5]R25_20!$O$4:$T$179,6,FALSE)),"-")</f>
        <v>11.519904128371827</v>
      </c>
      <c r="Y58" s="18">
        <f>IFERROR(IF(VLOOKUP($B58,[5]R35_30!$O$4:$T$179,4,FALSE)=0,"-",VLOOKUP($B58,[5]R35_30!$O$4:$T$179,4,FALSE)),"-")</f>
        <v>9.5219092997568229</v>
      </c>
      <c r="Z58" s="19">
        <f>IFERROR(IF(VLOOKUP($B58,[5]R35_30!$O$4:$T$179,3,FALSE)=0,"-",VLOOKUP($B58,[5]R35_30!$O$4:$T$179,3,FALSE)),"-")</f>
        <v>1.2074050517685671</v>
      </c>
      <c r="AA58" s="20">
        <f>IFERROR(IF(VLOOKUP($B58,[5]R35_30!$O$4:$T$179,6,FALSE)=0,"-",VLOOKUP($B58,[5]R35_30!$O$4:$T$179,6,FALSE)),"-")</f>
        <v>7.8862592845784807</v>
      </c>
      <c r="AB58" s="18">
        <f>IFERROR(IF(VLOOKUP($B58,[5]R40_35!$O$4:$T$179,4,FALSE)=0,"-",VLOOKUP($B58,[5]R40_35!$O$4:$T$179,4,FALSE)),"-")</f>
        <v>9.1132237201505912</v>
      </c>
      <c r="AC58" s="19">
        <f>IFERROR(IF(VLOOKUP($B58,[5]R40_35!$O$4:$T$179,3,FALSE)=0,"-",VLOOKUP($B58,[5]R40_35!$O$4:$T$179,3,FALSE)),"-")</f>
        <v>1.4097678172264143</v>
      </c>
      <c r="AD58" s="20">
        <f>IFERROR(IF(VLOOKUP($B58,[5]R40_35!$O$4:$T$179,6,FALSE)=0,"-",VLOOKUP($B58,[5]R40_35!$O$4:$T$179,6,FALSE)),"-")</f>
        <v>6.4643437087959654</v>
      </c>
      <c r="AE58" s="19"/>
      <c r="AF58" s="19"/>
      <c r="AG58" s="20"/>
      <c r="AH58" s="18"/>
      <c r="AI58" s="19"/>
      <c r="AJ58" s="20"/>
      <c r="AK58" s="18"/>
      <c r="AL58" s="19"/>
      <c r="AM58" s="20"/>
    </row>
    <row r="59" spans="2:40" x14ac:dyDescent="0.25">
      <c r="B59" s="33">
        <v>30</v>
      </c>
      <c r="C59" s="34"/>
      <c r="D59" s="18">
        <f>IFERROR(IF(VLOOKUP($B59,[5]R25_20!$A$4:$F$179,4,FALSE)=0,"-",VLOOKUP($B59,[5]R25_20!$A$4:$F$179,4,FALSE)),"-")</f>
        <v>8.7943238365318095</v>
      </c>
      <c r="E59" s="19">
        <f>IFERROR(IF(VLOOKUP($B59,[5]R25_20!$A$4:$F$179,3,FALSE)=0,"-",VLOOKUP($B59,[5]R25_20!$A$4:$F$179,3,FALSE)),"-")</f>
        <v>1.1792263540783252</v>
      </c>
      <c r="F59" s="20">
        <f>IFERROR(IF(VLOOKUP($B59,[5]R25_20!$A$4:$F$179,6,FALSE)=0,"-",VLOOKUP($B59,[5]R25_20!$A$4:$F$179,6,FALSE)),"-")</f>
        <v>7.4577063225536451</v>
      </c>
      <c r="G59" s="18">
        <f>IFERROR(IF(VLOOKUP($B59,[5]R35_30!$A$4:$F$179,4,FALSE)=0,"-",VLOOKUP($B59,[5]R35_30!$A$4:$F$179,4,FALSE)),"-")</f>
        <v>8.1481831734407582</v>
      </c>
      <c r="H59" s="19">
        <f>IFERROR(IF(VLOOKUP($B59,[5]R35_30!$A$4:$F$179,3,FALSE)=0,"-",VLOOKUP($B59,[5]R35_30!$A$4:$F$179,3,FALSE)),"-")</f>
        <v>1.5176542606804555</v>
      </c>
      <c r="I59" s="20">
        <f>IFERROR(IF(VLOOKUP($B59,[5]R35_30!$A$4:$F$179,6,FALSE)=0,"-",VLOOKUP($B59,[5]R35_30!$A$4:$F$179,6,FALSE)),"-")</f>
        <v>5.3689324271968495</v>
      </c>
      <c r="J59" s="18">
        <f>IFERROR(IF(VLOOKUP($B59,[5]R40_35!$A$4:$F$179,4,FALSE)=0,"-",VLOOKUP($B59,[5]R40_35!$A$4:$F$179,4,FALSE)),"-")</f>
        <v>7.8022001922587476</v>
      </c>
      <c r="K59" s="19">
        <f>IFERROR(IF(VLOOKUP($B59,[5]R40_35!$A$4:$F$179,3,FALSE)=0,"-",VLOOKUP($B59,[5]R40_35!$A$4:$F$179,3,FALSE)),"-")</f>
        <v>1.7256927045876607</v>
      </c>
      <c r="L59" s="20">
        <f>IFERROR(IF(VLOOKUP($B59,[5]R40_35!$A$4:$F$179,6,FALSE)=0,"-",VLOOKUP($B59,[5]R40_35!$A$4:$F$179,6,FALSE)),"-")</f>
        <v>4.5211990359100556</v>
      </c>
      <c r="M59" s="18">
        <f>IFERROR(IF(VLOOKUP($B59,[5]R25_20!$H$4:$M$179,4,FALSE)=0,"-",VLOOKUP($B59,[5]R25_20!$H$4:$M$179,4,FALSE)),"-")</f>
        <v>11.09237346624092</v>
      </c>
      <c r="N59" s="19">
        <f>IFERROR(IF(VLOOKUP($B59,[5]R25_20!$H$4:$M$179,3,FALSE)=0,"-",VLOOKUP($B59,[5]R25_20!$H$4:$M$179,3,FALSE)),"-")</f>
        <v>1.1269152106556768</v>
      </c>
      <c r="O59" s="20">
        <f>IFERROR(IF(VLOOKUP($B59,[5]R25_20!$H$4:$M$179,6,FALSE)=0,"-",VLOOKUP($B59,[5]R25_20!$H$4:$M$179,6,FALSE)),"-")</f>
        <v>9.8431304869751539</v>
      </c>
      <c r="P59" s="18">
        <f>IFERROR(IF(VLOOKUP($B59,[5]R35_30!$H$4:$M$179,4,FALSE)=0,"-",VLOOKUP($B59,[5]R35_30!$H$4:$M$179,4,FALSE)),"-")</f>
        <v>10.287965199237789</v>
      </c>
      <c r="Q59" s="19">
        <f>IFERROR(IF(VLOOKUP($B59,[5]R35_30!$H$4:$M$179,3,FALSE)=0,"-",VLOOKUP($B59,[5]R35_30!$H$4:$M$179,3,FALSE)),"-")</f>
        <v>1.4829898292813686</v>
      </c>
      <c r="R59" s="20">
        <f>IFERROR(IF(VLOOKUP($B59,[5]R35_30!$H$4:$M$179,6,FALSE)=0,"-",VLOOKUP($B59,[5]R35_30!$H$4:$M$179,6,FALSE)),"-")</f>
        <v>6.9373133895484367</v>
      </c>
      <c r="S59" s="18">
        <f>IFERROR(IF(VLOOKUP($B59,[5]R40_35!$H$4:$M$179,4,FALSE)=0,"-",VLOOKUP($B59,[5]R40_35!$H$4:$M$179,4,FALSE)),"-")</f>
        <v>9.8563040519199774</v>
      </c>
      <c r="T59" s="19">
        <f>IFERROR(IF(VLOOKUP($B59,[5]R40_35!$H$4:$M$179,3,FALSE)=0,"-",VLOOKUP($B59,[5]R40_35!$H$4:$M$179,3,FALSE)),"-")</f>
        <v>1.7041182561705783</v>
      </c>
      <c r="U59" s="20">
        <f>IFERROR(IF(VLOOKUP($B59,[5]R40_35!$H$4:$M$179,6,FALSE)=0,"-",VLOOKUP($B59,[5]R40_35!$H$4:$M$179,6,FALSE)),"-")</f>
        <v>5.7838146010292988</v>
      </c>
      <c r="V59" s="18">
        <f>IFERROR(IF(VLOOKUP($B59,[5]R25_20!$O$4:$T$179,4,FALSE)=0,"-",VLOOKUP($B59,[5]R25_20!$O$4:$T$179,4,FALSE)),"-")</f>
        <v>12.050785702257695</v>
      </c>
      <c r="W59" s="19">
        <f>IFERROR(IF(VLOOKUP($B59,[5]R25_20!$O$4:$T$179,3,FALSE)=0,"-",VLOOKUP($B59,[5]R25_20!$O$4:$T$179,3,FALSE)),"-")</f>
        <v>1.1068346784833234</v>
      </c>
      <c r="X59" s="20">
        <f>IFERROR(IF(VLOOKUP($B59,[5]R25_20!$O$4:$T$179,6,FALSE)=0,"-",VLOOKUP($B59,[5]R25_20!$O$4:$T$179,6,FALSE)),"-")</f>
        <v>10.88761125443836</v>
      </c>
      <c r="Y59" s="18">
        <f>IFERROR(IF(VLOOKUP($B59,[5]R35_30!$O$4:$T$179,4,FALSE)=0,"-",VLOOKUP($B59,[5]R35_30!$O$4:$T$179,4,FALSE)),"-")</f>
        <v>11.181430010379065</v>
      </c>
      <c r="Z59" s="19">
        <f>IFERROR(IF(VLOOKUP($B59,[5]R35_30!$O$4:$T$179,3,FALSE)=0,"-",VLOOKUP($B59,[5]R35_30!$O$4:$T$179,3,FALSE)),"-")</f>
        <v>1.4683664495074895</v>
      </c>
      <c r="AA59" s="20">
        <f>IFERROR(IF(VLOOKUP($B59,[5]R35_30!$O$4:$T$179,6,FALSE)=0,"-",VLOOKUP($B59,[5]R35_30!$O$4:$T$179,6,FALSE)),"-")</f>
        <v>7.6148770724974488</v>
      </c>
      <c r="AB59" s="18">
        <f>IFERROR(IF(VLOOKUP($B59,[5]R40_35!$O$4:$T$179,4,FALSE)=0,"-",VLOOKUP($B59,[5]R40_35!$O$4:$T$179,4,FALSE)),"-")</f>
        <v>10.714843890027208</v>
      </c>
      <c r="AC59" s="19">
        <f>IFERROR(IF(VLOOKUP($B59,[5]R40_35!$O$4:$T$179,3,FALSE)=0,"-",VLOOKUP($B59,[5]R40_35!$O$4:$T$179,3,FALSE)),"-")</f>
        <v>1.6937911736059599</v>
      </c>
      <c r="AD59" s="20">
        <f>IFERROR(IF(VLOOKUP($B59,[5]R40_35!$O$4:$T$179,6,FALSE)=0,"-",VLOOKUP($B59,[5]R40_35!$O$4:$T$179,6,FALSE)),"-")</f>
        <v>6.3259533152579097</v>
      </c>
      <c r="AE59" s="19"/>
      <c r="AF59" s="19"/>
      <c r="AG59" s="20"/>
      <c r="AH59" s="18"/>
      <c r="AI59" s="19"/>
      <c r="AJ59" s="20"/>
      <c r="AK59" s="18"/>
      <c r="AL59" s="19"/>
      <c r="AM59" s="20"/>
    </row>
    <row r="60" spans="2:40" x14ac:dyDescent="0.25">
      <c r="B60" s="33">
        <v>35</v>
      </c>
      <c r="C60" s="34"/>
      <c r="D60" s="18">
        <f>IFERROR(IF(VLOOKUP($B60,[5]R25_20!$A$4:$F$179,4,FALSE)=0,"-",VLOOKUP($B60,[5]R25_20!$A$4:$F$179,4,FALSE)),"-")</f>
        <v>10.101820769950884</v>
      </c>
      <c r="E60" s="19">
        <f>IFERROR(IF(VLOOKUP($B60,[5]R25_20!$A$4:$F$179,3,FALSE)=0,"-",VLOOKUP($B60,[5]R25_20!$A$4:$F$179,3,FALSE)),"-")</f>
        <v>1.3953032626107433</v>
      </c>
      <c r="F60" s="20">
        <f>IFERROR(IF(VLOOKUP($B60,[5]R25_20!$A$4:$F$179,6,FALSE)=0,"-",VLOOKUP($B60,[5]R25_20!$A$4:$F$179,6,FALSE)),"-")</f>
        <v>7.2398746857722021</v>
      </c>
      <c r="G60" s="18">
        <f>IFERROR(IF(VLOOKUP($B60,[5]R35_30!$A$4:$F$179,4,FALSE)=0,"-",VLOOKUP($B60,[5]R35_30!$A$4:$F$179,4,FALSE)),"-")</f>
        <v>9.363470305378419</v>
      </c>
      <c r="H60" s="19">
        <f>IFERROR(IF(VLOOKUP($B60,[5]R35_30!$A$4:$F$179,3,FALSE)=0,"-",VLOOKUP($B60,[5]R35_30!$A$4:$F$179,3,FALSE)),"-")</f>
        <v>1.7773371574149091</v>
      </c>
      <c r="I60" s="20">
        <f>IFERROR(IF(VLOOKUP($B60,[5]R35_30!$A$4:$F$179,6,FALSE)=0,"-",VLOOKUP($B60,[5]R35_30!$A$4:$F$179,6,FALSE)),"-")</f>
        <v>5.268257778955876</v>
      </c>
      <c r="J60" s="18">
        <f>IFERROR(IF(VLOOKUP($B60,[5]R40_35!$A$4:$F$179,4,FALSE)=0,"-",VLOOKUP($B60,[5]R40_35!$A$4:$F$179,4,FALSE)),"-")</f>
        <v>8.9685020099334043</v>
      </c>
      <c r="K60" s="19">
        <f>IFERROR(IF(VLOOKUP($B60,[5]R40_35!$A$4:$F$179,3,FALSE)=0,"-",VLOOKUP($B60,[5]R40_35!$A$4:$F$179,3,FALSE)),"-")</f>
        <v>2.0069235503101108</v>
      </c>
      <c r="L60" s="20">
        <f>IFERROR(IF(VLOOKUP($B60,[5]R40_35!$A$4:$F$179,6,FALSE)=0,"-",VLOOKUP($B60,[5]R40_35!$A$4:$F$179,6,FALSE)),"-")</f>
        <v>4.4687810896172833</v>
      </c>
      <c r="M60" s="18">
        <f>IFERROR(IF(VLOOKUP($B60,[5]R25_20!$H$4:$M$179,4,FALSE)=0,"-",VLOOKUP($B60,[5]R25_20!$H$4:$M$179,4,FALSE)),"-")</f>
        <v>12.675005558395519</v>
      </c>
      <c r="N60" s="19">
        <f>IFERROR(IF(VLOOKUP($B60,[5]R25_20!$H$4:$M$179,3,FALSE)=0,"-",VLOOKUP($B60,[5]R25_20!$H$4:$M$179,3,FALSE)),"-")</f>
        <v>1.3554358963165809</v>
      </c>
      <c r="O60" s="20">
        <f>IFERROR(IF(VLOOKUP($B60,[5]R25_20!$H$4:$M$179,6,FALSE)=0,"-",VLOOKUP($B60,[5]R25_20!$H$4:$M$179,6,FALSE)),"-")</f>
        <v>9.3512394004320321</v>
      </c>
      <c r="P60" s="18">
        <f>IFERROR(IF(VLOOKUP($B60,[5]R35_30!$H$4:$M$179,4,FALSE)=0,"-",VLOOKUP($B60,[5]R35_30!$H$4:$M$179,4,FALSE)),"-")</f>
        <v>11.770253563799798</v>
      </c>
      <c r="Q60" s="19">
        <f>IFERROR(IF(VLOOKUP($B60,[5]R35_30!$H$4:$M$179,3,FALSE)=0,"-",VLOOKUP($B60,[5]R35_30!$H$4:$M$179,3,FALSE)),"-")</f>
        <v>1.7577654843221151</v>
      </c>
      <c r="R60" s="20">
        <f>IFERROR(IF(VLOOKUP($B60,[5]R35_30!$H$4:$M$179,6,FALSE)=0,"-",VLOOKUP($B60,[5]R35_30!$H$4:$M$179,6,FALSE)),"-")</f>
        <v>6.6961455716255651</v>
      </c>
      <c r="S60" s="18">
        <f>IFERROR(IF(VLOOKUP($B60,[5]R40_35!$H$4:$M$179,4,FALSE)=0,"-",VLOOKUP($B60,[5]R40_35!$H$4:$M$179,4,FALSE)),"-")</f>
        <v>11.285621229885184</v>
      </c>
      <c r="T60" s="19">
        <f>IFERROR(IF(VLOOKUP($B60,[5]R40_35!$H$4:$M$179,3,FALSE)=0,"-",VLOOKUP($B60,[5]R40_35!$H$4:$M$179,3,FALSE)),"-")</f>
        <v>2.0018062978574962</v>
      </c>
      <c r="U60" s="20">
        <f>IFERROR(IF(VLOOKUP($B60,[5]R40_35!$H$4:$M$179,6,FALSE)=0,"-",VLOOKUP($B60,[5]R40_35!$H$4:$M$179,6,FALSE)),"-")</f>
        <v>5.6377189151437967</v>
      </c>
      <c r="V60" s="18">
        <f>IFERROR(IF(VLOOKUP($B60,[5]R25_20!$O$4:$T$179,4,FALSE)=0,"-",VLOOKUP($B60,[5]R25_20!$O$4:$T$179,4,FALSE)),"-")</f>
        <v>13.740484401533697</v>
      </c>
      <c r="W60" s="19">
        <f>IFERROR(IF(VLOOKUP($B60,[5]R25_20!$O$4:$T$179,3,FALSE)=0,"-",VLOOKUP($B60,[5]R25_20!$O$4:$T$179,3,FALSE)),"-")</f>
        <v>1.3402546359886296</v>
      </c>
      <c r="X60" s="20">
        <f>IFERROR(IF(VLOOKUP($B60,[5]R25_20!$O$4:$T$179,6,FALSE)=0,"-",VLOOKUP($B60,[5]R25_20!$O$4:$T$179,6,FALSE)),"-")</f>
        <v>10.252144654137402</v>
      </c>
      <c r="Y60" s="18">
        <f>IFERROR(IF(VLOOKUP($B60,[5]R35_30!$O$4:$T$179,4,FALSE)=0,"-",VLOOKUP($B60,[5]R35_30!$O$4:$T$179,4,FALSE)),"-")</f>
        <v>12.768541531891135</v>
      </c>
      <c r="Z60" s="19">
        <f>IFERROR(IF(VLOOKUP($B60,[5]R35_30!$O$4:$T$179,3,FALSE)=0,"-",VLOOKUP($B60,[5]R35_30!$O$4:$T$179,3,FALSE)),"-")</f>
        <v>1.7491259141647537</v>
      </c>
      <c r="AA60" s="20">
        <f>IFERROR(IF(VLOOKUP($B60,[5]R35_30!$O$4:$T$179,6,FALSE)=0,"-",VLOOKUP($B60,[5]R35_30!$O$4:$T$179,6,FALSE)),"-")</f>
        <v>7.2999556112507742</v>
      </c>
      <c r="AB60" s="18">
        <f>IFERROR(IF(VLOOKUP($B60,[5]R40_35!$O$4:$T$179,4,FALSE)=0,"-",VLOOKUP($B60,[5]R40_35!$O$4:$T$179,4,FALSE)),"-")</f>
        <v>12.24790527535758</v>
      </c>
      <c r="AC60" s="19">
        <f>IFERROR(IF(VLOOKUP($B60,[5]R40_35!$O$4:$T$179,3,FALSE)=0,"-",VLOOKUP($B60,[5]R40_35!$O$4:$T$179,3,FALSE)),"-")</f>
        <v>1.9980231910531638</v>
      </c>
      <c r="AD60" s="20">
        <f>IFERROR(IF(VLOOKUP($B60,[5]R40_35!$O$4:$T$179,6,FALSE)=0,"-",VLOOKUP($B60,[5]R40_35!$O$4:$T$179,6,FALSE)),"-")</f>
        <v>6.1300115685352345</v>
      </c>
      <c r="AE60" s="19"/>
      <c r="AF60" s="19"/>
      <c r="AG60" s="20"/>
      <c r="AH60" s="18"/>
      <c r="AI60" s="19"/>
      <c r="AJ60" s="20"/>
      <c r="AK60" s="18"/>
      <c r="AL60" s="19"/>
      <c r="AM60" s="20"/>
    </row>
    <row r="61" spans="2:40" x14ac:dyDescent="0.25">
      <c r="B61" s="33">
        <v>40</v>
      </c>
      <c r="C61" s="34"/>
      <c r="D61" s="18">
        <f>IFERROR(IF(VLOOKUP($B61,[5]R25_20!$A$4:$F$179,4,FALSE)=0,"-",VLOOKUP($B61,[5]R25_20!$A$4:$F$179,4,FALSE)),"-")</f>
        <v>11.357755867953388</v>
      </c>
      <c r="E61" s="19">
        <f>IFERROR(IF(VLOOKUP($B61,[5]R25_20!$A$4:$F$179,3,FALSE)=0,"-",VLOOKUP($B61,[5]R25_20!$A$4:$F$179,3,FALSE)),"-")</f>
        <v>1.6271831350943222</v>
      </c>
      <c r="F61" s="20">
        <f>IFERROR(IF(VLOOKUP($B61,[5]R25_20!$A$4:$F$179,6,FALSE)=0,"-",VLOOKUP($B61,[5]R25_20!$A$4:$F$179,6,FALSE)),"-")</f>
        <v>6.9800108070165185</v>
      </c>
      <c r="G61" s="18">
        <f>IFERROR(IF(VLOOKUP($B61,[5]R35_30!$A$4:$F$179,4,FALSE)=0,"-",VLOOKUP($B61,[5]R35_30!$A$4:$F$179,4,FALSE)),"-")</f>
        <v>10.53335657120429</v>
      </c>
      <c r="H61" s="19">
        <f>IFERROR(IF(VLOOKUP($B61,[5]R35_30!$A$4:$F$179,3,FALSE)=0,"-",VLOOKUP($B61,[5]R35_30!$A$4:$F$179,3,FALSE)),"-")</f>
        <v>2.0538391120424291</v>
      </c>
      <c r="I61" s="20">
        <f>IFERROR(IF(VLOOKUP($B61,[5]R35_30!$A$4:$F$179,6,FALSE)=0,"-",VLOOKUP($B61,[5]R35_30!$A$4:$F$179,6,FALSE)),"-")</f>
        <v>5.1286181616871884</v>
      </c>
      <c r="J61" s="18">
        <f>IFERROR(IF(VLOOKUP($B61,[5]R40_35!$A$4:$F$179,4,FALSE)=0,"-",VLOOKUP($B61,[5]R40_35!$A$4:$F$179,4,FALSE)),"-")</f>
        <v>10.092494128320116</v>
      </c>
      <c r="K61" s="19">
        <f>IFERROR(IF(VLOOKUP($B61,[5]R40_35!$A$4:$F$179,3,FALSE)=0,"-",VLOOKUP($B61,[5]R40_35!$A$4:$F$179,3,FALSE)),"-")</f>
        <v>2.305505867745643</v>
      </c>
      <c r="L61" s="20">
        <f>IFERROR(IF(VLOOKUP($B61,[5]R40_35!$A$4:$F$179,6,FALSE)=0,"-",VLOOKUP($B61,[5]R40_35!$A$4:$F$179,6,FALSE)),"-")</f>
        <v>4.3775616750820516</v>
      </c>
      <c r="M61" s="18">
        <f>IFERROR(IF(VLOOKUP($B61,[5]R25_20!$H$4:$M$179,4,FALSE)=0,"-",VLOOKUP($B61,[5]R25_20!$H$4:$M$179,4,FALSE)),"-")</f>
        <v>14.19098372168744</v>
      </c>
      <c r="N61" s="19">
        <f>IFERROR(IF(VLOOKUP($B61,[5]R25_20!$H$4:$M$179,3,FALSE)=0,"-",VLOOKUP($B61,[5]R25_20!$H$4:$M$179,3,FALSE)),"-")</f>
        <v>1.6019660951666037</v>
      </c>
      <c r="O61" s="20">
        <f>IFERROR(IF(VLOOKUP($B61,[5]R25_20!$H$4:$M$179,6,FALSE)=0,"-",VLOOKUP($B61,[5]R25_20!$H$4:$M$179,6,FALSE)),"-")</f>
        <v>8.8584794425449953</v>
      </c>
      <c r="P61" s="18">
        <f>IFERROR(IF(VLOOKUP($B61,[5]R35_30!$H$4:$M$179,4,FALSE)=0,"-",VLOOKUP($B61,[5]R35_30!$H$4:$M$179,4,FALSE)),"-")</f>
        <v>13.192676828365947</v>
      </c>
      <c r="Q61" s="19">
        <f>IFERROR(IF(VLOOKUP($B61,[5]R35_30!$H$4:$M$179,3,FALSE)=0,"-",VLOOKUP($B61,[5]R35_30!$H$4:$M$179,3,FALSE)),"-")</f>
        <v>2.0514520495441082</v>
      </c>
      <c r="R61" s="20">
        <f>IFERROR(IF(VLOOKUP($B61,[5]R35_30!$H$4:$M$179,6,FALSE)=0,"-",VLOOKUP($B61,[5]R35_30!$H$4:$M$179,6,FALSE)),"-")</f>
        <v>6.4308969986881923</v>
      </c>
      <c r="S61" s="18">
        <f>IFERROR(IF(VLOOKUP($B61,[5]R40_35!$H$4:$M$179,4,FALSE)=0,"-",VLOOKUP($B61,[5]R40_35!$H$4:$M$179,4,FALSE)),"-")</f>
        <v>12.658490846670324</v>
      </c>
      <c r="T61" s="19">
        <f>IFERROR(IF(VLOOKUP($B61,[5]R40_35!$H$4:$M$179,3,FALSE)=0,"-",VLOOKUP($B61,[5]R40_35!$H$4:$M$179,3,FALSE)),"-")</f>
        <v>2.3188853045893043</v>
      </c>
      <c r="U61" s="20">
        <f>IFERROR(IF(VLOOKUP($B61,[5]R40_35!$H$4:$M$179,6,FALSE)=0,"-",VLOOKUP($B61,[5]R40_35!$H$4:$M$179,6,FALSE)),"-")</f>
        <v>5.458868889124405</v>
      </c>
      <c r="V61" s="18">
        <f>IFERROR(IF(VLOOKUP($B61,[5]R25_20!$O$4:$T$179,4,FALSE)=0,"-",VLOOKUP($B61,[5]R25_20!$O$4:$T$179,4,FALSE)),"-")</f>
        <v>15.357345132916359</v>
      </c>
      <c r="W61" s="19">
        <f>IFERROR(IF(VLOOKUP($B61,[5]R25_20!$O$4:$T$179,3,FALSE)=0,"-",VLOOKUP($B61,[5]R25_20!$O$4:$T$179,3,FALSE)),"-")</f>
        <v>1.5925246101138133</v>
      </c>
      <c r="X61" s="20">
        <f>IFERROR(IF(VLOOKUP($B61,[5]R25_20!$O$4:$T$179,6,FALSE)=0,"-",VLOOKUP($B61,[5]R25_20!$O$4:$T$179,6,FALSE)),"-")</f>
        <v>9.643395797706896</v>
      </c>
      <c r="Y61" s="18">
        <f>IFERROR(IF(VLOOKUP($B61,[5]R35_30!$O$4:$T$179,4,FALSE)=0,"-",VLOOKUP($B61,[5]R35_30!$O$4:$T$179,4,FALSE)),"-")</f>
        <v>14.289777311538707</v>
      </c>
      <c r="Z61" s="19">
        <f>IFERROR(IF(VLOOKUP($B61,[5]R35_30!$O$4:$T$179,3,FALSE)=0,"-",VLOOKUP($B61,[5]R35_30!$O$4:$T$179,3,FALSE)),"-")</f>
        <v>2.049586150705335</v>
      </c>
      <c r="AA61" s="20">
        <f>IFERROR(IF(VLOOKUP($B61,[5]R35_30!$O$4:$T$179,6,FALSE)=0,"-",VLOOKUP($B61,[5]R35_30!$O$4:$T$179,6,FALSE)),"-")</f>
        <v>6.9720305763293187</v>
      </c>
      <c r="AB61" s="18">
        <f>IFERROR(IF(VLOOKUP($B61,[5]R40_35!$O$4:$T$179,4,FALSE)=0,"-",VLOOKUP($B61,[5]R40_35!$O$4:$T$179,4,FALSE)),"-")</f>
        <v>13.718598892445495</v>
      </c>
      <c r="AC61" s="19">
        <f>IFERROR(IF(VLOOKUP($B61,[5]R40_35!$O$4:$T$179,3,FALSE)=0,"-",VLOOKUP($B61,[5]R40_35!$O$4:$T$179,3,FALSE)),"-")</f>
        <v>2.3224122915124368</v>
      </c>
      <c r="AD61" s="20">
        <f>IFERROR(IF(VLOOKUP($B61,[5]R40_35!$O$4:$T$179,6,FALSE)=0,"-",VLOOKUP($B61,[5]R40_35!$O$4:$T$179,6,FALSE)),"-")</f>
        <v>5.9070471434301011</v>
      </c>
      <c r="AE61" s="19"/>
      <c r="AF61" s="19"/>
      <c r="AG61" s="20"/>
      <c r="AH61" s="18"/>
      <c r="AI61" s="19"/>
      <c r="AJ61" s="20"/>
      <c r="AK61" s="18"/>
      <c r="AL61" s="19"/>
      <c r="AM61" s="20"/>
    </row>
    <row r="62" spans="2:40" x14ac:dyDescent="0.25">
      <c r="B62" s="33">
        <v>45</v>
      </c>
      <c r="C62" s="34"/>
      <c r="D62" s="18">
        <f>IFERROR(IF(VLOOKUP($B62,[5]R25_20!$A$4:$F$179,4,FALSE)=0,"-",VLOOKUP($B62,[5]R25_20!$A$4:$F$179,4,FALSE)),"-")</f>
        <v>12.566574930142801</v>
      </c>
      <c r="E62" s="19">
        <f>IFERROR(IF(VLOOKUP($B62,[5]R25_20!$A$4:$F$179,3,FALSE)=0,"-",VLOOKUP($B62,[5]R25_20!$A$4:$F$179,3,FALSE)),"-")</f>
        <v>1.8748502381193344</v>
      </c>
      <c r="F62" s="20">
        <f>IFERROR(IF(VLOOKUP($B62,[5]R25_20!$A$4:$F$179,6,FALSE)=0,"-",VLOOKUP($B62,[5]R25_20!$A$4:$F$179,6,FALSE)),"-")</f>
        <v>6.702708661545338</v>
      </c>
      <c r="G62" s="18">
        <f>IFERROR(IF(VLOOKUP($B62,[5]R35_30!$A$4:$F$179,4,FALSE)=0,"-",VLOOKUP($B62,[5]R35_30!$A$4:$F$179,4,FALSE)),"-")</f>
        <v>11.661805225651378</v>
      </c>
      <c r="H62" s="19">
        <f>IFERROR(IF(VLOOKUP($B62,[5]R35_30!$A$4:$F$179,3,FALSE)=0,"-",VLOOKUP($B62,[5]R35_30!$A$4:$F$179,3,FALSE)),"-")</f>
        <v>2.3472050174647907</v>
      </c>
      <c r="I62" s="20">
        <f>IFERROR(IF(VLOOKUP($B62,[5]R35_30!$A$4:$F$179,6,FALSE)=0,"-",VLOOKUP($B62,[5]R35_30!$A$4:$F$179,6,FALSE)),"-")</f>
        <v>4.9683794721294774</v>
      </c>
      <c r="J62" s="18">
        <f>IFERROR(IF(VLOOKUP($B62,[5]R40_35!$A$4:$F$179,4,FALSE)=0,"-",VLOOKUP($B62,[5]R40_35!$A$4:$F$179,4,FALSE)),"-")</f>
        <v>11.177903770444871</v>
      </c>
      <c r="K62" s="19">
        <f>IFERROR(IF(VLOOKUP($B62,[5]R40_35!$A$4:$F$179,3,FALSE)=0,"-",VLOOKUP($B62,[5]R40_35!$A$4:$F$179,3,FALSE)),"-")</f>
        <v>2.6215138829344475</v>
      </c>
      <c r="L62" s="20">
        <f>IFERROR(IF(VLOOKUP($B62,[5]R40_35!$A$4:$F$179,6,FALSE)=0,"-",VLOOKUP($B62,[5]R40_35!$A$4:$F$179,6,FALSE)),"-")</f>
        <v>4.2639117203272816</v>
      </c>
      <c r="M62" s="18">
        <f>IFERROR(IF(VLOOKUP($B62,[5]R25_20!$H$4:$M$179,4,FALSE)=0,"-",VLOOKUP($B62,[5]R25_20!$H$4:$M$179,4,FALSE)),"-")</f>
        <v>15.64616199408502</v>
      </c>
      <c r="N62" s="19">
        <f>IFERROR(IF(VLOOKUP($B62,[5]R25_20!$H$4:$M$179,3,FALSE)=0,"-",VLOOKUP($B62,[5]R25_20!$H$4:$M$179,3,FALSE)),"-")</f>
        <v>1.8664072229628159</v>
      </c>
      <c r="O62" s="20">
        <f>IFERROR(IF(VLOOKUP($B62,[5]R25_20!$H$4:$M$179,6,FALSE)=0,"-",VLOOKUP($B62,[5]R25_20!$H$4:$M$179,6,FALSE)),"-")</f>
        <v>8.3830376359386474</v>
      </c>
      <c r="P62" s="18">
        <f>IFERROR(IF(VLOOKUP($B62,[5]R35_30!$H$4:$M$179,4,FALSE)=0,"-",VLOOKUP($B62,[5]R35_30!$H$4:$M$179,4,FALSE)),"-")</f>
        <v>14.560514618007019</v>
      </c>
      <c r="Q62" s="19">
        <f>IFERROR(IF(VLOOKUP($B62,[5]R35_30!$H$4:$M$179,3,FALSE)=0,"-",VLOOKUP($B62,[5]R35_30!$H$4:$M$179,3,FALSE)),"-")</f>
        <v>2.3640280442812052</v>
      </c>
      <c r="R62" s="20">
        <f>IFERROR(IF(VLOOKUP($B62,[5]R35_30!$H$4:$M$179,6,FALSE)=0,"-",VLOOKUP($B62,[5]R35_30!$H$4:$M$179,6,FALSE)),"-")</f>
        <v>6.1591970760373185</v>
      </c>
      <c r="S62" s="18">
        <f>IFERROR(IF(VLOOKUP($B62,[5]R40_35!$H$4:$M$179,4,FALSE)=0,"-",VLOOKUP($B62,[5]R40_35!$H$4:$M$179,4,FALSE)),"-")</f>
        <v>13.97990851307496</v>
      </c>
      <c r="T62" s="19">
        <f>IFERROR(IF(VLOOKUP($B62,[5]R40_35!$H$4:$M$179,3,FALSE)=0,"-",VLOOKUP($B62,[5]R40_35!$H$4:$M$179,3,FALSE)),"-")</f>
        <v>2.6553709506867147</v>
      </c>
      <c r="U62" s="20">
        <f>IFERROR(IF(VLOOKUP($B62,[5]R40_35!$H$4:$M$179,6,FALSE)=0,"-",VLOOKUP($B62,[5]R40_35!$H$4:$M$179,6,FALSE)),"-")</f>
        <v>5.2647666833364912</v>
      </c>
      <c r="V62" s="18">
        <f>IFERROR(IF(VLOOKUP($B62,[5]R25_20!$O$4:$T$179,4,FALSE)=0,"-",VLOOKUP($B62,[5]R25_20!$O$4:$T$179,4,FALSE)),"-")</f>
        <v>16.907815863866059</v>
      </c>
      <c r="W62" s="19">
        <f>IFERROR(IF(VLOOKUP($B62,[5]R25_20!$O$4:$T$179,3,FALSE)=0,"-",VLOOKUP($B62,[5]R25_20!$O$4:$T$179,3,FALSE)),"-")</f>
        <v>1.8635103576951146</v>
      </c>
      <c r="X62" s="20">
        <f>IFERROR(IF(VLOOKUP($B62,[5]R25_20!$O$4:$T$179,6,FALSE)=0,"-",VLOOKUP($B62,[5]R25_20!$O$4:$T$179,6,FALSE)),"-")</f>
        <v>9.0731000201031957</v>
      </c>
      <c r="Y62" s="18">
        <f>IFERROR(IF(VLOOKUP($B62,[5]R35_30!$O$4:$T$179,4,FALSE)=0,"-",VLOOKUP($B62,[5]R35_30!$O$4:$T$179,4,FALSE)),"-")</f>
        <v>15.750983440321139</v>
      </c>
      <c r="Z62" s="19">
        <f>IFERROR(IF(VLOOKUP($B62,[5]R35_30!$O$4:$T$179,3,FALSE)=0,"-",VLOOKUP($B62,[5]R35_30!$O$4:$T$179,3,FALSE)),"-")</f>
        <v>2.3696971626753847</v>
      </c>
      <c r="AA62" s="20">
        <f>IFERROR(IF(VLOOKUP($B62,[5]R35_30!$O$4:$T$179,6,FALSE)=0,"-",VLOOKUP($B62,[5]R35_30!$O$4:$T$179,6,FALSE)),"-")</f>
        <v>6.646833902834361</v>
      </c>
      <c r="AB62" s="18">
        <f>IFERROR(IF(VLOOKUP($B62,[5]R40_35!$O$4:$T$179,4,FALSE)=0,"-",VLOOKUP($B62,[5]R40_35!$O$4:$T$179,4,FALSE)),"-")</f>
        <v>15.132472291167057</v>
      </c>
      <c r="AC62" s="19">
        <f>IFERROR(IF(VLOOKUP($B62,[5]R40_35!$O$4:$T$179,3,FALSE)=0,"-",VLOOKUP($B62,[5]R40_35!$O$4:$T$179,3,FALSE)),"-")</f>
        <v>2.6669490691577438</v>
      </c>
      <c r="AD62" s="20">
        <f>IFERROR(IF(VLOOKUP($B62,[5]R40_35!$O$4:$T$179,6,FALSE)=0,"-",VLOOKUP($B62,[5]R40_35!$O$4:$T$179,6,FALSE)),"-")</f>
        <v>5.6740762192155705</v>
      </c>
      <c r="AE62" s="19"/>
      <c r="AF62" s="19"/>
      <c r="AG62" s="20"/>
      <c r="AH62" s="18"/>
      <c r="AI62" s="19"/>
      <c r="AJ62" s="20"/>
      <c r="AK62" s="18"/>
      <c r="AL62" s="19"/>
      <c r="AM62" s="20"/>
    </row>
    <row r="63" spans="2:40" x14ac:dyDescent="0.25">
      <c r="B63" s="33">
        <v>50</v>
      </c>
      <c r="C63" s="34"/>
      <c r="D63" s="18">
        <f>IFERROR(IF(VLOOKUP($B63,[5]R25_20!$A$4:$F$179,4,FALSE)=0,"-",VLOOKUP($B63,[5]R25_20!$A$4:$F$179,4,FALSE)),"-")</f>
        <v>13.732322419724831</v>
      </c>
      <c r="E63" s="19">
        <f>IFERROR(IF(VLOOKUP($B63,[5]R25_20!$A$4:$F$179,3,FALSE)=0,"-",VLOOKUP($B63,[5]R25_20!$A$4:$F$179,3,FALSE)),"-")</f>
        <v>2.1383227204902204</v>
      </c>
      <c r="F63" s="20">
        <f>IFERROR(IF(VLOOKUP($B63,[5]R25_20!$A$4:$F$179,6,FALSE)=0,"-",VLOOKUP($B63,[5]R25_20!$A$4:$F$179,6,FALSE)),"-")</f>
        <v>6.4220065045077162</v>
      </c>
      <c r="G63" s="18">
        <f>IFERROR(IF(VLOOKUP($B63,[5]R35_30!$A$4:$F$179,4,FALSE)=0,"-",VLOOKUP($B63,[5]R35_30!$A$4:$F$179,4,FALSE)),"-")</f>
        <v>12.752435429958361</v>
      </c>
      <c r="H63" s="19">
        <f>IFERROR(IF(VLOOKUP($B63,[5]R35_30!$A$4:$F$179,3,FALSE)=0,"-",VLOOKUP($B63,[5]R35_30!$A$4:$F$179,3,FALSE)),"-")</f>
        <v>2.6575074851337375</v>
      </c>
      <c r="I63" s="20">
        <f>IFERROR(IF(VLOOKUP($B63,[5]R35_30!$A$4:$F$179,6,FALSE)=0,"-",VLOOKUP($B63,[5]R35_30!$A$4:$F$179,6,FALSE)),"-")</f>
        <v>4.7986451595324864</v>
      </c>
      <c r="J63" s="18">
        <f>IFERROR(IF(VLOOKUP($B63,[5]R40_35!$A$4:$F$179,4,FALSE)=0,"-",VLOOKUP($B63,[5]R40_35!$A$4:$F$179,4,FALSE)),"-")</f>
        <v>12.228141414012182</v>
      </c>
      <c r="K63" s="19">
        <f>IFERROR(IF(VLOOKUP($B63,[5]R40_35!$A$4:$F$179,3,FALSE)=0,"-",VLOOKUP($B63,[5]R40_35!$A$4:$F$179,3,FALSE)),"-")</f>
        <v>2.9550467022408071</v>
      </c>
      <c r="L63" s="20">
        <f>IFERROR(IF(VLOOKUP($B63,[5]R40_35!$A$4:$F$179,6,FALSE)=0,"-",VLOOKUP($B63,[5]R40_35!$A$4:$F$179,6,FALSE)),"-")</f>
        <v>4.1380535220440349</v>
      </c>
      <c r="M63" s="18">
        <f>IFERROR(IF(VLOOKUP($B63,[5]R25_20!$H$4:$M$179,4,FALSE)=0,"-",VLOOKUP($B63,[5]R25_20!$H$4:$M$179,4,FALSE)),"-")</f>
        <v>17.045808535846628</v>
      </c>
      <c r="N63" s="19">
        <f>IFERROR(IF(VLOOKUP($B63,[5]R25_20!$H$4:$M$179,3,FALSE)=0,"-",VLOOKUP($B63,[5]R25_20!$H$4:$M$179,3,FALSE)),"-")</f>
        <v>2.1487058221408235</v>
      </c>
      <c r="O63" s="20">
        <f>IFERROR(IF(VLOOKUP($B63,[5]R25_20!$H$4:$M$179,6,FALSE)=0,"-",VLOOKUP($B63,[5]R25_20!$H$4:$M$179,6,FALSE)),"-")</f>
        <v>7.9330582903449063</v>
      </c>
      <c r="P63" s="18">
        <f>IFERROR(IF(VLOOKUP($B63,[5]R35_30!$H$4:$M$179,4,FALSE)=0,"-",VLOOKUP($B63,[5]R35_30!$H$4:$M$179,4,FALSE)),"-")</f>
        <v>15.878531863847336</v>
      </c>
      <c r="Q63" s="19">
        <f>IFERROR(IF(VLOOKUP($B63,[5]R35_30!$H$4:$M$179,3,FALSE)=0,"-",VLOOKUP($B63,[5]R35_30!$H$4:$M$179,3,FALSE)),"-")</f>
        <v>2.6955087341509869</v>
      </c>
      <c r="R63" s="20">
        <f>IFERROR(IF(VLOOKUP($B63,[5]R35_30!$H$4:$M$179,6,FALSE)=0,"-",VLOOKUP($B63,[5]R35_30!$H$4:$M$179,6,FALSE)),"-")</f>
        <v>5.8907365658559616</v>
      </c>
      <c r="S63" s="18">
        <f>IFERROR(IF(VLOOKUP($B63,[5]R40_35!$H$4:$M$179,4,FALSE)=0,"-",VLOOKUP($B63,[5]R40_35!$H$4:$M$179,4,FALSE)),"-")</f>
        <v>15.254389706210004</v>
      </c>
      <c r="T63" s="19">
        <f>IFERROR(IF(VLOOKUP($B63,[5]R40_35!$H$4:$M$179,3,FALSE)=0,"-",VLOOKUP($B63,[5]R40_35!$H$4:$M$179,3,FALSE)),"-")</f>
        <v>3.0113117871339328</v>
      </c>
      <c r="U63" s="20">
        <f>IFERROR(IF(VLOOKUP($B63,[5]R40_35!$H$4:$M$179,6,FALSE)=0,"-",VLOOKUP($B63,[5]R40_35!$H$4:$M$179,6,FALSE)),"-")</f>
        <v>5.0656958775858376</v>
      </c>
      <c r="V63" s="18">
        <f>IFERROR(IF(VLOOKUP($B63,[5]R25_20!$O$4:$T$179,4,FALSE)=0,"-",VLOOKUP($B63,[5]R25_20!$O$4:$T$179,4,FALSE)),"-")</f>
        <v>18.397679450321473</v>
      </c>
      <c r="W63" s="19">
        <f>IFERROR(IF(VLOOKUP($B63,[5]R25_20!$O$4:$T$179,3,FALSE)=0,"-",VLOOKUP($B63,[5]R25_20!$O$4:$T$179,3,FALSE)),"-")</f>
        <v>2.1531278862176291</v>
      </c>
      <c r="X63" s="20">
        <f>IFERROR(IF(VLOOKUP($B63,[5]R25_20!$O$4:$T$179,6,FALSE)=0,"-",VLOOKUP($B63,[5]R25_20!$O$4:$T$179,6,FALSE)),"-")</f>
        <v>8.5446292196978746</v>
      </c>
      <c r="Y63" s="18">
        <f>IFERROR(IF(VLOOKUP($B63,[5]R35_30!$O$4:$T$179,4,FALSE)=0,"-",VLOOKUP($B63,[5]R35_30!$O$4:$T$179,4,FALSE)),"-")</f>
        <v>17.157416388826583</v>
      </c>
      <c r="Z63" s="19">
        <f>IFERROR(IF(VLOOKUP($B63,[5]R35_30!$O$4:$T$179,3,FALSE)=0,"-",VLOOKUP($B63,[5]R35_30!$O$4:$T$179,3,FALSE)),"-")</f>
        <v>2.709449831022384</v>
      </c>
      <c r="AA63" s="20">
        <f>IFERROR(IF(VLOOKUP($B63,[5]R35_30!$O$4:$T$179,6,FALSE)=0,"-",VLOOKUP($B63,[5]R35_30!$O$4:$T$179,6,FALSE)),"-")</f>
        <v>6.3324355344687824</v>
      </c>
      <c r="AB63" s="18">
        <f>IFERROR(IF(VLOOKUP($B63,[5]R40_35!$O$4:$T$179,4,FALSE)=0,"-",VLOOKUP($B63,[5]R40_35!$O$4:$T$179,4,FALSE)),"-")</f>
        <v>16.494520237668219</v>
      </c>
      <c r="AC63" s="19">
        <f>IFERROR(IF(VLOOKUP($B63,[5]R40_35!$O$4:$T$179,3,FALSE)=0,"-",VLOOKUP($B63,[5]R40_35!$O$4:$T$179,3,FALSE)),"-")</f>
        <v>3.0316606563860979</v>
      </c>
      <c r="AD63" s="20">
        <f>IFERROR(IF(VLOOKUP($B63,[5]R40_35!$O$4:$T$179,6,FALSE)=0,"-",VLOOKUP($B63,[5]R40_35!$O$4:$T$179,6,FALSE)),"-")</f>
        <v>5.4407541302233247</v>
      </c>
      <c r="AE63" s="19"/>
      <c r="AF63" s="19"/>
      <c r="AG63" s="20"/>
      <c r="AH63" s="18"/>
      <c r="AI63" s="19"/>
      <c r="AJ63" s="20"/>
      <c r="AK63" s="18"/>
      <c r="AL63" s="19"/>
      <c r="AM63" s="20"/>
    </row>
    <row r="64" spans="2:40" x14ac:dyDescent="0.25">
      <c r="B64" s="33">
        <v>55</v>
      </c>
      <c r="C64" s="34"/>
      <c r="D64" s="18">
        <f>IFERROR(IF(VLOOKUP($B64,[5]R25_20!$A$4:$F$179,4,FALSE)=0,"-",VLOOKUP($B64,[5]R25_20!$A$4:$F$179,4,FALSE)),"-")</f>
        <v>14.858692741864967</v>
      </c>
      <c r="E64" s="19">
        <f>IFERROR(IF(VLOOKUP($B64,[5]R25_20!$A$4:$F$179,3,FALSE)=0,"-",VLOOKUP($B64,[5]R25_20!$A$4:$F$179,3,FALSE)),"-")</f>
        <v>2.4176485010106883</v>
      </c>
      <c r="F64" s="20">
        <f>IFERROR(IF(VLOOKUP($B64,[5]R25_20!$A$4:$F$179,6,FALSE)=0,"-",VLOOKUP($B64,[5]R25_20!$A$4:$F$179,6,FALSE)),"-")</f>
        <v>6.14592763822092</v>
      </c>
      <c r="G64" s="18">
        <f>IFERROR(IF(VLOOKUP($B64,[5]R35_30!$A$4:$F$179,4,FALSE)=0,"-",VLOOKUP($B64,[5]R35_30!$A$4:$F$179,4,FALSE)),"-")</f>
        <v>13.808565082792132</v>
      </c>
      <c r="H64" s="19">
        <f>IFERROR(IF(VLOOKUP($B64,[5]R35_30!$A$4:$F$179,3,FALSE)=0,"-",VLOOKUP($B64,[5]R35_30!$A$4:$F$179,3,FALSE)),"-")</f>
        <v>2.9848435590684379</v>
      </c>
      <c r="I64" s="20">
        <f>IFERROR(IF(VLOOKUP($B64,[5]R35_30!$A$4:$F$179,6,FALSE)=0,"-",VLOOKUP($B64,[5]R35_30!$A$4:$F$179,6,FALSE)),"-")</f>
        <v>4.6262274084145805</v>
      </c>
      <c r="J64" s="18">
        <f>IFERROR(IF(VLOOKUP($B64,[5]R40_35!$A$4:$F$179,4,FALSE)=0,"-",VLOOKUP($B64,[5]R40_35!$A$4:$F$179,4,FALSE)),"-")</f>
        <v>13.246339652100081</v>
      </c>
      <c r="K64" s="19">
        <f>IFERROR(IF(VLOOKUP($B64,[5]R40_35!$A$4:$F$179,3,FALSE)=0,"-",VLOOKUP($B64,[5]R40_35!$A$4:$F$179,3,FALSE)),"-")</f>
        <v>3.3062253963884896</v>
      </c>
      <c r="L64" s="20">
        <f>IFERROR(IF(VLOOKUP($B64,[5]R40_35!$A$4:$F$179,6,FALSE)=0,"-",VLOOKUP($B64,[5]R40_35!$A$4:$F$179,6,FALSE)),"-")</f>
        <v>4.0064841515552878</v>
      </c>
      <c r="M64" s="18">
        <f>IFERROR(IF(VLOOKUP($B64,[5]R25_20!$H$4:$M$179,4,FALSE)=0,"-",VLOOKUP($B64,[5]R25_20!$H$4:$M$179,4,FALSE)),"-")</f>
        <v>18.394685703611518</v>
      </c>
      <c r="N64" s="19">
        <f>IFERROR(IF(VLOOKUP($B64,[5]R25_20!$H$4:$M$179,3,FALSE)=0,"-",VLOOKUP($B64,[5]R25_20!$H$4:$M$179,3,FALSE)),"-")</f>
        <v>2.4488476491688385</v>
      </c>
      <c r="O64" s="20">
        <f>IFERROR(IF(VLOOKUP($B64,[5]R25_20!$H$4:$M$179,6,FALSE)=0,"-",VLOOKUP($B64,[5]R25_20!$H$4:$M$179,6,FALSE)),"-")</f>
        <v>7.5115680266409566</v>
      </c>
      <c r="P64" s="18">
        <f>IFERROR(IF(VLOOKUP($B64,[5]R35_30!$H$4:$M$179,4,FALSE)=0,"-",VLOOKUP($B64,[5]R35_30!$H$4:$M$179,4,FALSE)),"-")</f>
        <v>17.15104786763581</v>
      </c>
      <c r="Q64" s="19">
        <f>IFERROR(IF(VLOOKUP($B64,[5]R35_30!$H$4:$M$179,3,FALSE)=0,"-",VLOOKUP($B64,[5]R35_30!$H$4:$M$179,3,FALSE)),"-")</f>
        <v>3.0459414460203864</v>
      </c>
      <c r="R64" s="20">
        <f>IFERROR(IF(VLOOKUP($B64,[5]R35_30!$H$4:$M$179,6,FALSE)=0,"-",VLOOKUP($B64,[5]R35_30!$H$4:$M$179,6,FALSE)),"-")</f>
        <v>5.6307871216776562</v>
      </c>
      <c r="S64" s="18">
        <f>IFERROR(IF(VLOOKUP($B64,[5]R40_35!$H$4:$M$179,4,FALSE)=0,"-",VLOOKUP($B64,[5]R40_35!$H$4:$M$179,4,FALSE)),"-")</f>
        <v>16.486033551543152</v>
      </c>
      <c r="T64" s="19">
        <f>IFERROR(IF(VLOOKUP($B64,[5]R40_35!$H$4:$M$179,3,FALSE)=0,"-",VLOOKUP($B64,[5]R40_35!$H$4:$M$179,3,FALSE)),"-")</f>
        <v>3.3867851120037118</v>
      </c>
      <c r="U64" s="20">
        <f>IFERROR(IF(VLOOKUP($B64,[5]R40_35!$H$4:$M$179,6,FALSE)=0,"-",VLOOKUP($B64,[5]R40_35!$H$4:$M$179,6,FALSE)),"-")</f>
        <v>4.8677530479013997</v>
      </c>
      <c r="V64" s="18">
        <f>IFERROR(IF(VLOOKUP($B64,[5]R25_20!$O$4:$T$179,4,FALSE)=0,"-",VLOOKUP($B64,[5]R25_20!$O$4:$T$179,4,FALSE)),"-")</f>
        <v>19.832146375592639</v>
      </c>
      <c r="W64" s="19">
        <f>IFERROR(IF(VLOOKUP($B64,[5]R25_20!$O$4:$T$179,3,FALSE)=0,"-",VLOOKUP($B64,[5]R25_20!$O$4:$T$179,3,FALSE)),"-")</f>
        <v>2.4613366830577421</v>
      </c>
      <c r="X64" s="20">
        <f>IFERROR(IF(VLOOKUP($B64,[5]R25_20!$O$4:$T$179,6,FALSE)=0,"-",VLOOKUP($B64,[5]R25_20!$O$4:$T$179,6,FALSE)),"-")</f>
        <v>8.0574699561032723</v>
      </c>
      <c r="Y64" s="18">
        <f>IFERROR(IF(VLOOKUP($B64,[5]R35_30!$O$4:$T$179,4,FALSE)=0,"-",VLOOKUP($B64,[5]R35_30!$O$4:$T$179,4,FALSE)),"-")</f>
        <v>18.513823925027268</v>
      </c>
      <c r="Z64" s="19">
        <f>IFERROR(IF(VLOOKUP($B64,[5]R35_30!$O$4:$T$179,3,FALSE)=0,"-",VLOOKUP($B64,[5]R35_30!$O$4:$T$179,3,FALSE)),"-")</f>
        <v>3.0688705532660498</v>
      </c>
      <c r="AA64" s="20">
        <f>IFERROR(IF(VLOOKUP($B64,[5]R35_30!$O$4:$T$179,6,FALSE)=0,"-",VLOOKUP($B64,[5]R35_30!$O$4:$T$179,6,FALSE)),"-")</f>
        <v>6.0327809869086542</v>
      </c>
      <c r="AB64" s="18">
        <f>IFERROR(IF(VLOOKUP($B64,[5]R40_35!$O$4:$T$179,4,FALSE)=0,"-",VLOOKUP($B64,[5]R40_35!$O$4:$T$179,4,FALSE)),"-")</f>
        <v>17.809259922120866</v>
      </c>
      <c r="AC64" s="19">
        <f>IFERROR(IF(VLOOKUP($B64,[5]R40_35!$O$4:$T$179,3,FALSE)=0,"-",VLOOKUP($B64,[5]R40_35!$O$4:$T$179,3,FALSE)),"-")</f>
        <v>3.4166060041095272</v>
      </c>
      <c r="AD64" s="20">
        <f>IFERROR(IF(VLOOKUP($B64,[5]R40_35!$O$4:$T$179,6,FALSE)=0,"-",VLOOKUP($B64,[5]R40_35!$O$4:$T$179,6,FALSE)),"-")</f>
        <v>5.2125588671037031</v>
      </c>
      <c r="AE64" s="19"/>
      <c r="AF64" s="19"/>
      <c r="AG64" s="20"/>
      <c r="AH64" s="18"/>
      <c r="AI64" s="19"/>
      <c r="AJ64" s="20"/>
      <c r="AK64" s="18"/>
      <c r="AL64" s="19"/>
      <c r="AM64" s="20"/>
    </row>
    <row r="65" spans="2:39" x14ac:dyDescent="0.25">
      <c r="B65" s="33">
        <v>60</v>
      </c>
      <c r="C65" s="34"/>
      <c r="D65" s="18">
        <f>IFERROR(IF(VLOOKUP($B65,[5]R25_20!$A$4:$F$179,4,FALSE)=0,"-",VLOOKUP($B65,[5]R25_20!$A$4:$F$179,4,FALSE)),"-")</f>
        <v>15.949073495576286</v>
      </c>
      <c r="E65" s="19">
        <f>IFERROR(IF(VLOOKUP($B65,[5]R25_20!$A$4:$F$179,3,FALSE)=0,"-",VLOOKUP($B65,[5]R25_20!$A$4:$F$179,3,FALSE)),"-")</f>
        <v>2.712901735066112</v>
      </c>
      <c r="F65" s="20">
        <f>IFERROR(IF(VLOOKUP($B65,[5]R25_20!$A$4:$F$179,6,FALSE)=0,"-",VLOOKUP($B65,[5]R25_20!$A$4:$F$179,6,FALSE)),"-")</f>
        <v>5.8789720576398299</v>
      </c>
      <c r="G65" s="18">
        <f>IFERROR(IF(VLOOKUP($B65,[5]R35_30!$A$4:$F$179,4,FALSE)=0,"-",VLOOKUP($B65,[5]R35_30!$A$4:$F$179,4,FALSE)),"-")</f>
        <v>14.833247116828259</v>
      </c>
      <c r="H65" s="19">
        <f>IFERROR(IF(VLOOKUP($B65,[5]R35_30!$A$4:$F$179,3,FALSE)=0,"-",VLOOKUP($B65,[5]R35_30!$A$4:$F$179,3,FALSE)),"-")</f>
        <v>3.329331869171483</v>
      </c>
      <c r="I65" s="20">
        <f>IFERROR(IF(VLOOKUP($B65,[5]R35_30!$A$4:$F$179,6,FALSE)=0,"-",VLOOKUP($B65,[5]R35_30!$A$4:$F$179,6,FALSE)),"-")</f>
        <v>4.4553224790172594</v>
      </c>
      <c r="J65" s="18">
        <f>IFERROR(IF(VLOOKUP($B65,[5]R40_35!$A$4:$F$179,4,FALSE)=0,"-",VLOOKUP($B65,[5]R40_35!$A$4:$F$179,4,FALSE)),"-")</f>
        <v>14.235386210218481</v>
      </c>
      <c r="K65" s="19">
        <f>IFERROR(IF(VLOOKUP($B65,[5]R40_35!$A$4:$F$179,3,FALSE)=0,"-",VLOOKUP($B65,[5]R40_35!$A$4:$F$179,3,FALSE)),"-")</f>
        <v>3.6751904629676515</v>
      </c>
      <c r="L65" s="20">
        <f>IFERROR(IF(VLOOKUP($B65,[5]R40_35!$A$4:$F$179,6,FALSE)=0,"-",VLOOKUP($B65,[5]R40_35!$A$4:$F$179,6,FALSE)),"-")</f>
        <v>3.8733737349556727</v>
      </c>
      <c r="M65" s="18">
        <f>IFERROR(IF(VLOOKUP($B65,[5]R25_20!$H$4:$M$179,4,FALSE)=0,"-",VLOOKUP($B65,[5]R25_20!$H$4:$M$179,4,FALSE)),"-")</f>
        <v>19.697116845228951</v>
      </c>
      <c r="N65" s="19">
        <f>IFERROR(IF(VLOOKUP($B65,[5]R25_20!$H$4:$M$179,3,FALSE)=0,"-",VLOOKUP($B65,[5]R25_20!$H$4:$M$179,3,FALSE)),"-")</f>
        <v>2.7668526930216428</v>
      </c>
      <c r="O65" s="20">
        <f>IFERROR(IF(VLOOKUP($B65,[5]R25_20!$H$4:$M$179,6,FALSE)=0,"-",VLOOKUP($B65,[5]R25_20!$H$4:$M$179,6,FALSE)),"-")</f>
        <v>7.1189611557231087</v>
      </c>
      <c r="P65" s="18">
        <f>IFERROR(IF(VLOOKUP($B65,[5]R35_30!$H$4:$M$179,4,FALSE)=0,"-",VLOOKUP($B65,[5]R35_30!$H$4:$M$179,4,FALSE)),"-")</f>
        <v>18.381994112755876</v>
      </c>
      <c r="Q65" s="19">
        <f>IFERROR(IF(VLOOKUP($B65,[5]R35_30!$H$4:$M$179,3,FALSE)=0,"-",VLOOKUP($B65,[5]R35_30!$H$4:$M$179,3,FALSE)),"-")</f>
        <v>3.4154015943621729</v>
      </c>
      <c r="R65" s="20">
        <f>IFERROR(IF(VLOOKUP($B65,[5]R35_30!$H$4:$M$179,6,FALSE)=0,"-",VLOOKUP($B65,[5]R35_30!$H$4:$M$179,6,FALSE)),"-")</f>
        <v>5.3820886372774321</v>
      </c>
      <c r="S65" s="18">
        <f>IFERROR(IF(VLOOKUP($B65,[5]R40_35!$H$4:$M$179,4,FALSE)=0,"-",VLOOKUP($B65,[5]R40_35!$H$4:$M$179,4,FALSE)),"-")</f>
        <v>17.678576313060908</v>
      </c>
      <c r="T65" s="19">
        <f>IFERROR(IF(VLOOKUP($B65,[5]R40_35!$H$4:$M$179,3,FALSE)=0,"-",VLOOKUP($B65,[5]R40_35!$H$4:$M$179,3,FALSE)),"-")</f>
        <v>3.7818934549654823</v>
      </c>
      <c r="U65" s="20">
        <f>IFERROR(IF(VLOOKUP($B65,[5]R40_35!$H$4:$M$179,6,FALSE)=0,"-",VLOOKUP($B65,[5]R40_35!$H$4:$M$179,6,FALSE)),"-")</f>
        <v>4.6745305026638464</v>
      </c>
      <c r="V65" s="18">
        <f>IFERROR(IF(VLOOKUP($B65,[5]R25_20!$O$4:$T$179,4,FALSE)=0,"-",VLOOKUP($B65,[5]R25_20!$O$4:$T$179,4,FALSE)),"-")</f>
        <v>21.215931843996213</v>
      </c>
      <c r="W65" s="19">
        <f>IFERROR(IF(VLOOKUP($B65,[5]R25_20!$O$4:$T$179,3,FALSE)=0,"-",VLOOKUP($B65,[5]R25_20!$O$4:$T$179,3,FALSE)),"-")</f>
        <v>2.7881340489678283</v>
      </c>
      <c r="X65" s="20">
        <f>IFERROR(IF(VLOOKUP($B65,[5]R25_20!$O$4:$T$179,6,FALSE)=0,"-",VLOOKUP($B65,[5]R25_20!$O$4:$T$179,6,FALSE)),"-")</f>
        <v>7.6093657877928731</v>
      </c>
      <c r="Y65" s="18">
        <f>IFERROR(IF(VLOOKUP($B65,[5]R35_30!$O$4:$T$179,4,FALSE)=0,"-",VLOOKUP($B65,[5]R35_30!$O$4:$T$179,4,FALSE)),"-")</f>
        <v>19.82451258495934</v>
      </c>
      <c r="Z65" s="19">
        <f>IFERROR(IF(VLOOKUP($B65,[5]R35_30!$O$4:$T$179,3,FALSE)=0,"-",VLOOKUP($B65,[5]R35_30!$O$4:$T$179,3,FALSE)),"-")</f>
        <v>3.4480167298458886</v>
      </c>
      <c r="AA65" s="20">
        <f>IFERROR(IF(VLOOKUP($B65,[5]R35_30!$O$4:$T$179,6,FALSE)=0,"-",VLOOKUP($B65,[5]R35_30!$O$4:$T$179,6,FALSE)),"-")</f>
        <v>5.7495407181059157</v>
      </c>
      <c r="AB65" s="18">
        <f>IFERROR(IF(VLOOKUP($B65,[5]R40_35!$O$4:$T$179,4,FALSE)=0,"-",VLOOKUP($B65,[5]R40_35!$O$4:$T$179,4,FALSE)),"-")</f>
        <v>19.080793771676564</v>
      </c>
      <c r="AC65" s="19">
        <f>IFERROR(IF(VLOOKUP($B65,[5]R40_35!$O$4:$T$179,3,FALSE)=0,"-",VLOOKUP($B65,[5]R40_35!$O$4:$T$179,3,FALSE)),"-")</f>
        <v>3.8218718945821881</v>
      </c>
      <c r="AD65" s="20">
        <f>IFERROR(IF(VLOOKUP($B65,[5]R40_35!$O$4:$T$179,6,FALSE)=0,"-",VLOOKUP($B65,[5]R40_35!$O$4:$T$179,6,FALSE)),"-")</f>
        <v>4.9925257303168982</v>
      </c>
      <c r="AE65" s="19"/>
      <c r="AF65" s="19"/>
      <c r="AG65" s="20"/>
      <c r="AH65" s="18"/>
      <c r="AI65" s="19"/>
      <c r="AJ65" s="20"/>
      <c r="AK65" s="18"/>
      <c r="AL65" s="19"/>
      <c r="AM65" s="20"/>
    </row>
    <row r="66" spans="2:39" x14ac:dyDescent="0.25">
      <c r="B66" s="33">
        <v>65</v>
      </c>
      <c r="C66" s="34"/>
      <c r="D66" s="18">
        <f>IFERROR(IF(VLOOKUP($B66,[5]R25_20!$A$4:$F$179,4,FALSE)=0,"-",VLOOKUP($B66,[5]R25_20!$A$4:$F$179,4,FALSE)),"-")</f>
        <v>17.006582179432392</v>
      </c>
      <c r="E66" s="19">
        <f>IFERROR(IF(VLOOKUP($B66,[5]R25_20!$A$4:$F$179,3,FALSE)=0,"-",VLOOKUP($B66,[5]R25_20!$A$4:$F$179,3,FALSE)),"-")</f>
        <v>3.0241797564812347</v>
      </c>
      <c r="F66" s="20">
        <f>IFERROR(IF(VLOOKUP($B66,[5]R25_20!$A$4:$F$179,6,FALSE)=0,"-",VLOOKUP($B66,[5]R25_20!$A$4:$F$179,6,FALSE)),"-")</f>
        <v>5.6235354869316012</v>
      </c>
      <c r="G66" s="18">
        <f>IFERROR(IF(VLOOKUP($B66,[5]R35_30!$A$4:$F$179,4,FALSE)=0,"-",VLOOKUP($B66,[5]R35_30!$A$4:$F$179,4,FALSE)),"-")</f>
        <v>15.829300442260497</v>
      </c>
      <c r="H66" s="19">
        <f>IFERROR(IF(VLOOKUP($B66,[5]R35_30!$A$4:$F$179,3,FALSE)=0,"-",VLOOKUP($B66,[5]R35_30!$A$4:$F$179,3,FALSE)),"-")</f>
        <v>3.6911101475666657</v>
      </c>
      <c r="I66" s="20">
        <f>IFERROR(IF(VLOOKUP($B66,[5]R35_30!$A$4:$F$179,6,FALSE)=0,"-",VLOOKUP($B66,[5]R35_30!$A$4:$F$179,6,FALSE)),"-")</f>
        <v>4.2884931116715208</v>
      </c>
      <c r="J66" s="18">
        <f>IFERROR(IF(VLOOKUP($B66,[5]R40_35!$A$4:$F$179,4,FALSE)=0,"-",VLOOKUP($B66,[5]R40_35!$A$4:$F$179,4,FALSE)),"-")</f>
        <v>15.197952164715966</v>
      </c>
      <c r="K66" s="19">
        <f>IFERROR(IF(VLOOKUP($B66,[5]R40_35!$A$4:$F$179,3,FALSE)=0,"-",VLOOKUP($B66,[5]R40_35!$A$4:$F$179,3,FALSE)),"-")</f>
        <v>4.0620996027608793</v>
      </c>
      <c r="L66" s="20">
        <f>IFERROR(IF(VLOOKUP($B66,[5]R40_35!$A$4:$F$179,6,FALSE)=0,"-",VLOOKUP($B66,[5]R40_35!$A$4:$F$179,6,FALSE)),"-")</f>
        <v>3.7414031291567551</v>
      </c>
      <c r="M66" s="18">
        <f>IFERROR(IF(VLOOKUP($B66,[5]R25_20!$H$4:$M$179,4,FALSE)=0,"-",VLOOKUP($B66,[5]R25_20!$H$4:$M$179,4,FALSE)),"-")</f>
        <v>20.957042387072061</v>
      </c>
      <c r="N66" s="19">
        <f>IFERROR(IF(VLOOKUP($B66,[5]R25_20!$H$4:$M$179,3,FALSE)=0,"-",VLOOKUP($B66,[5]R25_20!$H$4:$M$179,3,FALSE)),"-")</f>
        <v>3.1027709449204086</v>
      </c>
      <c r="O66" s="20">
        <f>IFERROR(IF(VLOOKUP($B66,[5]R25_20!$H$4:$M$179,6,FALSE)=0,"-",VLOOKUP($B66,[5]R25_20!$H$4:$M$179,6,FALSE)),"-")</f>
        <v>6.7542989022058295</v>
      </c>
      <c r="P66" s="18">
        <f>IFERROR(IF(VLOOKUP($B66,[5]R35_30!$H$4:$M$179,4,FALSE)=0,"-",VLOOKUP($B66,[5]R35_30!$H$4:$M$179,4,FALSE)),"-")</f>
        <v>19.574962969843611</v>
      </c>
      <c r="Q66" s="19">
        <f>IFERROR(IF(VLOOKUP($B66,[5]R35_30!$H$4:$M$179,3,FALSE)=0,"-",VLOOKUP($B66,[5]R35_30!$H$4:$M$179,3,FALSE)),"-")</f>
        <v>3.8039892846535639</v>
      </c>
      <c r="R66" s="20">
        <f>IFERROR(IF(VLOOKUP($B66,[5]R35_30!$H$4:$M$179,6,FALSE)=0,"-",VLOOKUP($B66,[5]R35_30!$H$4:$M$179,6,FALSE)),"-")</f>
        <v>5.1459038144021321</v>
      </c>
      <c r="S66" s="18">
        <f>IFERROR(IF(VLOOKUP($B66,[5]R40_35!$H$4:$M$179,4,FALSE)=0,"-",VLOOKUP($B66,[5]R40_35!$H$4:$M$179,4,FALSE)),"-")</f>
        <v>18.835436540643329</v>
      </c>
      <c r="T66" s="19">
        <f>IFERROR(IF(VLOOKUP($B66,[5]R40_35!$H$4:$M$179,3,FALSE)=0,"-",VLOOKUP($B66,[5]R40_35!$H$4:$M$179,3,FALSE)),"-")</f>
        <v>4.1967615613484144</v>
      </c>
      <c r="U66" s="20">
        <f>IFERROR(IF(VLOOKUP($B66,[5]R40_35!$H$4:$M$179,6,FALSE)=0,"-",VLOOKUP($B66,[5]R40_35!$H$4:$M$179,6,FALSE)),"-")</f>
        <v>4.4880883188873675</v>
      </c>
      <c r="V66" s="18" t="str">
        <f>IFERROR(IF(VLOOKUP($B66,[5]R25_20!$O$4:$T$179,4,FALSE)=0,"-",VLOOKUP($B66,[5]R25_20!$O$4:$T$179,4,FALSE)),"-")</f>
        <v>-</v>
      </c>
      <c r="W66" s="19" t="str">
        <f>IFERROR(IF(VLOOKUP($B66,[5]R25_20!$O$4:$T$179,3,FALSE)=0,"-",VLOOKUP($B66,[5]R25_20!$O$4:$T$179,3,FALSE)),"-")</f>
        <v>-</v>
      </c>
      <c r="X66" s="20" t="str">
        <f>IFERROR(IF(VLOOKUP($B66,[5]R25_20!$O$4:$T$179,6,FALSE)=0,"-",VLOOKUP($B66,[5]R25_20!$O$4:$T$179,6,FALSE)),"-")</f>
        <v>-</v>
      </c>
      <c r="Y66" s="18">
        <f>IFERROR(IF(VLOOKUP($B66,[5]R35_30!$O$4:$T$179,4,FALSE)=0,"-",VLOOKUP($B66,[5]R35_30!$O$4:$T$179,4,FALSE)),"-")</f>
        <v>21.093404306114746</v>
      </c>
      <c r="Z66" s="19">
        <f>IFERROR(IF(VLOOKUP($B66,[5]R35_30!$O$4:$T$179,3,FALSE)=0,"-",VLOOKUP($B66,[5]R35_30!$O$4:$T$179,3,FALSE)),"-")</f>
        <v>3.8469729331733653</v>
      </c>
      <c r="AA66" s="20">
        <f>IFERROR(IF(VLOOKUP($B66,[5]R35_30!$O$4:$T$179,6,FALSE)=0,"-",VLOOKUP($B66,[5]R35_30!$O$4:$T$179,6,FALSE)),"-")</f>
        <v>5.4831174205103679</v>
      </c>
      <c r="AB66" s="18">
        <f>IFERROR(IF(VLOOKUP($B66,[5]R40_35!$O$4:$T$179,4,FALSE)=0,"-",VLOOKUP($B66,[5]R40_35!$O$4:$T$179,4,FALSE)),"-")</f>
        <v>20.312862257879292</v>
      </c>
      <c r="AC66" s="19">
        <f>IFERROR(IF(VLOOKUP($B66,[5]R40_35!$O$4:$T$179,3,FALSE)=0,"-",VLOOKUP($B66,[5]R40_35!$O$4:$T$179,3,FALSE)),"-")</f>
        <v>4.2475695460973464</v>
      </c>
      <c r="AD66" s="20">
        <f>IFERROR(IF(VLOOKUP($B66,[5]R40_35!$O$4:$T$179,6,FALSE)=0,"-",VLOOKUP($B66,[5]R40_35!$O$4:$T$179,6,FALSE)),"-")</f>
        <v>4.78223182397159</v>
      </c>
      <c r="AE66" s="19"/>
      <c r="AF66" s="19"/>
      <c r="AG66" s="20"/>
      <c r="AH66" s="18"/>
      <c r="AI66" s="19"/>
      <c r="AJ66" s="20"/>
      <c r="AK66" s="18"/>
      <c r="AL66" s="19"/>
      <c r="AM66" s="20"/>
    </row>
    <row r="67" spans="2:39" x14ac:dyDescent="0.25">
      <c r="B67" s="33">
        <v>70</v>
      </c>
      <c r="C67" s="34"/>
      <c r="D67" s="18">
        <f>IFERROR(IF(VLOOKUP($B67,[5]R25_20!$A$4:$F$179,4,FALSE)=0,"-",VLOOKUP($B67,[5]R25_20!$A$4:$F$179,4,FALSE)),"-")</f>
        <v>18.034097523388098</v>
      </c>
      <c r="E67" s="19">
        <f>IFERROR(IF(VLOOKUP($B67,[5]R25_20!$A$4:$F$179,3,FALSE)=0,"-",VLOOKUP($B67,[5]R25_20!$A$4:$F$179,3,FALSE)),"-")</f>
        <v>3.3516004123383771</v>
      </c>
      <c r="F67" s="20">
        <f>IFERROR(IF(VLOOKUP($B67,[5]R25_20!$A$4:$F$179,6,FALSE)=0,"-",VLOOKUP($B67,[5]R25_20!$A$4:$F$179,6,FALSE)),"-")</f>
        <v>5.3807421245678553</v>
      </c>
      <c r="G67" s="18">
        <f>IFERROR(IF(VLOOKUP($B67,[5]R35_30!$A$4:$F$179,4,FALSE)=0,"-",VLOOKUP($B67,[5]R35_30!$A$4:$F$179,4,FALSE)),"-")</f>
        <v>16.799336477612485</v>
      </c>
      <c r="H67" s="19">
        <f>IFERROR(IF(VLOOKUP($B67,[5]R35_30!$A$4:$F$179,3,FALSE)=0,"-",VLOOKUP($B67,[5]R35_30!$A$4:$F$179,3,FALSE)),"-")</f>
        <v>4.0703330468196661</v>
      </c>
      <c r="I67" s="20">
        <f>IFERROR(IF(VLOOKUP($B67,[5]R35_30!$A$4:$F$179,6,FALSE)=0,"-",VLOOKUP($B67,[5]R35_30!$A$4:$F$179,6,FALSE)),"-")</f>
        <v>4.1272633674874735</v>
      </c>
      <c r="J67" s="18">
        <f>IFERROR(IF(VLOOKUP($B67,[5]R40_35!$A$4:$F$179,4,FALSE)=0,"-",VLOOKUP($B67,[5]R40_35!$A$4:$F$179,4,FALSE)),"-")</f>
        <v>16.1365161967598</v>
      </c>
      <c r="K67" s="19">
        <f>IFERROR(IF(VLOOKUP($B67,[5]R40_35!$A$4:$F$179,3,FALSE)=0,"-",VLOOKUP($B67,[5]R40_35!$A$4:$F$179,3,FALSE)),"-")</f>
        <v>4.4671257578308392</v>
      </c>
      <c r="L67" s="20">
        <f>IFERROR(IF(VLOOKUP($B67,[5]R40_35!$A$4:$F$179,6,FALSE)=0,"-",VLOOKUP($B67,[5]R40_35!$A$4:$F$179,6,FALSE)),"-")</f>
        <v>3.6122816037745533</v>
      </c>
      <c r="M67" s="18" t="str">
        <f>IFERROR(IF(VLOOKUP($B67,[5]R25_20!$H$4:$M$179,4,FALSE)=0,"-",VLOOKUP($B67,[5]R25_20!$H$4:$M$179,4,FALSE)),"-")</f>
        <v>-</v>
      </c>
      <c r="N67" s="19" t="str">
        <f>IFERROR(IF(VLOOKUP($B67,[5]R25_20!$H$4:$M$179,3,FALSE)=0,"-",VLOOKUP($B67,[5]R25_20!$H$4:$M$179,3,FALSE)),"-")</f>
        <v>-</v>
      </c>
      <c r="O67" s="20" t="str">
        <f>IFERROR(IF(VLOOKUP($B67,[5]R25_20!$H$4:$M$179,6,FALSE)=0,"-",VLOOKUP($B67,[5]R25_20!$H$4:$M$179,6,FALSE)),"-")</f>
        <v>-</v>
      </c>
      <c r="P67" s="18">
        <f>IFERROR(IF(VLOOKUP($B67,[5]R35_30!$H$4:$M$179,4,FALSE)=0,"-",VLOOKUP($B67,[5]R35_30!$H$4:$M$179,4,FALSE)),"-")</f>
        <v>20.733248982645467</v>
      </c>
      <c r="Q67" s="19">
        <f>IFERROR(IF(VLOOKUP($B67,[5]R35_30!$H$4:$M$179,3,FALSE)=0,"-",VLOOKUP($B67,[5]R35_30!$H$4:$M$179,3,FALSE)),"-")</f>
        <v>4.2118263883614704</v>
      </c>
      <c r="R67" s="20">
        <f>IFERROR(IF(VLOOKUP($B67,[5]R35_30!$H$4:$M$179,6,FALSE)=0,"-",VLOOKUP($B67,[5]R35_30!$H$4:$M$179,6,FALSE)),"-")</f>
        <v>4.9226266875428681</v>
      </c>
      <c r="S67" s="18">
        <f>IFERROR(IF(VLOOKUP($B67,[5]R40_35!$H$4:$M$179,4,FALSE)=0,"-",VLOOKUP($B67,[5]R40_35!$H$4:$M$179,4,FALSE)),"-")</f>
        <v>19.959753407266049</v>
      </c>
      <c r="T67" s="19">
        <f>IFERROR(IF(VLOOKUP($B67,[5]R40_35!$H$4:$M$179,3,FALSE)=0,"-",VLOOKUP($B67,[5]R40_35!$H$4:$M$179,3,FALSE)),"-")</f>
        <v>4.6315337855525183</v>
      </c>
      <c r="U67" s="20">
        <f>IFERROR(IF(VLOOKUP($B67,[5]R40_35!$H$4:$M$179,6,FALSE)=0,"-",VLOOKUP($B67,[5]R40_35!$H$4:$M$179,6,FALSE)),"-")</f>
        <v>4.3095342345397469</v>
      </c>
      <c r="V67" s="18" t="str">
        <f>IFERROR(IF(VLOOKUP($B67,[5]R25_20!$O$4:$T$179,4,FALSE)=0,"-",VLOOKUP($B67,[5]R25_20!$O$4:$T$179,4,FALSE)),"-")</f>
        <v>-</v>
      </c>
      <c r="W67" s="19" t="str">
        <f>IFERROR(IF(VLOOKUP($B67,[5]R25_20!$O$4:$T$179,3,FALSE)=0,"-",VLOOKUP($B67,[5]R25_20!$O$4:$T$179,3,FALSE)),"-")</f>
        <v>-</v>
      </c>
      <c r="X67" s="20" t="str">
        <f>IFERROR(IF(VLOOKUP($B67,[5]R25_20!$O$4:$T$179,6,FALSE)=0,"-",VLOOKUP($B67,[5]R25_20!$O$4:$T$179,6,FALSE)),"-")</f>
        <v>-</v>
      </c>
      <c r="Y67" s="18" t="str">
        <f>IFERROR(IF(VLOOKUP($B67,[5]R35_30!$O$4:$T$179,4,FALSE)=0,"-",VLOOKUP($B67,[5]R35_30!$O$4:$T$179,4,FALSE)),"-")</f>
        <v>-</v>
      </c>
      <c r="Z67" s="19" t="str">
        <f>IFERROR(IF(VLOOKUP($B67,[5]R35_30!$O$4:$T$179,3,FALSE)=0,"-",VLOOKUP($B67,[5]R35_30!$O$4:$T$179,3,FALSE)),"-")</f>
        <v>-</v>
      </c>
      <c r="AA67" s="20" t="str">
        <f>IFERROR(IF(VLOOKUP($B67,[5]R35_30!$O$4:$T$179,6,FALSE)=0,"-",VLOOKUP($B67,[5]R35_30!$O$4:$T$179,6,FALSE)),"-")</f>
        <v>-</v>
      </c>
      <c r="AB67" s="18">
        <f>IFERROR(IF(VLOOKUP($B67,[5]R40_35!$O$4:$T$179,4,FALSE)=0,"-",VLOOKUP($B67,[5]R40_35!$O$4:$T$179,4,FALSE)),"-")</f>
        <v>21.508888568449073</v>
      </c>
      <c r="AC67" s="19">
        <f>IFERROR(IF(VLOOKUP($B67,[5]R40_35!$O$4:$T$179,3,FALSE)=0,"-",VLOOKUP($B67,[5]R40_35!$O$4:$T$179,3,FALSE)),"-")</f>
        <v>4.6938316995944414</v>
      </c>
      <c r="AD67" s="20">
        <f>IFERROR(IF(VLOOKUP($B67,[5]R40_35!$O$4:$T$179,6,FALSE)=0,"-",VLOOKUP($B67,[5]R40_35!$O$4:$T$179,6,FALSE)),"-")</f>
        <v>4.5823731963605541</v>
      </c>
      <c r="AE67" s="19"/>
      <c r="AF67" s="19"/>
      <c r="AG67" s="20"/>
      <c r="AH67" s="18"/>
      <c r="AI67" s="19"/>
      <c r="AJ67" s="20"/>
      <c r="AK67" s="18"/>
      <c r="AL67" s="19"/>
      <c r="AM67" s="20"/>
    </row>
    <row r="68" spans="2:39" x14ac:dyDescent="0.25">
      <c r="B68" s="33">
        <v>75</v>
      </c>
      <c r="C68" s="34"/>
      <c r="D68" s="18">
        <f>IFERROR(IF(VLOOKUP($B68,[5]R25_20!$A$4:$F$179,4,FALSE)=0,"-",VLOOKUP($B68,[5]R25_20!$A$4:$F$179,4,FALSE)),"-")</f>
        <v>19.034286382159028</v>
      </c>
      <c r="E68" s="19">
        <f>IFERROR(IF(VLOOKUP($B68,[5]R25_20!$A$4:$F$179,3,FALSE)=0,"-",VLOOKUP($B68,[5]R25_20!$A$4:$F$179,3,FALSE)),"-")</f>
        <v>3.6952997247330348</v>
      </c>
      <c r="F68" s="20">
        <f>IFERROR(IF(VLOOKUP($B68,[5]R25_20!$A$4:$F$179,6,FALSE)=0,"-",VLOOKUP($B68,[5]R25_20!$A$4:$F$179,6,FALSE)),"-")</f>
        <v>5.1509452006722274</v>
      </c>
      <c r="G68" s="18">
        <f>IFERROR(IF(VLOOKUP($B68,[5]R35_30!$A$4:$F$179,4,FALSE)=0,"-",VLOOKUP($B68,[5]R35_30!$A$4:$F$179,4,FALSE)),"-")</f>
        <v>17.745782021945306</v>
      </c>
      <c r="H68" s="19">
        <f>IFERROR(IF(VLOOKUP($B68,[5]R35_30!$A$4:$F$179,3,FALSE)=0,"-",VLOOKUP($B68,[5]R35_30!$A$4:$F$179,3,FALSE)),"-")</f>
        <v>4.4671702106093258</v>
      </c>
      <c r="I68" s="20">
        <f>IFERROR(IF(VLOOKUP($B68,[5]R35_30!$A$4:$F$179,6,FALSE)=0,"-",VLOOKUP($B68,[5]R35_30!$A$4:$F$179,6,FALSE)),"-")</f>
        <v>3.9724884401762623</v>
      </c>
      <c r="J68" s="18">
        <f>IFERROR(IF(VLOOKUP($B68,[5]R40_35!$A$4:$F$179,4,FALSE)=0,"-",VLOOKUP($B68,[5]R40_35!$A$4:$F$179,4,FALSE)),"-")</f>
        <v>17.053385552640037</v>
      </c>
      <c r="K68" s="19">
        <f>IFERROR(IF(VLOOKUP($B68,[5]R40_35!$A$4:$F$179,3,FALSE)=0,"-",VLOOKUP($B68,[5]R40_35!$A$4:$F$179,3,FALSE)),"-")</f>
        <v>4.8904553690862524</v>
      </c>
      <c r="L68" s="20">
        <f>IFERROR(IF(VLOOKUP($B68,[5]R40_35!$A$4:$F$179,6,FALSE)=0,"-",VLOOKUP($B68,[5]R40_35!$A$4:$F$179,6,FALSE)),"-")</f>
        <v>3.4870751833129079</v>
      </c>
      <c r="M68" s="18" t="str">
        <f>IFERROR(IF(VLOOKUP($B68,[5]R25_20!$H$4:$M$179,4,FALSE)=0,"-",VLOOKUP($B68,[5]R25_20!$H$4:$M$179,4,FALSE)),"-")</f>
        <v>-</v>
      </c>
      <c r="N68" s="19" t="str">
        <f>IFERROR(IF(VLOOKUP($B68,[5]R25_20!$H$4:$M$179,3,FALSE)=0,"-",VLOOKUP($B68,[5]R25_20!$H$4:$M$179,3,FALSE)),"-")</f>
        <v>-</v>
      </c>
      <c r="O68" s="20" t="str">
        <f>IFERROR(IF(VLOOKUP($B68,[5]R25_20!$H$4:$M$179,6,FALSE)=0,"-",VLOOKUP($B68,[5]R25_20!$H$4:$M$179,6,FALSE)),"-")</f>
        <v>-</v>
      </c>
      <c r="P68" s="18">
        <f>IFERROR(IF(VLOOKUP($B68,[5]R35_30!$H$4:$M$179,4,FALSE)=0,"-",VLOOKUP($B68,[5]R35_30!$H$4:$M$179,4,FALSE)),"-")</f>
        <v>21.859884067625753</v>
      </c>
      <c r="Q68" s="19">
        <f>IFERROR(IF(VLOOKUP($B68,[5]R35_30!$H$4:$M$179,3,FALSE)=0,"-",VLOOKUP($B68,[5]R35_30!$H$4:$M$179,3,FALSE)),"-")</f>
        <v>4.6390540059640264</v>
      </c>
      <c r="R68" s="20">
        <f>IFERROR(IF(VLOOKUP($B68,[5]R35_30!$H$4:$M$179,6,FALSE)=0,"-",VLOOKUP($B68,[5]R35_30!$H$4:$M$179,6,FALSE)),"-")</f>
        <v>4.7121426134557627</v>
      </c>
      <c r="S68" s="18">
        <f>IFERROR(IF(VLOOKUP($B68,[5]R40_35!$H$4:$M$179,4,FALSE)=0,"-",VLOOKUP($B68,[5]R40_35!$H$4:$M$179,4,FALSE)),"-")</f>
        <v>21.054419450876267</v>
      </c>
      <c r="T68" s="19">
        <f>IFERROR(IF(VLOOKUP($B68,[5]R40_35!$H$4:$M$179,3,FALSE)=0,"-",VLOOKUP($B68,[5]R40_35!$H$4:$M$179,3,FALSE)),"-")</f>
        <v>5.0863718220933736</v>
      </c>
      <c r="U68" s="20">
        <f>IFERROR(IF(VLOOKUP($B68,[5]R40_35!$H$4:$M$179,6,FALSE)=0,"-",VLOOKUP($B68,[5]R40_35!$H$4:$M$179,6,FALSE)),"-")</f>
        <v>4.1393787531268211</v>
      </c>
      <c r="V68" s="18" t="str">
        <f>IFERROR(IF(VLOOKUP($B68,[5]R25_20!$O$4:$T$179,4,FALSE)=0,"-",VLOOKUP($B68,[5]R25_20!$O$4:$T$179,4,FALSE)),"-")</f>
        <v>-</v>
      </c>
      <c r="W68" s="19" t="str">
        <f>IFERROR(IF(VLOOKUP($B68,[5]R25_20!$O$4:$T$179,3,FALSE)=0,"-",VLOOKUP($B68,[5]R25_20!$O$4:$T$179,3,FALSE)),"-")</f>
        <v>-</v>
      </c>
      <c r="X68" s="20" t="str">
        <f>IFERROR(IF(VLOOKUP($B68,[5]R25_20!$O$4:$T$179,6,FALSE)=0,"-",VLOOKUP($B68,[5]R25_20!$O$4:$T$179,6,FALSE)),"-")</f>
        <v>-</v>
      </c>
      <c r="Y68" s="18" t="str">
        <f>IFERROR(IF(VLOOKUP($B68,[5]R35_30!$O$4:$T$179,4,FALSE)=0,"-",VLOOKUP($B68,[5]R35_30!$O$4:$T$179,4,FALSE)),"-")</f>
        <v>-</v>
      </c>
      <c r="Z68" s="19" t="str">
        <f>IFERROR(IF(VLOOKUP($B68,[5]R35_30!$O$4:$T$179,3,FALSE)=0,"-",VLOOKUP($B68,[5]R35_30!$O$4:$T$179,3,FALSE)),"-")</f>
        <v>-</v>
      </c>
      <c r="AA68" s="20" t="str">
        <f>IFERROR(IF(VLOOKUP($B68,[5]R35_30!$O$4:$T$179,6,FALSE)=0,"-",VLOOKUP($B68,[5]R35_30!$O$4:$T$179,6,FALSE)),"-")</f>
        <v>-</v>
      </c>
      <c r="AB68" s="18" t="str">
        <f>IFERROR(IF(VLOOKUP($B68,[5]R40_35!$O$4:$T$179,4,FALSE)=0,"-",VLOOKUP($B68,[5]R40_35!$O$4:$T$179,4,FALSE)),"-")</f>
        <v>-</v>
      </c>
      <c r="AC68" s="19" t="str">
        <f>IFERROR(IF(VLOOKUP($B68,[5]R40_35!$O$4:$T$179,3,FALSE)=0,"-",VLOOKUP($B68,[5]R40_35!$O$4:$T$179,3,FALSE)),"-")</f>
        <v>-</v>
      </c>
      <c r="AD68" s="20" t="str">
        <f>IFERROR(IF(VLOOKUP($B68,[5]R40_35!$O$4:$T$179,6,FALSE)=0,"-",VLOOKUP($B68,[5]R40_35!$O$4:$T$179,6,FALSE)),"-")</f>
        <v>-</v>
      </c>
      <c r="AE68" s="19"/>
      <c r="AF68" s="19"/>
      <c r="AG68" s="20"/>
      <c r="AH68" s="18"/>
      <c r="AI68" s="19"/>
      <c r="AJ68" s="20"/>
      <c r="AK68" s="18"/>
      <c r="AL68" s="19"/>
      <c r="AM68" s="20"/>
    </row>
    <row r="69" spans="2:39" x14ac:dyDescent="0.25">
      <c r="B69" s="33">
        <v>80</v>
      </c>
      <c r="C69" s="34"/>
      <c r="D69" s="18">
        <f>IFERROR(IF(VLOOKUP($B69,[5]R25_20!$A$4:$F$179,4,FALSE)=0,"-",VLOOKUP($B69,[5]R25_20!$A$4:$F$179,4,FALSE)),"-")</f>
        <v>20.009626941967905</v>
      </c>
      <c r="E69" s="19">
        <f>IFERROR(IF(VLOOKUP($B69,[5]R25_20!$A$4:$F$179,3,FALSE)=0,"-",VLOOKUP($B69,[5]R25_20!$A$4:$F$179,3,FALSE)),"-")</f>
        <v>4.0554298260656463</v>
      </c>
      <c r="F69" s="20">
        <f>IFERROR(IF(VLOOKUP($B69,[5]R25_20!$A$4:$F$179,6,FALSE)=0,"-",VLOOKUP($B69,[5]R25_20!$A$4:$F$179,6,FALSE)),"-")</f>
        <v>4.9340335797106221</v>
      </c>
      <c r="G69" s="18">
        <f>IFERROR(IF(VLOOKUP($B69,[5]R35_30!$A$4:$F$179,4,FALSE)=0,"-",VLOOKUP($B69,[5]R35_30!$A$4:$F$179,4,FALSE)),"-")</f>
        <v>18.670899077341321</v>
      </c>
      <c r="H69" s="19">
        <f>IFERROR(IF(VLOOKUP($B69,[5]R35_30!$A$4:$F$179,3,FALSE)=0,"-",VLOOKUP($B69,[5]R35_30!$A$4:$F$179,3,FALSE)),"-")</f>
        <v>4.8818045565421269</v>
      </c>
      <c r="I69" s="20">
        <f>IFERROR(IF(VLOOKUP($B69,[5]R35_30!$A$4:$F$179,6,FALSE)=0,"-",VLOOKUP($B69,[5]R35_30!$A$4:$F$179,6,FALSE)),"-")</f>
        <v>3.824589628915064</v>
      </c>
      <c r="J69" s="18">
        <f>IFERROR(IF(VLOOKUP($B69,[5]R40_35!$A$4:$F$179,4,FALSE)=0,"-",VLOOKUP($B69,[5]R40_35!$A$4:$F$179,4,FALSE)),"-")</f>
        <v>17.950714253347805</v>
      </c>
      <c r="K69" s="19">
        <f>IFERROR(IF(VLOOKUP($B69,[5]R40_35!$A$4:$F$179,3,FALSE)=0,"-",VLOOKUP($B69,[5]R40_35!$A$4:$F$179,3,FALSE)),"-")</f>
        <v>5.3322868186856009</v>
      </c>
      <c r="L69" s="20">
        <f>IFERROR(IF(VLOOKUP($B69,[5]R40_35!$A$4:$F$179,6,FALSE)=0,"-",VLOOKUP($B69,[5]R40_35!$A$4:$F$179,6,FALSE)),"-")</f>
        <v>3.3664194863720072</v>
      </c>
      <c r="M69" s="18" t="str">
        <f>IFERROR(IF(VLOOKUP($B69,[5]R25_20!$H$4:$M$179,4,FALSE)=0,"-",VLOOKUP($B69,[5]R25_20!$H$4:$M$179,4,FALSE)),"-")</f>
        <v>-</v>
      </c>
      <c r="N69" s="19" t="str">
        <f>IFERROR(IF(VLOOKUP($B69,[5]R25_20!$H$4:$M$179,3,FALSE)=0,"-",VLOOKUP($B69,[5]R25_20!$H$4:$M$179,3,FALSE)),"-")</f>
        <v>-</v>
      </c>
      <c r="O69" s="20" t="str">
        <f>IFERROR(IF(VLOOKUP($B69,[5]R25_20!$H$4:$M$179,6,FALSE)=0,"-",VLOOKUP($B69,[5]R25_20!$H$4:$M$179,6,FALSE)),"-")</f>
        <v>-</v>
      </c>
      <c r="P69" s="18" t="str">
        <f>IFERROR(IF(VLOOKUP($B69,[5]R35_30!$H$4:$M$179,4,FALSE)=0,"-",VLOOKUP($B69,[5]R35_30!$H$4:$M$179,4,FALSE)),"-")</f>
        <v>-</v>
      </c>
      <c r="Q69" s="19" t="str">
        <f>IFERROR(IF(VLOOKUP($B69,[5]R35_30!$H$4:$M$179,3,FALSE)=0,"-",VLOOKUP($B69,[5]R35_30!$H$4:$M$179,3,FALSE)),"-")</f>
        <v>-</v>
      </c>
      <c r="R69" s="20" t="str">
        <f>IFERROR(IF(VLOOKUP($B69,[5]R35_30!$H$4:$M$179,6,FALSE)=0,"-",VLOOKUP($B69,[5]R35_30!$H$4:$M$179,6,FALSE)),"-")</f>
        <v>-</v>
      </c>
      <c r="S69" s="18" t="str">
        <f>IFERROR(IF(VLOOKUP($B69,[5]R40_35!$H$4:$M$179,4,FALSE)=0,"-",VLOOKUP($B69,[5]R40_35!$H$4:$M$179,4,FALSE)),"-")</f>
        <v>-</v>
      </c>
      <c r="T69" s="19" t="str">
        <f>IFERROR(IF(VLOOKUP($B69,[5]R40_35!$H$4:$M$179,3,FALSE)=0,"-",VLOOKUP($B69,[5]R40_35!$H$4:$M$179,3,FALSE)),"-")</f>
        <v>-</v>
      </c>
      <c r="U69" s="20" t="str">
        <f>IFERROR(IF(VLOOKUP($B69,[5]R40_35!$H$4:$M$179,6,FALSE)=0,"-",VLOOKUP($B69,[5]R40_35!$H$4:$M$179,6,FALSE)),"-")</f>
        <v>-</v>
      </c>
      <c r="V69" s="18" t="str">
        <f>IFERROR(IF(VLOOKUP($B69,[5]R25_20!$O$4:$T$179,4,FALSE)=0,"-",VLOOKUP($B69,[5]R25_20!$O$4:$T$179,4,FALSE)),"-")</f>
        <v>-</v>
      </c>
      <c r="W69" s="19" t="str">
        <f>IFERROR(IF(VLOOKUP($B69,[5]R25_20!$O$4:$T$179,3,FALSE)=0,"-",VLOOKUP($B69,[5]R25_20!$O$4:$T$179,3,FALSE)),"-")</f>
        <v>-</v>
      </c>
      <c r="X69" s="20" t="str">
        <f>IFERROR(IF(VLOOKUP($B69,[5]R25_20!$O$4:$T$179,6,FALSE)=0,"-",VLOOKUP($B69,[5]R25_20!$O$4:$T$179,6,FALSE)),"-")</f>
        <v>-</v>
      </c>
      <c r="Y69" s="18" t="str">
        <f>IFERROR(IF(VLOOKUP($B69,[5]R35_30!$O$4:$T$179,4,FALSE)=0,"-",VLOOKUP($B69,[5]R35_30!$O$4:$T$179,4,FALSE)),"-")</f>
        <v>-</v>
      </c>
      <c r="Z69" s="19" t="str">
        <f>IFERROR(IF(VLOOKUP($B69,[5]R35_30!$O$4:$T$179,3,FALSE)=0,"-",VLOOKUP($B69,[5]R35_30!$O$4:$T$179,3,FALSE)),"-")</f>
        <v>-</v>
      </c>
      <c r="AA69" s="20" t="str">
        <f>IFERROR(IF(VLOOKUP($B69,[5]R35_30!$O$4:$T$179,6,FALSE)=0,"-",VLOOKUP($B69,[5]R35_30!$O$4:$T$179,6,FALSE)),"-")</f>
        <v>-</v>
      </c>
      <c r="AB69" s="18" t="str">
        <f>IFERROR(IF(VLOOKUP($B69,[5]R40_35!$O$4:$T$179,4,FALSE)=0,"-",VLOOKUP($B69,[5]R40_35!$O$4:$T$179,4,FALSE)),"-")</f>
        <v>-</v>
      </c>
      <c r="AC69" s="19" t="str">
        <f>IFERROR(IF(VLOOKUP($B69,[5]R40_35!$O$4:$T$179,3,FALSE)=0,"-",VLOOKUP($B69,[5]R40_35!$O$4:$T$179,3,FALSE)),"-")</f>
        <v>-</v>
      </c>
      <c r="AD69" s="20" t="str">
        <f>IFERROR(IF(VLOOKUP($B69,[5]R40_35!$O$4:$T$179,6,FALSE)=0,"-",VLOOKUP($B69,[5]R40_35!$O$4:$T$179,6,FALSE)),"-")</f>
        <v>-</v>
      </c>
      <c r="AE69" s="19"/>
      <c r="AF69" s="19"/>
      <c r="AG69" s="20"/>
      <c r="AH69" s="18"/>
      <c r="AI69" s="19"/>
      <c r="AJ69" s="20"/>
      <c r="AK69" s="18"/>
      <c r="AL69" s="19"/>
      <c r="AM69" s="20"/>
    </row>
    <row r="70" spans="2:39" x14ac:dyDescent="0.25">
      <c r="B70" s="33">
        <v>85</v>
      </c>
      <c r="C70" s="34"/>
      <c r="D70" s="18">
        <f>IFERROR(IF(VLOOKUP($B70,[5]R25_20!$A$4:$F$179,4,FALSE)=0,"-",VLOOKUP($B70,[5]R25_20!$A$4:$F$179,4,FALSE)),"-")</f>
        <v>20.962428848935708</v>
      </c>
      <c r="E70" s="19">
        <f>IFERROR(IF(VLOOKUP($B70,[5]R25_20!$A$4:$F$179,3,FALSE)=0,"-",VLOOKUP($B70,[5]R25_20!$A$4:$F$179,3,FALSE)),"-")</f>
        <v>4.4321571243235907</v>
      </c>
      <c r="F70" s="20">
        <f>IFERROR(IF(VLOOKUP($B70,[5]R25_20!$A$4:$F$179,6,FALSE)=0,"-",VLOOKUP($B70,[5]R25_20!$A$4:$F$179,6,FALSE)),"-")</f>
        <v>4.729622227040263</v>
      </c>
      <c r="G70" s="18">
        <f>IFERROR(IF(VLOOKUP($B70,[5]R35_30!$A$4:$F$179,4,FALSE)=0,"-",VLOOKUP($B70,[5]R35_30!$A$4:$F$179,4,FALSE)),"-")</f>
        <v>19.576802116484604</v>
      </c>
      <c r="H70" s="19">
        <f>IFERROR(IF(VLOOKUP($B70,[5]R35_30!$A$4:$F$179,3,FALSE)=0,"-",VLOOKUP($B70,[5]R35_30!$A$4:$F$179,3,FALSE)),"-")</f>
        <v>5.3144307379670224</v>
      </c>
      <c r="I70" s="20">
        <f>IFERROR(IF(VLOOKUP($B70,[5]R35_30!$A$4:$F$179,6,FALSE)=0,"-",VLOOKUP($B70,[5]R35_30!$A$4:$F$179,6,FALSE)),"-")</f>
        <v>3.6837063237319558</v>
      </c>
      <c r="J70" s="18">
        <f>IFERROR(IF(VLOOKUP($B70,[5]R40_35!$A$4:$F$179,4,FALSE)=0,"-",VLOOKUP($B70,[5]R40_35!$A$4:$F$179,4,FALSE)),"-")</f>
        <v>18.830518995726262</v>
      </c>
      <c r="K70" s="19">
        <f>IFERROR(IF(VLOOKUP($B70,[5]R40_35!$A$4:$F$179,3,FALSE)=0,"-",VLOOKUP($B70,[5]R40_35!$A$4:$F$179,3,FALSE)),"-")</f>
        <v>5.7928290286560404</v>
      </c>
      <c r="L70" s="20">
        <f>IFERROR(IF(VLOOKUP($B70,[5]R40_35!$A$4:$F$179,6,FALSE)=0,"-",VLOOKUP($B70,[5]R40_35!$A$4:$F$179,6,FALSE)),"-")</f>
        <v>3.2506602391638371</v>
      </c>
      <c r="M70" s="18" t="str">
        <f>IFERROR(IF(VLOOKUP($B70,[5]R25_20!$H$4:$M$179,4,FALSE)=0,"-",VLOOKUP($B70,[5]R25_20!$H$4:$M$179,4,FALSE)),"-")</f>
        <v>-</v>
      </c>
      <c r="N70" s="19" t="str">
        <f>IFERROR(IF(VLOOKUP($B70,[5]R25_20!$H$4:$M$179,3,FALSE)=0,"-",VLOOKUP($B70,[5]R25_20!$H$4:$M$179,3,FALSE)),"-")</f>
        <v>-</v>
      </c>
      <c r="O70" s="20" t="str">
        <f>IFERROR(IF(VLOOKUP($B70,[5]R25_20!$H$4:$M$179,6,FALSE)=0,"-",VLOOKUP($B70,[5]R25_20!$H$4:$M$179,6,FALSE)),"-")</f>
        <v>-</v>
      </c>
      <c r="P70" s="18" t="str">
        <f>IFERROR(IF(VLOOKUP($B70,[5]R35_30!$H$4:$M$179,4,FALSE)=0,"-",VLOOKUP($B70,[5]R35_30!$H$4:$M$179,4,FALSE)),"-")</f>
        <v>-</v>
      </c>
      <c r="Q70" s="19" t="str">
        <f>IFERROR(IF(VLOOKUP($B70,[5]R35_30!$H$4:$M$179,3,FALSE)=0,"-",VLOOKUP($B70,[5]R35_30!$H$4:$M$179,3,FALSE)),"-")</f>
        <v>-</v>
      </c>
      <c r="R70" s="20" t="str">
        <f>IFERROR(IF(VLOOKUP($B70,[5]R35_30!$H$4:$M$179,6,FALSE)=0,"-",VLOOKUP($B70,[5]R35_30!$H$4:$M$179,6,FALSE)),"-")</f>
        <v>-</v>
      </c>
      <c r="S70" s="18" t="str">
        <f>IFERROR(IF(VLOOKUP($B70,[5]R40_35!$H$4:$M$179,4,FALSE)=0,"-",VLOOKUP($B70,[5]R40_35!$H$4:$M$179,4,FALSE)),"-")</f>
        <v>-</v>
      </c>
      <c r="T70" s="19" t="str">
        <f>IFERROR(IF(VLOOKUP($B70,[5]R40_35!$H$4:$M$179,3,FALSE)=0,"-",VLOOKUP($B70,[5]R40_35!$H$4:$M$179,3,FALSE)),"-")</f>
        <v>-</v>
      </c>
      <c r="U70" s="20" t="str">
        <f>IFERROR(IF(VLOOKUP($B70,[5]R40_35!$H$4:$M$179,6,FALSE)=0,"-",VLOOKUP($B70,[5]R40_35!$H$4:$M$179,6,FALSE)),"-")</f>
        <v>-</v>
      </c>
      <c r="V70" s="18" t="str">
        <f>IFERROR(IF(VLOOKUP($B70,[5]R25_20!$O$4:$T$179,4,FALSE)=0,"-",VLOOKUP($B70,[5]R25_20!$O$4:$T$179,4,FALSE)),"-")</f>
        <v>-</v>
      </c>
      <c r="W70" s="19" t="str">
        <f>IFERROR(IF(VLOOKUP($B70,[5]R25_20!$O$4:$T$179,3,FALSE)=0,"-",VLOOKUP($B70,[5]R25_20!$O$4:$T$179,3,FALSE)),"-")</f>
        <v>-</v>
      </c>
      <c r="X70" s="20" t="str">
        <f>IFERROR(IF(VLOOKUP($B70,[5]R25_20!$O$4:$T$179,6,FALSE)=0,"-",VLOOKUP($B70,[5]R25_20!$O$4:$T$179,6,FALSE)),"-")</f>
        <v>-</v>
      </c>
      <c r="Y70" s="18" t="str">
        <f>IFERROR(IF(VLOOKUP($B70,[5]R35_30!$O$4:$T$179,4,FALSE)=0,"-",VLOOKUP($B70,[5]R35_30!$O$4:$T$179,4,FALSE)),"-")</f>
        <v>-</v>
      </c>
      <c r="Z70" s="19" t="str">
        <f>IFERROR(IF(VLOOKUP($B70,[5]R35_30!$O$4:$T$179,3,FALSE)=0,"-",VLOOKUP($B70,[5]R35_30!$O$4:$T$179,3,FALSE)),"-")</f>
        <v>-</v>
      </c>
      <c r="AA70" s="20" t="str">
        <f>IFERROR(IF(VLOOKUP($B70,[5]R35_30!$O$4:$T$179,6,FALSE)=0,"-",VLOOKUP($B70,[5]R35_30!$O$4:$T$179,6,FALSE)),"-")</f>
        <v>-</v>
      </c>
      <c r="AB70" s="18" t="str">
        <f>IFERROR(IF(VLOOKUP($B70,[5]R40_35!$O$4:$T$179,4,FALSE)=0,"-",VLOOKUP($B70,[5]R40_35!$O$4:$T$179,4,FALSE)),"-")</f>
        <v>-</v>
      </c>
      <c r="AC70" s="19" t="str">
        <f>IFERROR(IF(VLOOKUP($B70,[5]R40_35!$O$4:$T$179,3,FALSE)=0,"-",VLOOKUP($B70,[5]R40_35!$O$4:$T$179,3,FALSE)),"-")</f>
        <v>-</v>
      </c>
      <c r="AD70" s="20" t="str">
        <f>IFERROR(IF(VLOOKUP($B70,[5]R40_35!$O$4:$T$179,6,FALSE)=0,"-",VLOOKUP($B70,[5]R40_35!$O$4:$T$179,6,FALSE)),"-")</f>
        <v>-</v>
      </c>
      <c r="AE70" s="19"/>
      <c r="AF70" s="19"/>
      <c r="AG70" s="20"/>
      <c r="AH70" s="18"/>
      <c r="AI70" s="19"/>
      <c r="AJ70" s="20"/>
      <c r="AK70" s="18"/>
      <c r="AL70" s="19"/>
      <c r="AM70" s="20"/>
    </row>
    <row r="71" spans="2:39" x14ac:dyDescent="0.25">
      <c r="B71" s="33">
        <v>90</v>
      </c>
      <c r="C71" s="34"/>
      <c r="D71" s="18">
        <f>IFERROR(IF(VLOOKUP($B71,[5]R25_20!$A$4:$F$179,4,FALSE)=0,"-",VLOOKUP($B71,[5]R25_20!$A$4:$F$179,4,FALSE)),"-")</f>
        <v>21.894850754389445</v>
      </c>
      <c r="E71" s="19">
        <f>IFERROR(IF(VLOOKUP($B71,[5]R25_20!$A$4:$F$179,3,FALSE)=0,"-",VLOOKUP($B71,[5]R25_20!$A$4:$F$179,3,FALSE)),"-")</f>
        <v>4.8256606625582323</v>
      </c>
      <c r="F71" s="20">
        <f>IFERROR(IF(VLOOKUP($B71,[5]R25_20!$A$4:$F$179,6,FALSE)=0,"-",VLOOKUP($B71,[5]R25_20!$A$4:$F$179,6,FALSE)),"-")</f>
        <v>4.5371716507688102</v>
      </c>
      <c r="G71" s="18">
        <f>IFERROR(IF(VLOOKUP($B71,[5]R35_30!$A$4:$F$179,4,FALSE)=0,"-",VLOOKUP($B71,[5]R35_30!$A$4:$F$179,4,FALSE)),"-")</f>
        <v>20.465473199934596</v>
      </c>
      <c r="H71" s="19">
        <f>IFERROR(IF(VLOOKUP($B71,[5]R35_30!$A$4:$F$179,3,FALSE)=0,"-",VLOOKUP($B71,[5]R35_30!$A$4:$F$179,3,FALSE)),"-")</f>
        <v>5.765253757310167</v>
      </c>
      <c r="I71" s="20">
        <f>IFERROR(IF(VLOOKUP($B71,[5]R35_30!$A$4:$F$179,6,FALSE)=0,"-",VLOOKUP($B71,[5]R35_30!$A$4:$F$179,6,FALSE)),"-")</f>
        <v>3.5497957351807798</v>
      </c>
      <c r="J71" s="18">
        <f>IFERROR(IF(VLOOKUP($B71,[5]R40_35!$A$4:$F$179,4,FALSE)=0,"-",VLOOKUP($B71,[5]R40_35!$A$4:$F$179,4,FALSE)),"-")</f>
        <v>19.694693107675864</v>
      </c>
      <c r="K71" s="19">
        <f>IFERROR(IF(VLOOKUP($B71,[5]R40_35!$A$4:$F$179,3,FALSE)=0,"-",VLOOKUP($B71,[5]R40_35!$A$4:$F$179,3,FALSE)),"-")</f>
        <v>6.2723001918729206</v>
      </c>
      <c r="L71" s="20">
        <f>IFERROR(IF(VLOOKUP($B71,[5]R40_35!$A$4:$F$179,6,FALSE)=0,"-",VLOOKUP($B71,[5]R40_35!$A$4:$F$179,6,FALSE)),"-")</f>
        <v>3.1399474682660222</v>
      </c>
      <c r="M71" s="18" t="str">
        <f>IFERROR(IF(VLOOKUP($B71,[5]R25_20!$H$4:$M$179,4,FALSE)=0,"-",VLOOKUP($B71,[5]R25_20!$H$4:$M$179,4,FALSE)),"-")</f>
        <v>-</v>
      </c>
      <c r="N71" s="19" t="str">
        <f>IFERROR(IF(VLOOKUP($B71,[5]R25_20!$H$4:$M$179,3,FALSE)=0,"-",VLOOKUP($B71,[5]R25_20!$H$4:$M$179,3,FALSE)),"-")</f>
        <v>-</v>
      </c>
      <c r="O71" s="20" t="str">
        <f>IFERROR(IF(VLOOKUP($B71,[5]R25_20!$H$4:$M$179,6,FALSE)=0,"-",VLOOKUP($B71,[5]R25_20!$H$4:$M$179,6,FALSE)),"-")</f>
        <v>-</v>
      </c>
      <c r="P71" s="18" t="str">
        <f>IFERROR(IF(VLOOKUP($B71,[5]R35_30!$H$4:$M$179,4,FALSE)=0,"-",VLOOKUP($B71,[5]R35_30!$H$4:$M$179,4,FALSE)),"-")</f>
        <v>-</v>
      </c>
      <c r="Q71" s="19" t="str">
        <f>IFERROR(IF(VLOOKUP($B71,[5]R35_30!$H$4:$M$179,3,FALSE)=0,"-",VLOOKUP($B71,[5]R35_30!$H$4:$M$179,3,FALSE)),"-")</f>
        <v>-</v>
      </c>
      <c r="R71" s="20" t="str">
        <f>IFERROR(IF(VLOOKUP($B71,[5]R35_30!$H$4:$M$179,6,FALSE)=0,"-",VLOOKUP($B71,[5]R35_30!$H$4:$M$179,6,FALSE)),"-")</f>
        <v>-</v>
      </c>
      <c r="S71" s="18" t="str">
        <f>IFERROR(IF(VLOOKUP($B71,[5]R40_35!$H$4:$M$179,4,FALSE)=0,"-",VLOOKUP($B71,[5]R40_35!$H$4:$M$179,4,FALSE)),"-")</f>
        <v>-</v>
      </c>
      <c r="T71" s="19" t="str">
        <f>IFERROR(IF(VLOOKUP($B71,[5]R40_35!$H$4:$M$179,3,FALSE)=0,"-",VLOOKUP($B71,[5]R40_35!$H$4:$M$179,3,FALSE)),"-")</f>
        <v>-</v>
      </c>
      <c r="U71" s="20" t="str">
        <f>IFERROR(IF(VLOOKUP($B71,[5]R40_35!$H$4:$M$179,6,FALSE)=0,"-",VLOOKUP($B71,[5]R40_35!$H$4:$M$179,6,FALSE)),"-")</f>
        <v>-</v>
      </c>
      <c r="V71" s="18" t="str">
        <f>IFERROR(IF(VLOOKUP($B71,[5]R25_20!$O$4:$T$179,4,FALSE)=0,"-",VLOOKUP($B71,[5]R25_20!$O$4:$T$179,4,FALSE)),"-")</f>
        <v>-</v>
      </c>
      <c r="W71" s="19" t="str">
        <f>IFERROR(IF(VLOOKUP($B71,[5]R25_20!$O$4:$T$179,3,FALSE)=0,"-",VLOOKUP($B71,[5]R25_20!$O$4:$T$179,3,FALSE)),"-")</f>
        <v>-</v>
      </c>
      <c r="X71" s="20" t="str">
        <f>IFERROR(IF(VLOOKUP($B71,[5]R25_20!$O$4:$T$179,6,FALSE)=0,"-",VLOOKUP($B71,[5]R25_20!$O$4:$T$179,6,FALSE)),"-")</f>
        <v>-</v>
      </c>
      <c r="Y71" s="18" t="str">
        <f>IFERROR(IF(VLOOKUP($B71,[5]R35_30!$O$4:$T$179,4,FALSE)=0,"-",VLOOKUP($B71,[5]R35_30!$O$4:$T$179,4,FALSE)),"-")</f>
        <v>-</v>
      </c>
      <c r="Z71" s="19" t="str">
        <f>IFERROR(IF(VLOOKUP($B71,[5]R35_30!$O$4:$T$179,3,FALSE)=0,"-",VLOOKUP($B71,[5]R35_30!$O$4:$T$179,3,FALSE)),"-")</f>
        <v>-</v>
      </c>
      <c r="AA71" s="20" t="str">
        <f>IFERROR(IF(VLOOKUP($B71,[5]R35_30!$O$4:$T$179,6,FALSE)=0,"-",VLOOKUP($B71,[5]R35_30!$O$4:$T$179,6,FALSE)),"-")</f>
        <v>-</v>
      </c>
      <c r="AB71" s="18" t="str">
        <f>IFERROR(IF(VLOOKUP($B71,[5]R40_35!$O$4:$T$179,4,FALSE)=0,"-",VLOOKUP($B71,[5]R40_35!$O$4:$T$179,4,FALSE)),"-")</f>
        <v>-</v>
      </c>
      <c r="AC71" s="19" t="str">
        <f>IFERROR(IF(VLOOKUP($B71,[5]R40_35!$O$4:$T$179,3,FALSE)=0,"-",VLOOKUP($B71,[5]R40_35!$O$4:$T$179,3,FALSE)),"-")</f>
        <v>-</v>
      </c>
      <c r="AD71" s="20" t="str">
        <f>IFERROR(IF(VLOOKUP($B71,[5]R40_35!$O$4:$T$179,6,FALSE)=0,"-",VLOOKUP($B71,[5]R40_35!$O$4:$T$179,6,FALSE)),"-")</f>
        <v>-</v>
      </c>
      <c r="AE71" s="19"/>
      <c r="AF71" s="19"/>
      <c r="AG71" s="20"/>
      <c r="AH71" s="18"/>
      <c r="AI71" s="19"/>
      <c r="AJ71" s="20"/>
      <c r="AK71" s="18"/>
      <c r="AL71" s="19"/>
      <c r="AM71" s="20"/>
    </row>
    <row r="72" spans="2:39" x14ac:dyDescent="0.25">
      <c r="B72" s="33">
        <v>95</v>
      </c>
      <c r="C72" s="34"/>
      <c r="D72" s="18" t="str">
        <f>IFERROR(IF(VLOOKUP($B72,[5]R25_20!$A$4:$F$179,4,FALSE)=0,"-",VLOOKUP($B72,[5]R25_20!$A$4:$F$179,4,FALSE)),"-")</f>
        <v>-</v>
      </c>
      <c r="E72" s="19" t="str">
        <f>IFERROR(IF(VLOOKUP($B72,[5]R25_20!$A$4:$F$179,3,FALSE)=0,"-",VLOOKUP($B72,[5]R25_20!$A$4:$F$179,3,FALSE)),"-")</f>
        <v>-</v>
      </c>
      <c r="F72" s="20" t="str">
        <f>IFERROR(IF(VLOOKUP($B72,[5]R25_20!$A$4:$F$179,6,FALSE)=0,"-",VLOOKUP($B72,[5]R25_20!$A$4:$F$179,6,FALSE)),"-")</f>
        <v>-</v>
      </c>
      <c r="G72" s="18">
        <f>IFERROR(IF(VLOOKUP($B72,[5]R35_30!$A$4:$F$179,4,FALSE)=0,"-",VLOOKUP($B72,[5]R35_30!$A$4:$F$179,4,FALSE)),"-")</f>
        <v>21.338775275847343</v>
      </c>
      <c r="H72" s="19">
        <f>IFERROR(IF(VLOOKUP($B72,[5]R35_30!$A$4:$F$179,3,FALSE)=0,"-",VLOOKUP($B72,[5]R35_30!$A$4:$F$179,3,FALSE)),"-")</f>
        <v>6.2344877079509349</v>
      </c>
      <c r="I72" s="20">
        <f>IFERROR(IF(VLOOKUP($B72,[5]R35_30!$A$4:$F$179,6,FALSE)=0,"-",VLOOKUP($B72,[5]R35_30!$A$4:$F$179,6,FALSE)),"-")</f>
        <v>3.4226990693451342</v>
      </c>
      <c r="J72" s="18" t="str">
        <f>IFERROR(IF(VLOOKUP($B72,[5]R40_35!$A$4:$F$179,4,FALSE)=0,"-",VLOOKUP($B72,[5]R40_35!$A$4:$F$179,4,FALSE)),"-")</f>
        <v>-</v>
      </c>
      <c r="K72" s="19" t="str">
        <f>IFERROR(IF(VLOOKUP($B72,[5]R40_35!$A$4:$F$179,3,FALSE)=0,"-",VLOOKUP($B72,[5]R40_35!$A$4:$F$179,3,FALSE)),"-")</f>
        <v>-</v>
      </c>
      <c r="L72" s="20" t="str">
        <f>IFERROR(IF(VLOOKUP($B72,[5]R40_35!$A$4:$F$179,6,FALSE)=0,"-",VLOOKUP($B72,[5]R40_35!$A$4:$F$179,6,FALSE)),"-")</f>
        <v>-</v>
      </c>
      <c r="M72" s="18" t="str">
        <f>IFERROR(IF(VLOOKUP($B72,[5]R25_20!$H$4:$M$179,4,FALSE)=0,"-",VLOOKUP($B72,[5]R25_20!$H$4:$M$179,4,FALSE)),"-")</f>
        <v>-</v>
      </c>
      <c r="N72" s="19" t="str">
        <f>IFERROR(IF(VLOOKUP($B72,[5]R25_20!$H$4:$M$179,3,FALSE)=0,"-",VLOOKUP($B72,[5]R25_20!$H$4:$M$179,3,FALSE)),"-")</f>
        <v>-</v>
      </c>
      <c r="O72" s="20" t="str">
        <f>IFERROR(IF(VLOOKUP($B72,[5]R25_20!$H$4:$M$179,6,FALSE)=0,"-",VLOOKUP($B72,[5]R25_20!$H$4:$M$179,6,FALSE)),"-")</f>
        <v>-</v>
      </c>
      <c r="P72" s="18" t="str">
        <f>IFERROR(IF(VLOOKUP($B72,[5]R35_30!$H$4:$M$179,4,FALSE)=0,"-",VLOOKUP($B72,[5]R35_30!$H$4:$M$179,4,FALSE)),"-")</f>
        <v>-</v>
      </c>
      <c r="Q72" s="19" t="str">
        <f>IFERROR(IF(VLOOKUP($B72,[5]R35_30!$H$4:$M$179,3,FALSE)=0,"-",VLOOKUP($B72,[5]R35_30!$H$4:$M$179,3,FALSE)),"-")</f>
        <v>-</v>
      </c>
      <c r="R72" s="20" t="str">
        <f>IFERROR(IF(VLOOKUP($B72,[5]R35_30!$H$4:$M$179,6,FALSE)=0,"-",VLOOKUP($B72,[5]R35_30!$H$4:$M$179,6,FALSE)),"-")</f>
        <v>-</v>
      </c>
      <c r="S72" s="18" t="str">
        <f>IFERROR(IF(VLOOKUP($B72,[5]R40_35!$H$4:$M$179,4,FALSE)=0,"-",VLOOKUP($B72,[5]R40_35!$H$4:$M$179,4,FALSE)),"-")</f>
        <v>-</v>
      </c>
      <c r="T72" s="19" t="str">
        <f>IFERROR(IF(VLOOKUP($B72,[5]R40_35!$H$4:$M$179,3,FALSE)=0,"-",VLOOKUP($B72,[5]R40_35!$H$4:$M$179,3,FALSE)),"-")</f>
        <v>-</v>
      </c>
      <c r="U72" s="20" t="str">
        <f>IFERROR(IF(VLOOKUP($B72,[5]R40_35!$H$4:$M$179,6,FALSE)=0,"-",VLOOKUP($B72,[5]R40_35!$H$4:$M$179,6,FALSE)),"-")</f>
        <v>-</v>
      </c>
      <c r="V72" s="18" t="str">
        <f>IFERROR(IF(VLOOKUP($B72,[5]R25_20!$O$4:$T$179,4,FALSE)=0,"-",VLOOKUP($B72,[5]R25_20!$O$4:$T$179,4,FALSE)),"-")</f>
        <v>-</v>
      </c>
      <c r="W72" s="19" t="str">
        <f>IFERROR(IF(VLOOKUP($B72,[5]R25_20!$O$4:$T$179,3,FALSE)=0,"-",VLOOKUP($B72,[5]R25_20!$O$4:$T$179,3,FALSE)),"-")</f>
        <v>-</v>
      </c>
      <c r="X72" s="20" t="str">
        <f>IFERROR(IF(VLOOKUP($B72,[5]R25_20!$O$4:$T$179,6,FALSE)=0,"-",VLOOKUP($B72,[5]R25_20!$O$4:$T$179,6,FALSE)),"-")</f>
        <v>-</v>
      </c>
      <c r="Y72" s="18" t="str">
        <f>IFERROR(IF(VLOOKUP($B72,[5]R35_30!$O$4:$T$179,4,FALSE)=0,"-",VLOOKUP($B72,[5]R35_30!$O$4:$T$179,4,FALSE)),"-")</f>
        <v>-</v>
      </c>
      <c r="Z72" s="19" t="str">
        <f>IFERROR(IF(VLOOKUP($B72,[5]R35_30!$O$4:$T$179,3,FALSE)=0,"-",VLOOKUP($B72,[5]R35_30!$O$4:$T$179,3,FALSE)),"-")</f>
        <v>-</v>
      </c>
      <c r="AA72" s="20" t="str">
        <f>IFERROR(IF(VLOOKUP($B72,[5]R35_30!$O$4:$T$179,6,FALSE)=0,"-",VLOOKUP($B72,[5]R35_30!$O$4:$T$179,6,FALSE)),"-")</f>
        <v>-</v>
      </c>
      <c r="AB72" s="18" t="str">
        <f>IFERROR(IF(VLOOKUP($B72,[5]R40_35!$O$4:$T$179,4,FALSE)=0,"-",VLOOKUP($B72,[5]R40_35!$O$4:$T$179,4,FALSE)),"-")</f>
        <v>-</v>
      </c>
      <c r="AC72" s="19" t="str">
        <f>IFERROR(IF(VLOOKUP($B72,[5]R40_35!$O$4:$T$179,3,FALSE)=0,"-",VLOOKUP($B72,[5]R40_35!$O$4:$T$179,3,FALSE)),"-")</f>
        <v>-</v>
      </c>
      <c r="AD72" s="20" t="str">
        <f>IFERROR(IF(VLOOKUP($B72,[5]R40_35!$O$4:$T$179,6,FALSE)=0,"-",VLOOKUP($B72,[5]R40_35!$O$4:$T$179,6,FALSE)),"-")</f>
        <v>-</v>
      </c>
      <c r="AE72" s="19"/>
      <c r="AF72" s="19"/>
      <c r="AG72" s="20"/>
      <c r="AH72" s="18"/>
      <c r="AI72" s="19"/>
      <c r="AJ72" s="20"/>
      <c r="AK72" s="18"/>
      <c r="AL72" s="19"/>
      <c r="AM72" s="20"/>
    </row>
    <row r="73" spans="2:39" x14ac:dyDescent="0.25">
      <c r="B73" s="35">
        <v>100</v>
      </c>
      <c r="C73" s="36"/>
      <c r="D73" s="21" t="str">
        <f>IFERROR(IF(VLOOKUP($B73,[5]R25_20!$A$4:$F$179,4,FALSE)=0,"-",VLOOKUP($B73,[5]R25_20!$A$4:$F$179,4,FALSE)),"-")</f>
        <v>-</v>
      </c>
      <c r="E73" s="22" t="str">
        <f>IFERROR(IF(VLOOKUP($B73,[5]R25_20!$A$4:$F$179,3,FALSE)=0,"-",VLOOKUP($B73,[5]R25_20!$A$4:$F$179,3,FALSE)),"-")</f>
        <v>-</v>
      </c>
      <c r="F73" s="23" t="str">
        <f>IFERROR(IF(VLOOKUP($B73,[5]R25_20!$A$4:$F$179,6,FALSE)=0,"-",VLOOKUP($B73,[5]R25_20!$A$4:$F$179,6,FALSE)),"-")</f>
        <v>-</v>
      </c>
      <c r="G73" s="21" t="str">
        <f>IFERROR(IF(VLOOKUP($B73,[5]R35_30!$A$4:$F$179,4,FALSE)=0,"-",VLOOKUP($B73,[5]R35_30!$A$4:$F$179,4,FALSE)),"-")</f>
        <v>-</v>
      </c>
      <c r="H73" s="22" t="str">
        <f>IFERROR(IF(VLOOKUP($B73,[5]R35_30!$A$4:$F$179,3,FALSE)=0,"-",VLOOKUP($B73,[5]R35_30!$A$4:$F$179,3,FALSE)),"-")</f>
        <v>-</v>
      </c>
      <c r="I73" s="23" t="str">
        <f>IFERROR(IF(VLOOKUP($B73,[5]R35_30!$A$4:$F$179,6,FALSE)=0,"-",VLOOKUP($B73,[5]R35_30!$A$4:$F$179,6,FALSE)),"-")</f>
        <v>-</v>
      </c>
      <c r="J73" s="21" t="str">
        <f>IFERROR(IF(VLOOKUP($B73,[5]R40_35!$A$4:$F$179,4,FALSE)=0,"-",VLOOKUP($B73,[5]R40_35!$A$4:$F$179,4,FALSE)),"-")</f>
        <v>-</v>
      </c>
      <c r="K73" s="22" t="str">
        <f>IFERROR(IF(VLOOKUP($B73,[5]R40_35!$A$4:$F$179,3,FALSE)=0,"-",VLOOKUP($B73,[5]R40_35!$A$4:$F$179,3,FALSE)),"-")</f>
        <v>-</v>
      </c>
      <c r="L73" s="23" t="str">
        <f>IFERROR(IF(VLOOKUP($B73,[5]R40_35!$A$4:$F$179,6,FALSE)=0,"-",VLOOKUP($B73,[5]R40_35!$A$4:$F$179,6,FALSE)),"-")</f>
        <v>-</v>
      </c>
      <c r="M73" s="21" t="str">
        <f>IFERROR(IF(VLOOKUP($B73,[5]R25_20!$H$4:$M$179,4,FALSE)=0,"-",VLOOKUP($B73,[5]R25_20!$H$4:$M$179,4,FALSE)),"-")</f>
        <v>-</v>
      </c>
      <c r="N73" s="22" t="str">
        <f>IFERROR(IF(VLOOKUP($B73,[5]R25_20!$H$4:$M$179,3,FALSE)=0,"-",VLOOKUP($B73,[5]R25_20!$H$4:$M$179,3,FALSE)),"-")</f>
        <v>-</v>
      </c>
      <c r="O73" s="23" t="str">
        <f>IFERROR(IF(VLOOKUP($B73,[5]R25_20!$H$4:$M$179,6,FALSE)=0,"-",VLOOKUP($B73,[5]R25_20!$H$4:$M$179,6,FALSE)),"-")</f>
        <v>-</v>
      </c>
      <c r="P73" s="21" t="str">
        <f>IFERROR(IF(VLOOKUP($B73,[5]R35_30!$H$4:$M$179,4,FALSE)=0,"-",VLOOKUP($B73,[5]R35_30!$H$4:$M$179,4,FALSE)),"-")</f>
        <v>-</v>
      </c>
      <c r="Q73" s="22" t="str">
        <f>IFERROR(IF(VLOOKUP($B73,[5]R35_30!$H$4:$M$179,3,FALSE)=0,"-",VLOOKUP($B73,[5]R35_30!$H$4:$M$179,3,FALSE)),"-")</f>
        <v>-</v>
      </c>
      <c r="R73" s="23" t="str">
        <f>IFERROR(IF(VLOOKUP($B73,[5]R35_30!$H$4:$M$179,6,FALSE)=0,"-",VLOOKUP($B73,[5]R35_30!$H$4:$M$179,6,FALSE)),"-")</f>
        <v>-</v>
      </c>
      <c r="S73" s="21" t="str">
        <f>IFERROR(IF(VLOOKUP($B73,[5]R40_35!$H$4:$M$179,4,FALSE)=0,"-",VLOOKUP($B73,[5]R40_35!$H$4:$M$179,4,FALSE)),"-")</f>
        <v>-</v>
      </c>
      <c r="T73" s="22" t="str">
        <f>IFERROR(IF(VLOOKUP($B73,[5]R40_35!$H$4:$M$179,3,FALSE)=0,"-",VLOOKUP($B73,[5]R40_35!$H$4:$M$179,3,FALSE)),"-")</f>
        <v>-</v>
      </c>
      <c r="U73" s="23" t="str">
        <f>IFERROR(IF(VLOOKUP($B73,[5]R40_35!$H$4:$M$179,6,FALSE)=0,"-",VLOOKUP($B73,[5]R40_35!$H$4:$M$179,6,FALSE)),"-")</f>
        <v>-</v>
      </c>
      <c r="V73" s="21" t="str">
        <f>IFERROR(IF(VLOOKUP($B73,[5]R25_20!$O$4:$T$179,4,FALSE)=0,"-",VLOOKUP($B73,[5]R25_20!$O$4:$T$179,4,FALSE)),"-")</f>
        <v>-</v>
      </c>
      <c r="W73" s="22" t="str">
        <f>IFERROR(IF(VLOOKUP($B73,[5]R25_20!$O$4:$T$179,3,FALSE)=0,"-",VLOOKUP($B73,[5]R25_20!$O$4:$T$179,3,FALSE)),"-")</f>
        <v>-</v>
      </c>
      <c r="X73" s="23" t="str">
        <f>IFERROR(IF(VLOOKUP($B73,[5]R25_20!$O$4:$T$179,6,FALSE)=0,"-",VLOOKUP($B73,[5]R25_20!$O$4:$T$179,6,FALSE)),"-")</f>
        <v>-</v>
      </c>
      <c r="Y73" s="21" t="str">
        <f>IFERROR(IF(VLOOKUP($B73,[5]R35_30!$O$4:$T$179,4,FALSE)=0,"-",VLOOKUP($B73,[5]R35_30!$O$4:$T$179,4,FALSE)),"-")</f>
        <v>-</v>
      </c>
      <c r="Z73" s="22" t="str">
        <f>IFERROR(IF(VLOOKUP($B73,[5]R35_30!$O$4:$T$179,3,FALSE)=0,"-",VLOOKUP($B73,[5]R35_30!$O$4:$T$179,3,FALSE)),"-")</f>
        <v>-</v>
      </c>
      <c r="AA73" s="23" t="str">
        <f>IFERROR(IF(VLOOKUP($B73,[5]R35_30!$O$4:$T$179,6,FALSE)=0,"-",VLOOKUP($B73,[5]R35_30!$O$4:$T$179,6,FALSE)),"-")</f>
        <v>-</v>
      </c>
      <c r="AB73" s="21" t="str">
        <f>IFERROR(IF(VLOOKUP($B73,[5]R40_35!$O$4:$T$179,4,FALSE)=0,"-",VLOOKUP($B73,[5]R40_35!$O$4:$T$179,4,FALSE)),"-")</f>
        <v>-</v>
      </c>
      <c r="AC73" s="22" t="str">
        <f>IFERROR(IF(VLOOKUP($B73,[5]R40_35!$O$4:$T$179,3,FALSE)=0,"-",VLOOKUP($B73,[5]R40_35!$O$4:$T$179,3,FALSE)),"-")</f>
        <v>-</v>
      </c>
      <c r="AD73" s="23" t="str">
        <f>IFERROR(IF(VLOOKUP($B73,[5]R40_35!$O$4:$T$179,6,FALSE)=0,"-",VLOOKUP($B73,[5]R40_35!$O$4:$T$179,6,FALSE)),"-")</f>
        <v>-</v>
      </c>
      <c r="AE73" s="22"/>
      <c r="AF73" s="22"/>
      <c r="AG73" s="23"/>
      <c r="AH73" s="21"/>
      <c r="AI73" s="22"/>
      <c r="AJ73" s="23"/>
      <c r="AK73" s="21"/>
      <c r="AL73" s="22"/>
      <c r="AM73" s="23"/>
    </row>
    <row r="76" spans="2:39" ht="2.25" customHeight="1" x14ac:dyDescent="0.25"/>
  </sheetData>
  <mergeCells count="118">
    <mergeCell ref="B2:AM3"/>
    <mergeCell ref="B5:H5"/>
    <mergeCell ref="I5:O5"/>
    <mergeCell ref="Q5:U5"/>
    <mergeCell ref="V5:W5"/>
    <mergeCell ref="X5:Y5"/>
    <mergeCell ref="Z5:AA5"/>
    <mergeCell ref="AB5:AD5"/>
    <mergeCell ref="AF5:AM5"/>
    <mergeCell ref="AB7:AD7"/>
    <mergeCell ref="AF7:AK7"/>
    <mergeCell ref="AL7:AM7"/>
    <mergeCell ref="B9:H9"/>
    <mergeCell ref="I9:O9"/>
    <mergeCell ref="Q9:U9"/>
    <mergeCell ref="V9:W9"/>
    <mergeCell ref="X9:Y9"/>
    <mergeCell ref="Z9:AA9"/>
    <mergeCell ref="AB9:AD9"/>
    <mergeCell ref="B7:H7"/>
    <mergeCell ref="I7:O7"/>
    <mergeCell ref="Q7:U7"/>
    <mergeCell ref="V7:W7"/>
    <mergeCell ref="X7:Y7"/>
    <mergeCell ref="Z7:AA7"/>
    <mergeCell ref="AH15:AJ15"/>
    <mergeCell ref="AK15:AM15"/>
    <mergeCell ref="B17:C17"/>
    <mergeCell ref="B11:AM12"/>
    <mergeCell ref="B14:C16"/>
    <mergeCell ref="D14:AM14"/>
    <mergeCell ref="D15:F15"/>
    <mergeCell ref="G15:I15"/>
    <mergeCell ref="J15:L15"/>
    <mergeCell ref="M15:O15"/>
    <mergeCell ref="P15:R15"/>
    <mergeCell ref="S15:U15"/>
    <mergeCell ref="V15:X15"/>
    <mergeCell ref="B18:C18"/>
    <mergeCell ref="B19:C19"/>
    <mergeCell ref="B20:C20"/>
    <mergeCell ref="B21:C21"/>
    <mergeCell ref="B22:C22"/>
    <mergeCell ref="B23:C23"/>
    <mergeCell ref="Y15:AA15"/>
    <mergeCell ref="AB15:AD15"/>
    <mergeCell ref="AE15:AG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M41"/>
    <mergeCell ref="B43:H43"/>
    <mergeCell ref="I43:O43"/>
    <mergeCell ref="Q43:U43"/>
    <mergeCell ref="V43:W43"/>
    <mergeCell ref="X43:Y43"/>
    <mergeCell ref="Z43:AA43"/>
    <mergeCell ref="AB43:AD43"/>
    <mergeCell ref="AF43:AM43"/>
    <mergeCell ref="AB45:AD45"/>
    <mergeCell ref="AF45:AK45"/>
    <mergeCell ref="AL45:AM45"/>
    <mergeCell ref="B47:H47"/>
    <mergeCell ref="I47:O47"/>
    <mergeCell ref="Q47:U47"/>
    <mergeCell ref="V47:W47"/>
    <mergeCell ref="X47:Y47"/>
    <mergeCell ref="Z47:AA47"/>
    <mergeCell ref="AB47:AD47"/>
    <mergeCell ref="B45:H45"/>
    <mergeCell ref="I45:O45"/>
    <mergeCell ref="Q45:U45"/>
    <mergeCell ref="V45:W45"/>
    <mergeCell ref="X45:Y45"/>
    <mergeCell ref="Z45:AA45"/>
    <mergeCell ref="AH53:AJ53"/>
    <mergeCell ref="AK53:AM53"/>
    <mergeCell ref="B55:C55"/>
    <mergeCell ref="B49:AM50"/>
    <mergeCell ref="B52:C54"/>
    <mergeCell ref="D52:AM52"/>
    <mergeCell ref="D53:F53"/>
    <mergeCell ref="G53:I53"/>
    <mergeCell ref="J53:L53"/>
    <mergeCell ref="M53:O53"/>
    <mergeCell ref="P53:R53"/>
    <mergeCell ref="S53:U53"/>
    <mergeCell ref="V53:X53"/>
    <mergeCell ref="B56:C56"/>
    <mergeCell ref="B57:C57"/>
    <mergeCell ref="B58:C58"/>
    <mergeCell ref="B59:C59"/>
    <mergeCell ref="B60:C60"/>
    <mergeCell ref="B61:C61"/>
    <mergeCell ref="Y53:AA53"/>
    <mergeCell ref="AB53:AD53"/>
    <mergeCell ref="AE53:AG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fitToHeight="0" orientation="landscape" verticalDpi="1200" r:id="rId1"/>
  <headerFooter>
    <oddHeader>&amp;C&amp;G</oddHeader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C41-2E2B-4C5F-A255-15B484633BB8}">
  <sheetPr>
    <pageSetUpPr fitToPage="1"/>
  </sheetPr>
  <dimension ref="B1:AN76"/>
  <sheetViews>
    <sheetView view="pageLayout" zoomScaleNormal="100" workbookViewId="0">
      <selection activeCell="AB19" sqref="AB19:AM20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39" width="3.7109375" style="1" customWidth="1"/>
    <col min="40" max="40" width="1" style="1" customWidth="1"/>
    <col min="41" max="42" width="3.7109375" style="1" customWidth="1"/>
    <col min="43" max="82" width="2.85546875" style="1" customWidth="1"/>
    <col min="83" max="16384" width="6.140625" style="1"/>
  </cols>
  <sheetData>
    <row r="1" spans="2:40" ht="5.85" customHeight="1" x14ac:dyDescent="0.25"/>
    <row r="2" spans="2:40" x14ac:dyDescent="0.25">
      <c r="B2" s="56" t="str">
        <f>VLOOKUP([6]Lenguage!$B$3,[6]Lenguage!$E$3:$V$10,2,FALSE)</f>
        <v>Ficha de datos técnicos - EN14511 / EN12102 / EN14825 / EN16144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2:40" x14ac:dyDescent="0.2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2:40" ht="8.4499999999999993" customHeight="1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40" x14ac:dyDescent="0.25">
      <c r="B5" s="54" t="str">
        <f>VLOOKUP([6]Lenguage!$B$3,[6]Lenguage!$E$3:$V$10,3,FALSE)</f>
        <v>Modelo de bomba de calor:</v>
      </c>
      <c r="C5" s="54"/>
      <c r="D5" s="54"/>
      <c r="E5" s="54"/>
      <c r="F5" s="54"/>
      <c r="G5" s="54"/>
      <c r="H5" s="54"/>
      <c r="I5" s="57" t="s">
        <v>44</v>
      </c>
      <c r="J5" s="57"/>
      <c r="K5" s="57"/>
      <c r="L5" s="57"/>
      <c r="M5" s="57"/>
      <c r="N5" s="57"/>
      <c r="O5" s="57"/>
      <c r="P5" s="3"/>
      <c r="Q5" s="58" t="str">
        <f>VLOOKUP([6]Lenguage!$B$3,[6]Lenguage!$E$3:$V$10,7,FALSE)</f>
        <v>Prestac. Estacionales</v>
      </c>
      <c r="R5" s="58"/>
      <c r="S5" s="58"/>
      <c r="T5" s="58"/>
      <c r="U5" s="58"/>
      <c r="V5" s="59" t="s">
        <v>1</v>
      </c>
      <c r="W5" s="59"/>
      <c r="X5" s="59" t="s">
        <v>2</v>
      </c>
      <c r="Y5" s="59"/>
      <c r="Z5" s="60" t="s">
        <v>3</v>
      </c>
      <c r="AA5" s="60"/>
      <c r="AB5" s="59" t="str">
        <f>VLOOKUP([6]Lenguage!$B$3,[6]Lenguage!$E$3:$V$10,10,FALSE)</f>
        <v>Etiq. energ.</v>
      </c>
      <c r="AC5" s="59"/>
      <c r="AD5" s="59"/>
      <c r="AE5" s="4"/>
      <c r="AF5" s="58" t="str">
        <f>VLOOKUP([6]Lenguage!$B$3,[6]Lenguage!$E$3:$V$10,11,FALSE)</f>
        <v>Potencia acústica máxima</v>
      </c>
      <c r="AG5" s="58"/>
      <c r="AH5" s="58"/>
      <c r="AI5" s="58"/>
      <c r="AJ5" s="58"/>
      <c r="AK5" s="58"/>
      <c r="AL5" s="58"/>
      <c r="AM5" s="58"/>
    </row>
    <row r="6" spans="2:40" ht="2.85" customHeight="1" x14ac:dyDescent="0.25"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7"/>
      <c r="S6" s="7"/>
      <c r="T6" s="4"/>
      <c r="U6" s="7"/>
      <c r="V6" s="7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40" x14ac:dyDescent="0.25">
      <c r="B7" s="54" t="str">
        <f>VLOOKUP([6]Lenguage!$B$3,[6]Lenguage!$E$3:$V$10,4,FALSE)</f>
        <v>Tipo de bomba de calor:</v>
      </c>
      <c r="C7" s="54"/>
      <c r="D7" s="54"/>
      <c r="E7" s="54"/>
      <c r="F7" s="54"/>
      <c r="G7" s="54"/>
      <c r="H7" s="54"/>
      <c r="I7" s="55" t="str">
        <f>VLOOKUP([6]Lenguage!$B$3,[6]Lenguage!$E$3:$V$10,6,FALSE)</f>
        <v>agua glicolada - agua</v>
      </c>
      <c r="J7" s="55"/>
      <c r="K7" s="55"/>
      <c r="L7" s="55"/>
      <c r="M7" s="55"/>
      <c r="N7" s="55"/>
      <c r="O7" s="55"/>
      <c r="P7" s="8"/>
      <c r="Q7" s="49" t="str">
        <f>VLOOKUP([6]Lenguage!$B$3,[6]Lenguage!$E$3:$V$10,8,FALSE)</f>
        <v>Clima medio W35</v>
      </c>
      <c r="R7" s="49"/>
      <c r="S7" s="49"/>
      <c r="T7" s="49"/>
      <c r="U7" s="49"/>
      <c r="V7" s="48" t="s">
        <v>45</v>
      </c>
      <c r="W7" s="48"/>
      <c r="X7" s="48">
        <v>4.95</v>
      </c>
      <c r="Y7" s="48"/>
      <c r="Z7" s="53">
        <v>1.9</v>
      </c>
      <c r="AA7" s="53"/>
      <c r="AB7" s="48" t="s">
        <v>5</v>
      </c>
      <c r="AC7" s="48"/>
      <c r="AD7" s="48"/>
      <c r="AE7" s="4"/>
      <c r="AF7" s="49" t="str">
        <f>VLOOKUP([6]Lenguage!$B$3,[6]Lenguage!$E$3:$V$10,12,FALSE)</f>
        <v>Interno / Esterno [dB(A)]</v>
      </c>
      <c r="AG7" s="49"/>
      <c r="AH7" s="49"/>
      <c r="AI7" s="49"/>
      <c r="AJ7" s="49"/>
      <c r="AK7" s="49"/>
      <c r="AL7" s="50" t="s">
        <v>40</v>
      </c>
      <c r="AM7" s="50"/>
    </row>
    <row r="8" spans="2:40" ht="2.85" customHeight="1" x14ac:dyDescent="0.25"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7"/>
      <c r="S8" s="7"/>
      <c r="T8" s="4"/>
      <c r="U8" s="7"/>
      <c r="V8" s="7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40" x14ac:dyDescent="0.25">
      <c r="B9" s="51" t="str">
        <f>VLOOKUP([6]Lenguage!$B$3,[6]Lenguage!$E$3:$V$10,5,FALSE)</f>
        <v>Tecnología:</v>
      </c>
      <c r="C9" s="51"/>
      <c r="D9" s="51"/>
      <c r="E9" s="51"/>
      <c r="F9" s="51"/>
      <c r="G9" s="51"/>
      <c r="H9" s="51"/>
      <c r="I9" s="52" t="s">
        <v>7</v>
      </c>
      <c r="J9" s="52"/>
      <c r="K9" s="52"/>
      <c r="L9" s="52"/>
      <c r="M9" s="52"/>
      <c r="N9" s="52"/>
      <c r="O9" s="52"/>
      <c r="P9" s="8"/>
      <c r="Q9" s="49" t="str">
        <f>VLOOKUP([6]Lenguage!$B$3,[6]Lenguage!$E$3:$V$10,9,FALSE)</f>
        <v>Clima medio W55</v>
      </c>
      <c r="R9" s="49"/>
      <c r="S9" s="49"/>
      <c r="T9" s="49"/>
      <c r="U9" s="49"/>
      <c r="V9" s="48" t="s">
        <v>46</v>
      </c>
      <c r="W9" s="48"/>
      <c r="X9" s="48">
        <v>3.65</v>
      </c>
      <c r="Y9" s="48"/>
      <c r="Z9" s="53">
        <v>1.38</v>
      </c>
      <c r="AA9" s="53"/>
      <c r="AB9" s="48" t="s">
        <v>9</v>
      </c>
      <c r="AC9" s="48"/>
      <c r="AD9" s="48"/>
      <c r="AE9" s="4"/>
      <c r="AF9" s="4"/>
      <c r="AG9" s="4"/>
    </row>
    <row r="10" spans="2:40" ht="8.4499999999999993" customHeight="1" x14ac:dyDescent="0.25"/>
    <row r="11" spans="2:40" x14ac:dyDescent="0.25">
      <c r="B11" s="40" t="str">
        <f>VLOOKUP([6]Lenguage!$B$3,[6]Lenguage!$E$3:$V$10,13,FALSE)</f>
        <v>Prestaciones en aplicación de calefacción EN14511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</row>
    <row r="12" spans="2:40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</row>
    <row r="13" spans="2:40" ht="2.85" customHeight="1" x14ac:dyDescent="0.25"/>
    <row r="14" spans="2:40" ht="15" customHeight="1" x14ac:dyDescent="0.25">
      <c r="B14" s="61" t="str">
        <f>VLOOKUP([6]Lenguage!$B$3,[6]Lenguage!$E$3:$V$10,14,FALSE)</f>
        <v>Velocidad (%)</v>
      </c>
      <c r="C14" s="62"/>
      <c r="D14" s="45" t="str">
        <f>VLOOKUP([6]Lenguage!$B$3,[6]Lenguage!$E$3:$V$10,15,FALSE)</f>
        <v>Condiciones di funcionamiento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7"/>
    </row>
    <row r="15" spans="2:40" ht="15" customHeight="1" x14ac:dyDescent="0.25">
      <c r="B15" s="63"/>
      <c r="C15" s="64"/>
      <c r="D15" s="37" t="s">
        <v>10</v>
      </c>
      <c r="E15" s="37"/>
      <c r="F15" s="37"/>
      <c r="G15" s="37" t="s">
        <v>11</v>
      </c>
      <c r="H15" s="37"/>
      <c r="I15" s="37"/>
      <c r="J15" s="37" t="s">
        <v>12</v>
      </c>
      <c r="K15" s="37"/>
      <c r="L15" s="37"/>
      <c r="M15" s="37" t="s">
        <v>13</v>
      </c>
      <c r="N15" s="37"/>
      <c r="O15" s="37"/>
      <c r="P15" s="37" t="s">
        <v>14</v>
      </c>
      <c r="Q15" s="37"/>
      <c r="R15" s="37"/>
      <c r="S15" s="37" t="s">
        <v>15</v>
      </c>
      <c r="T15" s="37"/>
      <c r="U15" s="37"/>
      <c r="V15" s="37" t="s">
        <v>16</v>
      </c>
      <c r="W15" s="37"/>
      <c r="X15" s="37"/>
      <c r="Y15" s="37" t="s">
        <v>17</v>
      </c>
      <c r="Z15" s="37"/>
      <c r="AA15" s="37"/>
      <c r="AB15" s="37" t="s">
        <v>18</v>
      </c>
      <c r="AC15" s="37"/>
      <c r="AD15" s="37"/>
      <c r="AE15" s="37" t="s">
        <v>19</v>
      </c>
      <c r="AF15" s="37"/>
      <c r="AG15" s="37"/>
      <c r="AH15" s="37" t="s">
        <v>20</v>
      </c>
      <c r="AI15" s="37"/>
      <c r="AJ15" s="37"/>
      <c r="AK15" s="37" t="s">
        <v>21</v>
      </c>
      <c r="AL15" s="37"/>
      <c r="AM15" s="37"/>
      <c r="AN15" s="9"/>
    </row>
    <row r="16" spans="2:40" ht="15" customHeight="1" x14ac:dyDescent="0.25">
      <c r="B16" s="63"/>
      <c r="C16" s="64"/>
      <c r="D16" s="10" t="s">
        <v>22</v>
      </c>
      <c r="E16" s="11" t="s">
        <v>23</v>
      </c>
      <c r="F16" s="11" t="s">
        <v>24</v>
      </c>
      <c r="G16" s="12" t="s">
        <v>22</v>
      </c>
      <c r="H16" s="13" t="s">
        <v>23</v>
      </c>
      <c r="I16" s="13" t="s">
        <v>24</v>
      </c>
      <c r="J16" s="12" t="s">
        <v>22</v>
      </c>
      <c r="K16" s="13" t="s">
        <v>23</v>
      </c>
      <c r="L16" s="13" t="s">
        <v>24</v>
      </c>
      <c r="M16" s="12" t="s">
        <v>22</v>
      </c>
      <c r="N16" s="13" t="s">
        <v>23</v>
      </c>
      <c r="O16" s="13" t="s">
        <v>24</v>
      </c>
      <c r="P16" s="12" t="s">
        <v>22</v>
      </c>
      <c r="Q16" s="13" t="s">
        <v>23</v>
      </c>
      <c r="R16" s="14" t="s">
        <v>24</v>
      </c>
      <c r="S16" s="12" t="s">
        <v>22</v>
      </c>
      <c r="T16" s="13" t="s">
        <v>23</v>
      </c>
      <c r="U16" s="13" t="s">
        <v>24</v>
      </c>
      <c r="V16" s="12" t="s">
        <v>22</v>
      </c>
      <c r="W16" s="13" t="s">
        <v>23</v>
      </c>
      <c r="X16" s="13" t="s">
        <v>24</v>
      </c>
      <c r="Y16" s="12" t="s">
        <v>22</v>
      </c>
      <c r="Z16" s="13" t="s">
        <v>23</v>
      </c>
      <c r="AA16" s="13" t="s">
        <v>24</v>
      </c>
      <c r="AB16" s="12" t="s">
        <v>22</v>
      </c>
      <c r="AC16" s="13" t="s">
        <v>23</v>
      </c>
      <c r="AD16" s="13" t="s">
        <v>24</v>
      </c>
      <c r="AE16" s="12" t="s">
        <v>22</v>
      </c>
      <c r="AF16" s="13" t="s">
        <v>23</v>
      </c>
      <c r="AG16" s="13" t="s">
        <v>24</v>
      </c>
      <c r="AH16" s="12" t="s">
        <v>22</v>
      </c>
      <c r="AI16" s="13" t="s">
        <v>23</v>
      </c>
      <c r="AJ16" s="13" t="s">
        <v>24</v>
      </c>
      <c r="AK16" s="12" t="s">
        <v>22</v>
      </c>
      <c r="AL16" s="13" t="s">
        <v>23</v>
      </c>
      <c r="AM16" s="14" t="s">
        <v>24</v>
      </c>
    </row>
    <row r="17" spans="2:39" ht="15" customHeight="1" x14ac:dyDescent="0.25">
      <c r="B17" s="38">
        <v>10</v>
      </c>
      <c r="C17" s="39"/>
      <c r="D17" s="15" t="str">
        <f>IFERROR(IF(VLOOKUP($B17,'[6]0_-3'!$H$4:$M$179,5,FALSE)=0,"-",VLOOKUP($B17,'[6]0_-3'!$H$4:$M$179,5,FALSE)),"-")</f>
        <v>-</v>
      </c>
      <c r="E17" s="16" t="str">
        <f>IFERROR(IF(VLOOKUP($B17,'[6]0_-3'!$H$4:$M$179,3,FALSE)=0,"-",VLOOKUP($B17,'[6]0_-3'!$H$4:$M$179,3,FALSE)),"-")</f>
        <v>-</v>
      </c>
      <c r="F17" s="16" t="str">
        <f>IFERROR(IF(VLOOKUP($B17,'[6]0_-3'!$H$4:$M$179,6,FALSE)=0,"-",VLOOKUP($B17,'[6]0_-3'!$H$4:$M$179,6,FALSE)),"-")</f>
        <v>-</v>
      </c>
      <c r="G17" s="15" t="str">
        <f>IFERROR(IF(VLOOKUP($B17,'[6]5_2'!$H$4:$M$179,5,FALSE)=0,"-",VLOOKUP($B17,'[6]5_2'!$H$4:$M$179,5,FALSE)),"-")</f>
        <v>-</v>
      </c>
      <c r="H17" s="16" t="str">
        <f>IFERROR(IF(VLOOKUP($B17,'[6]5_2'!$H$4:$M$179,3,FALSE)=0,"-",VLOOKUP($B17,'[6]5_2'!$H$4:$M$179,3,FALSE)),"-")</f>
        <v>-</v>
      </c>
      <c r="I17" s="17" t="str">
        <f>IFERROR(IF(VLOOKUP($B17,'[6]5_2'!$H$4:$M$179,6,FALSE)=0,"-",VLOOKUP($B17,'[6]5_2'!$H$4:$M$179,6,FALSE)),"-")</f>
        <v>-</v>
      </c>
      <c r="J17" s="15" t="str">
        <f>IFERROR(IF(VLOOKUP($B17,'[6]10_7'!$H$4:$M$179,5,FALSE)=0,"-",VLOOKUP($B17,'[6]10_7'!$H$4:$M$179,5,FALSE)),"-")</f>
        <v>-</v>
      </c>
      <c r="K17" s="16" t="str">
        <f>IFERROR(IF(VLOOKUP($B17,'[6]10_7'!$H$4:$M$179,3,FALSE)=0,"-",VLOOKUP($B17,'[6]10_7'!$H$4:$M$179,3,FALSE)),"-")</f>
        <v>-</v>
      </c>
      <c r="L17" s="17" t="str">
        <f>IFERROR(IF(VLOOKUP($B17,'[6]10_7'!$H$4:$M$179,6,FALSE)=0,"-",VLOOKUP($B17,'[6]10_7'!$H$4:$M$179,6,FALSE)),"-")</f>
        <v>-</v>
      </c>
      <c r="M17" s="15" t="str">
        <f>IFERROR(IF(VLOOKUP($B17,'[6]15_12'!$H$4:$M$179,5,FALSE)=0,"-",VLOOKUP($B17,'[6]15_12'!$H$4:$M$179,5,FALSE)),"-")</f>
        <v>-</v>
      </c>
      <c r="N17" s="16" t="str">
        <f>IFERROR(IF(VLOOKUP($B17,'[6]15_12'!$H$4:$M$179,3,FALSE)=0,"-",VLOOKUP($B17,'[6]15_12'!$H$4:$M$179,3,FALSE)),"-")</f>
        <v>-</v>
      </c>
      <c r="O17" s="17" t="str">
        <f>IFERROR(IF(VLOOKUP($B17,'[6]15_12'!$H$4:$M$179,6,FALSE)=0,"-",VLOOKUP($B17,'[6]15_12'!$H$4:$M$179,6,FALSE)),"-")</f>
        <v>-</v>
      </c>
      <c r="P17" s="15" t="str">
        <f>IFERROR(IF(VLOOKUP($B17,'[6]0_-3'!$V$4:$AA$179,5,FALSE)=0,"-",VLOOKUP($B17,'[6]0_-3'!$V$4:$AA$179,5,FALSE)),"-")</f>
        <v>-</v>
      </c>
      <c r="Q17" s="16" t="str">
        <f>IFERROR(IF(VLOOKUP($B17,'[6]0_-3'!$V$4:$AA$179,3,FALSE)=0,"-",VLOOKUP($B17,'[6]0_-3'!$V$4:$AA$179,3,FALSE)),"-")</f>
        <v>-</v>
      </c>
      <c r="R17" s="17" t="str">
        <f>IFERROR(IF(VLOOKUP($B17,'[6]0_-3'!$V$4:$AA$179,6,FALSE)=0,"-",VLOOKUP($B17,'[6]0_-3'!$V$4:$AA$179,6,FALSE)),"-")</f>
        <v>-</v>
      </c>
      <c r="S17" s="15" t="str">
        <f>IFERROR(IF(VLOOKUP($B17,'[6]5_2'!$V$4:$AA$179,5,FALSE)=0,"-",VLOOKUP($B17,'[6]5_2'!$V$4:$AA$179,5,FALSE)),"-")</f>
        <v>-</v>
      </c>
      <c r="T17" s="16" t="str">
        <f>IFERROR(IF(VLOOKUP($B17,'[6]5_2'!$V$4:$AA$179,3,FALSE)=0,"-",VLOOKUP($B17,'[6]5_2'!$V$4:$AA$179,3,FALSE)),"-")</f>
        <v>-</v>
      </c>
      <c r="U17" s="17" t="str">
        <f>IFERROR(IF(VLOOKUP($B17,'[6]5_2'!$V$4:$AA$179,6,FALSE)=0,"-",VLOOKUP($B17,'[6]5_2'!$V$4:$AA$179,6,FALSE)),"-")</f>
        <v>-</v>
      </c>
      <c r="V17" s="15" t="str">
        <f>IFERROR(IF(VLOOKUP($B17,'[6]10_7'!$V$4:$AA$179,5,FALSE)=0,"-",VLOOKUP($B17,'[6]10_7'!$V$4:$AA$179,5,FALSE)),"-")</f>
        <v>-</v>
      </c>
      <c r="W17" s="16" t="str">
        <f>IFERROR(IF(VLOOKUP($B17,'[6]10_7'!$V$4:$AA$179,3,FALSE)=0,"-",VLOOKUP($B17,'[6]10_7'!$V$4:$AA$179,3,FALSE)),"-")</f>
        <v>-</v>
      </c>
      <c r="X17" s="17" t="str">
        <f>IFERROR(IF(VLOOKUP($B17,'[6]10_7'!$V$4:$AA$179,6,FALSE)=0,"-",VLOOKUP($B17,'[6]10_7'!$V$4:$AA$179,6,FALSE)),"-")</f>
        <v>-</v>
      </c>
      <c r="Y17" s="15" t="str">
        <f>IFERROR(IF(VLOOKUP($B17,'[6]15_12'!$V$4:$AA$179,5,FALSE)=0,"-",VLOOKUP($B17,'[6]15_12'!$V$4:$AA$179,5,FALSE)),"-")</f>
        <v>-</v>
      </c>
      <c r="Z17" s="16" t="str">
        <f>IFERROR(IF(VLOOKUP($B17,'[6]15_12'!$V$4:$AA$179,3,FALSE)=0,"-",VLOOKUP($B17,'[6]15_12'!$V$4:$AA$179,3,FALSE)),"-")</f>
        <v>-</v>
      </c>
      <c r="AA17" s="17" t="str">
        <f>IFERROR(IF(VLOOKUP($B17,'[6]15_12'!$V$4:$AA$179,6,FALSE)=0,"-",VLOOKUP($B17,'[6]15_12'!$V$4:$AA$179,6,FALSE)),"-")</f>
        <v>-</v>
      </c>
      <c r="AB17" s="15" t="str">
        <f>IFERROR(IF(VLOOKUP($B17,'[6]0_-3'!$AJ$4:$AO$179,5,FALSE)=0,"-",VLOOKUP($B17,'[6]0_-3'!$AJ$4:$AO$179,5,FALSE)),"-")</f>
        <v>-</v>
      </c>
      <c r="AC17" s="16" t="str">
        <f>IFERROR(IF(VLOOKUP($B17,'[6]0_-3'!$AJ$4:$AO$179,3,FALSE)=0,"-",VLOOKUP($B17,'[6]0_-3'!$AJ$4:$AO$179,3,FALSE)),"-")</f>
        <v>-</v>
      </c>
      <c r="AD17" s="17" t="str">
        <f>IFERROR(IF(VLOOKUP($B17,'[6]0_-3'!$AJ$4:$AO$179,6,FALSE)=0,"-",VLOOKUP($B17,'[6]0_-3'!$AJ$4:$AO$179,6,FALSE)),"-")</f>
        <v>-</v>
      </c>
      <c r="AE17" s="15" t="str">
        <f>IFERROR(IF(VLOOKUP($B17,'[6]5_2'!$AJ$4:$AO$179,5,FALSE)=0,"-",VLOOKUP($B17,'[6]5_2'!$AJ$4:$AO$179,5,FALSE)),"-")</f>
        <v>-</v>
      </c>
      <c r="AF17" s="16" t="str">
        <f>IFERROR(IF(VLOOKUP($B17,'[6]5_2'!$AJ$4:$AO$179,3,FALSE)=0,"-",VLOOKUP($B17,'[6]5_2'!$AJ$4:$AO$179,3,FALSE)),"-")</f>
        <v>-</v>
      </c>
      <c r="AG17" s="17" t="str">
        <f>IFERROR(IF(VLOOKUP($B17,'[6]5_2'!$AJ$4:$AO$179,6,FALSE)=0,"-",VLOOKUP($B17,'[6]5_2'!$AJ$4:$AO$179,6,FALSE)),"-")</f>
        <v>-</v>
      </c>
      <c r="AH17" s="15" t="str">
        <f>IFERROR(IF(VLOOKUP($B17,'[6]10_7'!$AJ$4:$AO$179,5,FALSE)=0,"-",VLOOKUP($B17,'[6]10_7'!$AJ$4:$AO$179,5,FALSE)),"-")</f>
        <v>-</v>
      </c>
      <c r="AI17" s="16" t="str">
        <f>IFERROR(IF(VLOOKUP($B17,'[6]10_7'!$AJ$4:$AO$179,3,FALSE)=0,"-",VLOOKUP($B17,'[6]10_7'!$AJ$4:$AO$179,3,FALSE)),"-")</f>
        <v>-</v>
      </c>
      <c r="AJ17" s="17" t="str">
        <f>IFERROR(IF(VLOOKUP($B17,'[6]10_7'!$AJ$4:$AO$179,6,FALSE)=0,"-",VLOOKUP($B17,'[6]10_7'!$AJ$4:$AO$179,6,FALSE)),"-")</f>
        <v>-</v>
      </c>
      <c r="AK17" s="15" t="str">
        <f>IFERROR(IF(VLOOKUP($B17,'[6]15_12'!$AJ$4:$AO$179,5,FALSE)=0,"-",VLOOKUP($B17,'[6]15_12'!$AJ$4:$AO$179,5,FALSE)),"-")</f>
        <v>-</v>
      </c>
      <c r="AL17" s="16" t="str">
        <f>IFERROR(IF(VLOOKUP($B17,'[6]15_12'!$AJ$4:$AO$179,3,FALSE)=0,"-",VLOOKUP($B17,'[6]15_12'!$AJ$4:$AO$179,3,FALSE)),"-")</f>
        <v>-</v>
      </c>
      <c r="AM17" s="17" t="str">
        <f>IFERROR(IF(VLOOKUP($B17,'[6]15_12'!$AJ$4:$AO$179,6,FALSE)=0,"-",VLOOKUP($B17,'[6]15_12'!$AJ$4:$AO$179,6,FALSE)),"-")</f>
        <v>-</v>
      </c>
    </row>
    <row r="18" spans="2:39" ht="15" customHeight="1" x14ac:dyDescent="0.25">
      <c r="B18" s="33">
        <v>15</v>
      </c>
      <c r="C18" s="34"/>
      <c r="D18" s="18">
        <f>IFERROR(IF(VLOOKUP($B18,'[6]0_-3'!$H$4:$M$179,5,FALSE)=0,"-",VLOOKUP($B18,'[6]0_-3'!$H$4:$M$179,5,FALSE)),"-")</f>
        <v>2.4207371139398957</v>
      </c>
      <c r="E18" s="19">
        <f>IFERROR(IF(VLOOKUP($B18,'[6]0_-3'!$H$4:$M$179,3,FALSE)=0,"-",VLOOKUP($B18,'[6]0_-3'!$H$4:$M$179,3,FALSE)),"-")</f>
        <v>0.62361120940153203</v>
      </c>
      <c r="F18" s="19">
        <f>IFERROR(IF(VLOOKUP($B18,'[6]0_-3'!$H$4:$M$179,6,FALSE)=0,"-",VLOOKUP($B18,'[6]0_-3'!$H$4:$M$179,6,FALSE)),"-")</f>
        <v>3.8818050051778763</v>
      </c>
      <c r="G18" s="18">
        <f>IFERROR(IF(VLOOKUP($B18,'[6]5_2'!$H$4:$M$179,5,FALSE)=0,"-",VLOOKUP($B18,'[6]5_2'!$H$4:$M$179,5,FALSE)),"-")</f>
        <v>2.7559730403113125</v>
      </c>
      <c r="H18" s="19">
        <f>IFERROR(IF(VLOOKUP($B18,'[6]5_2'!$H$4:$M$179,3,FALSE)=0,"-",VLOOKUP($B18,'[6]5_2'!$H$4:$M$179,3,FALSE)),"-")</f>
        <v>0.5988372577251444</v>
      </c>
      <c r="I18" s="20">
        <f>IFERROR(IF(VLOOKUP($B18,'[6]5_2'!$H$4:$M$179,6,FALSE)=0,"-",VLOOKUP($B18,'[6]5_2'!$H$4:$M$179,6,FALSE)),"-")</f>
        <v>4.6022070349808715</v>
      </c>
      <c r="J18" s="18">
        <f>IFERROR(IF(VLOOKUP($B18,'[6]10_7'!$H$4:$M$179,5,FALSE)=0,"-",VLOOKUP($B18,'[6]10_7'!$H$4:$M$179,5,FALSE)),"-")</f>
        <v>3.1534872124694648</v>
      </c>
      <c r="K18" s="19">
        <f>IFERROR(IF(VLOOKUP($B18,'[6]10_7'!$H$4:$M$179,3,FALSE)=0,"-",VLOOKUP($B18,'[6]10_7'!$H$4:$M$179,3,FALSE)),"-")</f>
        <v>0.57035715306030355</v>
      </c>
      <c r="L18" s="20">
        <f>IFERROR(IF(VLOOKUP($B18,'[6]10_7'!$H$4:$M$179,6,FALSE)=0,"-",VLOOKUP($B18,'[6]10_7'!$H$4:$M$179,6,FALSE)),"-")</f>
        <v>5.5289693406125275</v>
      </c>
      <c r="M18" s="18">
        <f>IFERROR(IF(VLOOKUP($B18,'[6]15_12'!$H$4:$M$179,5,FALSE)=0,"-",VLOOKUP($B18,'[6]15_12'!$H$4:$M$179,5,FALSE)),"-")</f>
        <v>3.623863436088167</v>
      </c>
      <c r="N18" s="19">
        <f>IFERROR(IF(VLOOKUP($B18,'[6]15_12'!$H$4:$M$179,3,FALSE)=0,"-",VLOOKUP($B18,'[6]15_12'!$H$4:$M$179,3,FALSE)),"-")</f>
        <v>0.53818818322532436</v>
      </c>
      <c r="O18" s="20">
        <f>IFERROR(IF(VLOOKUP($B18,'[6]15_12'!$H$4:$M$179,6,FALSE)=0,"-",VLOOKUP($B18,'[6]15_12'!$H$4:$M$179,6,FALSE)),"-")</f>
        <v>6.7334503971651802</v>
      </c>
      <c r="P18" s="18" t="str">
        <f>IFERROR(IF(VLOOKUP($B18,'[6]0_-3'!$V$4:$AA$179,5,FALSE)=0,"-",VLOOKUP($B18,'[6]0_-3'!$V$4:$AA$179,5,FALSE)),"-")</f>
        <v>-</v>
      </c>
      <c r="Q18" s="19" t="str">
        <f>IFERROR(IF(VLOOKUP($B18,'[6]0_-3'!$V$4:$AA$179,3,FALSE)=0,"-",VLOOKUP($B18,'[6]0_-3'!$V$4:$AA$179,3,FALSE)),"-")</f>
        <v>-</v>
      </c>
      <c r="R18" s="20" t="str">
        <f>IFERROR(IF(VLOOKUP($B18,'[6]0_-3'!$V$4:$AA$179,6,FALSE)=0,"-",VLOOKUP($B18,'[6]0_-3'!$V$4:$AA$179,6,FALSE)),"-")</f>
        <v>-</v>
      </c>
      <c r="S18" s="18" t="str">
        <f>IFERROR(IF(VLOOKUP($B18,'[6]5_2'!$V$4:$AA$179,5,FALSE)=0,"-",VLOOKUP($B18,'[6]5_2'!$V$4:$AA$179,5,FALSE)),"-")</f>
        <v>-</v>
      </c>
      <c r="T18" s="19" t="str">
        <f>IFERROR(IF(VLOOKUP($B18,'[6]5_2'!$V$4:$AA$179,3,FALSE)=0,"-",VLOOKUP($B18,'[6]5_2'!$V$4:$AA$179,3,FALSE)),"-")</f>
        <v>-</v>
      </c>
      <c r="U18" s="20" t="str">
        <f>IFERROR(IF(VLOOKUP($B18,'[6]5_2'!$V$4:$AA$179,6,FALSE)=0,"-",VLOOKUP($B18,'[6]5_2'!$V$4:$AA$179,6,FALSE)),"-")</f>
        <v>-</v>
      </c>
      <c r="V18" s="18" t="str">
        <f>IFERROR(IF(VLOOKUP($B18,'[6]10_7'!$V$4:$AA$179,5,FALSE)=0,"-",VLOOKUP($B18,'[6]10_7'!$V$4:$AA$179,5,FALSE)),"-")</f>
        <v>-</v>
      </c>
      <c r="W18" s="19" t="str">
        <f>IFERROR(IF(VLOOKUP($B18,'[6]10_7'!$V$4:$AA$179,3,FALSE)=0,"-",VLOOKUP($B18,'[6]10_7'!$V$4:$AA$179,3,FALSE)),"-")</f>
        <v>-</v>
      </c>
      <c r="X18" s="20" t="str">
        <f>IFERROR(IF(VLOOKUP($B18,'[6]10_7'!$V$4:$AA$179,6,FALSE)=0,"-",VLOOKUP($B18,'[6]10_7'!$V$4:$AA$179,6,FALSE)),"-")</f>
        <v>-</v>
      </c>
      <c r="Y18" s="18" t="str">
        <f>IFERROR(IF(VLOOKUP($B18,'[6]15_12'!$V$4:$AA$179,5,FALSE)=0,"-",VLOOKUP($B18,'[6]15_12'!$V$4:$AA$179,5,FALSE)),"-")</f>
        <v>-</v>
      </c>
      <c r="Z18" s="19" t="str">
        <f>IFERROR(IF(VLOOKUP($B18,'[6]15_12'!$V$4:$AA$179,3,FALSE)=0,"-",VLOOKUP($B18,'[6]15_12'!$V$4:$AA$179,3,FALSE)),"-")</f>
        <v>-</v>
      </c>
      <c r="AA18" s="20" t="str">
        <f>IFERROR(IF(VLOOKUP($B18,'[6]15_12'!$V$4:$AA$179,6,FALSE)=0,"-",VLOOKUP($B18,'[6]15_12'!$V$4:$AA$179,6,FALSE)),"-")</f>
        <v>-</v>
      </c>
      <c r="AB18" s="18" t="str">
        <f>IFERROR(IF(VLOOKUP($B18,'[6]0_-3'!$AJ$4:$AO$179,5,FALSE)=0,"-",VLOOKUP($B18,'[6]0_-3'!$AJ$4:$AO$179,5,FALSE)),"-")</f>
        <v>-</v>
      </c>
      <c r="AC18" s="19" t="str">
        <f>IFERROR(IF(VLOOKUP($B18,'[6]0_-3'!$AJ$4:$AO$179,3,FALSE)=0,"-",VLOOKUP($B18,'[6]0_-3'!$AJ$4:$AO$179,3,FALSE)),"-")</f>
        <v>-</v>
      </c>
      <c r="AD18" s="20" t="str">
        <f>IFERROR(IF(VLOOKUP($B18,'[6]0_-3'!$AJ$4:$AO$179,6,FALSE)=0,"-",VLOOKUP($B18,'[6]0_-3'!$AJ$4:$AO$179,6,FALSE)),"-")</f>
        <v>-</v>
      </c>
      <c r="AE18" s="18" t="str">
        <f>IFERROR(IF(VLOOKUP($B18,'[6]5_2'!$AJ$4:$AO$179,5,FALSE)=0,"-",VLOOKUP($B18,'[6]5_2'!$AJ$4:$AO$179,5,FALSE)),"-")</f>
        <v>-</v>
      </c>
      <c r="AF18" s="19" t="str">
        <f>IFERROR(IF(VLOOKUP($B18,'[6]5_2'!$AJ$4:$AO$179,3,FALSE)=0,"-",VLOOKUP($B18,'[6]5_2'!$AJ$4:$AO$179,3,FALSE)),"-")</f>
        <v>-</v>
      </c>
      <c r="AG18" s="20" t="str">
        <f>IFERROR(IF(VLOOKUP($B18,'[6]5_2'!$AJ$4:$AO$179,6,FALSE)=0,"-",VLOOKUP($B18,'[6]5_2'!$AJ$4:$AO$179,6,FALSE)),"-")</f>
        <v>-</v>
      </c>
      <c r="AH18" s="18" t="str">
        <f>IFERROR(IF(VLOOKUP($B18,'[6]10_7'!$AJ$4:$AO$179,5,FALSE)=0,"-",VLOOKUP($B18,'[6]10_7'!$AJ$4:$AO$179,5,FALSE)),"-")</f>
        <v>-</v>
      </c>
      <c r="AI18" s="19" t="str">
        <f>IFERROR(IF(VLOOKUP($B18,'[6]10_7'!$AJ$4:$AO$179,3,FALSE)=0,"-",VLOOKUP($B18,'[6]10_7'!$AJ$4:$AO$179,3,FALSE)),"-")</f>
        <v>-</v>
      </c>
      <c r="AJ18" s="20" t="str">
        <f>IFERROR(IF(VLOOKUP($B18,'[6]10_7'!$AJ$4:$AO$179,6,FALSE)=0,"-",VLOOKUP($B18,'[6]10_7'!$AJ$4:$AO$179,6,FALSE)),"-")</f>
        <v>-</v>
      </c>
      <c r="AK18" s="18" t="str">
        <f>IFERROR(IF(VLOOKUP($B18,'[6]15_12'!$AJ$4:$AO$179,5,FALSE)=0,"-",VLOOKUP($B18,'[6]15_12'!$AJ$4:$AO$179,5,FALSE)),"-")</f>
        <v>-</v>
      </c>
      <c r="AL18" s="19" t="str">
        <f>IFERROR(IF(VLOOKUP($B18,'[6]15_12'!$AJ$4:$AO$179,3,FALSE)=0,"-",VLOOKUP($B18,'[6]15_12'!$AJ$4:$AO$179,3,FALSE)),"-")</f>
        <v>-</v>
      </c>
      <c r="AM18" s="20" t="str">
        <f>IFERROR(IF(VLOOKUP($B18,'[6]15_12'!$AJ$4:$AO$179,6,FALSE)=0,"-",VLOOKUP($B18,'[6]15_12'!$AJ$4:$AO$179,6,FALSE)),"-")</f>
        <v>-</v>
      </c>
    </row>
    <row r="19" spans="2:39" ht="15" customHeight="1" x14ac:dyDescent="0.25">
      <c r="B19" s="33">
        <v>20</v>
      </c>
      <c r="C19" s="34"/>
      <c r="D19" s="18">
        <f>IFERROR(IF(VLOOKUP($B19,'[6]0_-3'!$H$4:$M$179,5,FALSE)=0,"-",VLOOKUP($B19,'[6]0_-3'!$H$4:$M$179,5,FALSE)),"-")</f>
        <v>3.2247785855704176</v>
      </c>
      <c r="E19" s="19">
        <f>IFERROR(IF(VLOOKUP($B19,'[6]0_-3'!$H$4:$M$179,3,FALSE)=0,"-",VLOOKUP($B19,'[6]0_-3'!$H$4:$M$179,3,FALSE)),"-")</f>
        <v>0.76256034810479145</v>
      </c>
      <c r="F19" s="19">
        <f>IFERROR(IF(VLOOKUP($B19,'[6]0_-3'!$H$4:$M$179,6,FALSE)=0,"-",VLOOKUP($B19,'[6]0_-3'!$H$4:$M$179,6,FALSE)),"-")</f>
        <v>4.2288831219522924</v>
      </c>
      <c r="G19" s="18">
        <f>IFERROR(IF(VLOOKUP($B19,'[6]5_2'!$H$4:$M$179,5,FALSE)=0,"-",VLOOKUP($B19,'[6]5_2'!$H$4:$M$179,5,FALSE)),"-")</f>
        <v>3.6960909547222895</v>
      </c>
      <c r="H19" s="19">
        <f>IFERROR(IF(VLOOKUP($B19,'[6]5_2'!$H$4:$M$179,3,FALSE)=0,"-",VLOOKUP($B19,'[6]5_2'!$H$4:$M$179,3,FALSE)),"-")</f>
        <v>0.74322113310901217</v>
      </c>
      <c r="I19" s="20">
        <f>IFERROR(IF(VLOOKUP($B19,'[6]5_2'!$H$4:$M$179,6,FALSE)=0,"-",VLOOKUP($B19,'[6]5_2'!$H$4:$M$179,6,FALSE)),"-")</f>
        <v>4.9730703152384184</v>
      </c>
      <c r="J19" s="18">
        <f>IFERROR(IF(VLOOKUP($B19,'[6]10_7'!$H$4:$M$179,5,FALSE)=0,"-",VLOOKUP($B19,'[6]10_7'!$H$4:$M$179,5,FALSE)),"-")</f>
        <v>4.2425390256825155</v>
      </c>
      <c r="K19" s="19">
        <f>IFERROR(IF(VLOOKUP($B19,'[6]10_7'!$H$4:$M$179,3,FALSE)=0,"-",VLOOKUP($B19,'[6]10_7'!$H$4:$M$179,3,FALSE)),"-")</f>
        <v>0.71927918764245069</v>
      </c>
      <c r="L19" s="20">
        <f>IFERROR(IF(VLOOKUP($B19,'[6]10_7'!$H$4:$M$179,6,FALSE)=0,"-",VLOOKUP($B19,'[6]10_7'!$H$4:$M$179,6,FALSE)),"-")</f>
        <v>5.8983202886602299</v>
      </c>
      <c r="M19" s="18">
        <f>IFERROR(IF(VLOOKUP($B19,'[6]15_12'!$H$4:$M$179,5,FALSE)=0,"-",VLOOKUP($B19,'[6]15_12'!$H$4:$M$179,5,FALSE)),"-")</f>
        <v>4.8738570806114003</v>
      </c>
      <c r="N19" s="19">
        <f>IFERROR(IF(VLOOKUP($B19,'[6]15_12'!$H$4:$M$179,3,FALSE)=0,"-",VLOOKUP($B19,'[6]15_12'!$H$4:$M$179,3,FALSE)),"-")</f>
        <v>0.69074475063293239</v>
      </c>
      <c r="O19" s="20">
        <f>IFERROR(IF(VLOOKUP($B19,'[6]15_12'!$H$4:$M$179,6,FALSE)=0,"-",VLOOKUP($B19,'[6]15_12'!$H$4:$M$179,6,FALSE)),"-")</f>
        <v>7.0559451608506096</v>
      </c>
      <c r="P19" s="18">
        <f>IFERROR(IF(VLOOKUP($B19,'[6]0_-3'!$V$4:$AA$179,5,FALSE)=0,"-",VLOOKUP($B19,'[6]0_-3'!$V$4:$AA$179,5,FALSE)),"-")</f>
        <v>3.2221466459309931</v>
      </c>
      <c r="Q19" s="19">
        <f>IFERROR(IF(VLOOKUP($B19,'[6]0_-3'!$V$4:$AA$179,3,FALSE)=0,"-",VLOOKUP($B19,'[6]0_-3'!$V$4:$AA$179,3,FALSE)),"-")</f>
        <v>0.9879114609253804</v>
      </c>
      <c r="R19" s="20">
        <f>IFERROR(IF(VLOOKUP($B19,'[6]0_-3'!$V$4:$AA$179,6,FALSE)=0,"-",VLOOKUP($B19,'[6]0_-3'!$V$4:$AA$179,6,FALSE)),"-")</f>
        <v>3.2615743144763156</v>
      </c>
      <c r="S19" s="18">
        <f>IFERROR(IF(VLOOKUP($B19,'[6]5_2'!$V$4:$AA$179,5,FALSE)=0,"-",VLOOKUP($B19,'[6]5_2'!$V$4:$AA$179,5,FALSE)),"-")</f>
        <v>3.6479674758168579</v>
      </c>
      <c r="T19" s="19">
        <f>IFERROR(IF(VLOOKUP($B19,'[6]5_2'!$V$4:$AA$179,3,FALSE)=0,"-",VLOOKUP($B19,'[6]5_2'!$V$4:$AA$179,3,FALSE)),"-")</f>
        <v>0.98519521629363616</v>
      </c>
      <c r="U19" s="20">
        <f>IFERROR(IF(VLOOKUP($B19,'[6]5_2'!$V$4:$AA$179,6,FALSE)=0,"-",VLOOKUP($B19,'[6]5_2'!$V$4:$AA$179,6,FALSE)),"-")</f>
        <v>3.7027864279941713</v>
      </c>
      <c r="V19" s="18">
        <f>IFERROR(IF(VLOOKUP($B19,'[6]10_7'!$V$4:$AA$179,5,FALSE)=0,"-",VLOOKUP($B19,'[6]10_7'!$V$4:$AA$179,5,FALSE)),"-")</f>
        <v>4.1335121268310617</v>
      </c>
      <c r="W19" s="19">
        <f>IFERROR(IF(VLOOKUP($B19,'[6]10_7'!$V$4:$AA$179,3,FALSE)=0,"-",VLOOKUP($B19,'[6]10_7'!$V$4:$AA$179,3,FALSE)),"-")</f>
        <v>0.97434608532273981</v>
      </c>
      <c r="X19" s="20">
        <f>IFERROR(IF(VLOOKUP($B19,'[6]10_7'!$V$4:$AA$179,6,FALSE)=0,"-",VLOOKUP($B19,'[6]10_7'!$V$4:$AA$179,6,FALSE)),"-")</f>
        <v>4.2423448804249961</v>
      </c>
      <c r="Y19" s="18">
        <f>IFERROR(IF(VLOOKUP($B19,'[6]15_12'!$V$4:$AA$179,5,FALSE)=0,"-",VLOOKUP($B19,'[6]15_12'!$V$4:$AA$179,5,FALSE)),"-")</f>
        <v>4.6890543522145451</v>
      </c>
      <c r="Z19" s="19">
        <f>IFERROR(IF(VLOOKUP($B19,'[6]15_12'!$V$4:$AA$179,3,FALSE)=0,"-",VLOOKUP($B19,'[6]15_12'!$V$4:$AA$179,3,FALSE)),"-")</f>
        <v>0.95548287508806873</v>
      </c>
      <c r="AA19" s="20">
        <f>IFERROR(IF(VLOOKUP($B19,'[6]15_12'!$V$4:$AA$179,6,FALSE)=0,"-",VLOOKUP($B19,'[6]15_12'!$V$4:$AA$179,6,FALSE)),"-")</f>
        <v>4.9075231743764594</v>
      </c>
      <c r="AB19" s="18" t="str">
        <f>IFERROR(IF(VLOOKUP($B19,'[6]0_-3'!$AJ$4:$AO$179,5,FALSE)=0,"-",VLOOKUP($B19,'[6]0_-3'!$AJ$4:$AO$179,5,FALSE)),"-")</f>
        <v>-</v>
      </c>
      <c r="AC19" s="19" t="str">
        <f>IFERROR(IF(VLOOKUP($B19,'[6]0_-3'!$AJ$4:$AO$179,3,FALSE)=0,"-",VLOOKUP($B19,'[6]0_-3'!$AJ$4:$AO$179,3,FALSE)),"-")</f>
        <v>-</v>
      </c>
      <c r="AD19" s="20" t="str">
        <f>IFERROR(IF(VLOOKUP($B19,'[6]0_-3'!$AJ$4:$AO$179,6,FALSE)=0,"-",VLOOKUP($B19,'[6]0_-3'!$AJ$4:$AO$179,6,FALSE)),"-")</f>
        <v>-</v>
      </c>
      <c r="AE19" s="18" t="str">
        <f>IFERROR(IF(VLOOKUP($B19,'[6]5_2'!$AJ$4:$AO$179,5,FALSE)=0,"-",VLOOKUP($B19,'[6]5_2'!$AJ$4:$AO$179,5,FALSE)),"-")</f>
        <v>-</v>
      </c>
      <c r="AF19" s="19" t="str">
        <f>IFERROR(IF(VLOOKUP($B19,'[6]5_2'!$AJ$4:$AO$179,3,FALSE)=0,"-",VLOOKUP($B19,'[6]5_2'!$AJ$4:$AO$179,3,FALSE)),"-")</f>
        <v>-</v>
      </c>
      <c r="AG19" s="20" t="str">
        <f>IFERROR(IF(VLOOKUP($B19,'[6]5_2'!$AJ$4:$AO$179,6,FALSE)=0,"-",VLOOKUP($B19,'[6]5_2'!$AJ$4:$AO$179,6,FALSE)),"-")</f>
        <v>-</v>
      </c>
      <c r="AH19" s="18" t="str">
        <f>IFERROR(IF(VLOOKUP($B19,'[6]10_7'!$AJ$4:$AO$179,5,FALSE)=0,"-",VLOOKUP($B19,'[6]10_7'!$AJ$4:$AO$179,5,FALSE)),"-")</f>
        <v>-</v>
      </c>
      <c r="AI19" s="19" t="str">
        <f>IFERROR(IF(VLOOKUP($B19,'[6]10_7'!$AJ$4:$AO$179,3,FALSE)=0,"-",VLOOKUP($B19,'[6]10_7'!$AJ$4:$AO$179,3,FALSE)),"-")</f>
        <v>-</v>
      </c>
      <c r="AJ19" s="20" t="str">
        <f>IFERROR(IF(VLOOKUP($B19,'[6]10_7'!$AJ$4:$AO$179,6,FALSE)=0,"-",VLOOKUP($B19,'[6]10_7'!$AJ$4:$AO$179,6,FALSE)),"-")</f>
        <v>-</v>
      </c>
      <c r="AK19" s="18" t="str">
        <f>IFERROR(IF(VLOOKUP($B19,'[6]15_12'!$AJ$4:$AO$179,5,FALSE)=0,"-",VLOOKUP($B19,'[6]15_12'!$AJ$4:$AO$179,5,FALSE)),"-")</f>
        <v>-</v>
      </c>
      <c r="AL19" s="19" t="str">
        <f>IFERROR(IF(VLOOKUP($B19,'[6]15_12'!$AJ$4:$AO$179,3,FALSE)=0,"-",VLOOKUP($B19,'[6]15_12'!$AJ$4:$AO$179,3,FALSE)),"-")</f>
        <v>-</v>
      </c>
      <c r="AM19" s="20" t="str">
        <f>IFERROR(IF(VLOOKUP($B19,'[6]15_12'!$AJ$4:$AO$179,6,FALSE)=0,"-",VLOOKUP($B19,'[6]15_12'!$AJ$4:$AO$179,6,FALSE)),"-")</f>
        <v>-</v>
      </c>
    </row>
    <row r="20" spans="2:39" ht="15" customHeight="1" x14ac:dyDescent="0.25">
      <c r="B20" s="33">
        <v>25</v>
      </c>
      <c r="C20" s="34"/>
      <c r="D20" s="18">
        <f>IFERROR(IF(VLOOKUP($B20,'[6]0_-3'!$H$4:$M$179,5,FALSE)=0,"-",VLOOKUP($B20,'[6]0_-3'!$H$4:$M$179,5,FALSE)),"-")</f>
        <v>4.0282969021641808</v>
      </c>
      <c r="E20" s="19">
        <f>IFERROR(IF(VLOOKUP($B20,'[6]0_-3'!$H$4:$M$179,3,FALSE)=0,"-",VLOOKUP($B20,'[6]0_-3'!$H$4:$M$179,3,FALSE)),"-")</f>
        <v>0.91136241853791677</v>
      </c>
      <c r="F20" s="19">
        <f>IFERROR(IF(VLOOKUP($B20,'[6]0_-3'!$H$4:$M$179,6,FALSE)=0,"-",VLOOKUP($B20,'[6]0_-3'!$H$4:$M$179,6,FALSE)),"-")</f>
        <v>4.4200823077900324</v>
      </c>
      <c r="G20" s="18">
        <f>IFERROR(IF(VLOOKUP($B20,'[6]5_2'!$H$4:$M$179,5,FALSE)=0,"-",VLOOKUP($B20,'[6]5_2'!$H$4:$M$179,5,FALSE)),"-")</f>
        <v>4.6327695024605857</v>
      </c>
      <c r="H20" s="19">
        <f>IFERROR(IF(VLOOKUP($B20,'[6]5_2'!$H$4:$M$179,3,FALSE)=0,"-",VLOOKUP($B20,'[6]5_2'!$H$4:$M$179,3,FALSE)),"-")</f>
        <v>0.89779585705673171</v>
      </c>
      <c r="I20" s="20">
        <f>IFERROR(IF(VLOOKUP($B20,'[6]5_2'!$H$4:$M$179,6,FALSE)=0,"-",VLOOKUP($B20,'[6]5_2'!$H$4:$M$179,6,FALSE)),"-")</f>
        <v>5.1601591453633109</v>
      </c>
      <c r="J20" s="18">
        <f>IFERROR(IF(VLOOKUP($B20,'[6]10_7'!$H$4:$M$179,5,FALSE)=0,"-",VLOOKUP($B20,'[6]10_7'!$H$4:$M$179,5,FALSE)),"-")</f>
        <v>5.3246756353515998</v>
      </c>
      <c r="K20" s="19">
        <f>IFERROR(IF(VLOOKUP($B20,'[6]10_7'!$H$4:$M$179,3,FALSE)=0,"-",VLOOKUP($B20,'[6]10_7'!$H$4:$M$179,3,FALSE)),"-")</f>
        <v>0.87879373137748484</v>
      </c>
      <c r="L20" s="20">
        <f>IFERROR(IF(VLOOKUP($B20,'[6]10_7'!$H$4:$M$179,6,FALSE)=0,"-",VLOOKUP($B20,'[6]10_7'!$H$4:$M$179,6,FALSE)),"-")</f>
        <v>6.0590733015417833</v>
      </c>
      <c r="M20" s="18">
        <f>IFERROR(IF(VLOOKUP($B20,'[6]15_12'!$H$4:$M$179,5,FALSE)=0,"-",VLOOKUP($B20,'[6]15_12'!$H$4:$M$179,5,FALSE)),"-")</f>
        <v>6.112885223619605</v>
      </c>
      <c r="N20" s="19">
        <f>IFERROR(IF(VLOOKUP($B20,'[6]15_12'!$H$4:$M$179,3,FALSE)=0,"-",VLOOKUP($B20,'[6]15_12'!$H$4:$M$179,3,FALSE)),"-")</f>
        <v>0.85436657057857046</v>
      </c>
      <c r="O20" s="20">
        <f>IFERROR(IF(VLOOKUP($B20,'[6]15_12'!$H$4:$M$179,6,FALSE)=0,"-",VLOOKUP($B20,'[6]15_12'!$H$4:$M$179,6,FALSE)),"-")</f>
        <v>7.1548740717699264</v>
      </c>
      <c r="P20" s="18">
        <f>IFERROR(IF(VLOOKUP($B20,'[6]0_-3'!$V$4:$AA$179,5,FALSE)=0,"-",VLOOKUP($B20,'[6]0_-3'!$V$4:$AA$179,5,FALSE)),"-")</f>
        <v>3.9848086194646215</v>
      </c>
      <c r="Q20" s="19">
        <f>IFERROR(IF(VLOOKUP($B20,'[6]0_-3'!$V$4:$AA$179,3,FALSE)=0,"-",VLOOKUP($B20,'[6]0_-3'!$V$4:$AA$179,3,FALSE)),"-")</f>
        <v>1.1664913472345417</v>
      </c>
      <c r="R20" s="20">
        <f>IFERROR(IF(VLOOKUP($B20,'[6]0_-3'!$V$4:$AA$179,6,FALSE)=0,"-",VLOOKUP($B20,'[6]0_-3'!$V$4:$AA$179,6,FALSE)),"-")</f>
        <v>3.4160635901085787</v>
      </c>
      <c r="S20" s="18">
        <f>IFERROR(IF(VLOOKUP($B20,'[6]5_2'!$V$4:$AA$179,5,FALSE)=0,"-",VLOOKUP($B20,'[6]5_2'!$V$4:$AA$179,5,FALSE)),"-")</f>
        <v>4.5369552885866806</v>
      </c>
      <c r="T20" s="19">
        <f>IFERROR(IF(VLOOKUP($B20,'[6]5_2'!$V$4:$AA$179,3,FALSE)=0,"-",VLOOKUP($B20,'[6]5_2'!$V$4:$AA$179,3,FALSE)),"-")</f>
        <v>1.1707373073128</v>
      </c>
      <c r="U20" s="20">
        <f>IFERROR(IF(VLOOKUP($B20,'[6]5_2'!$V$4:$AA$179,6,FALSE)=0,"-",VLOOKUP($B20,'[6]5_2'!$V$4:$AA$179,6,FALSE)),"-")</f>
        <v>3.8752974388425185</v>
      </c>
      <c r="V20" s="18">
        <f>IFERROR(IF(VLOOKUP($B20,'[6]10_7'!$V$4:$AA$179,5,FALSE)=0,"-",VLOOKUP($B20,'[6]10_7'!$V$4:$AA$179,5,FALSE)),"-")</f>
        <v>5.1616377172006036</v>
      </c>
      <c r="W20" s="19">
        <f>IFERROR(IF(VLOOKUP($B20,'[6]10_7'!$V$4:$AA$179,3,FALSE)=0,"-",VLOOKUP($B20,'[6]10_7'!$V$4:$AA$179,3,FALSE)),"-")</f>
        <v>1.1661219524737185</v>
      </c>
      <c r="X20" s="20">
        <f>IFERROR(IF(VLOOKUP($B20,'[6]10_7'!$V$4:$AA$179,6,FALSE)=0,"-",VLOOKUP($B20,'[6]10_7'!$V$4:$AA$179,6,FALSE)),"-")</f>
        <v>4.4263275434023992</v>
      </c>
      <c r="Y20" s="18">
        <f>IFERROR(IF(VLOOKUP($B20,'[6]15_12'!$V$4:$AA$179,5,FALSE)=0,"-",VLOOKUP($B20,'[6]15_12'!$V$4:$AA$179,5,FALSE)),"-")</f>
        <v>5.8683179061086514</v>
      </c>
      <c r="Z20" s="19">
        <f>IFERROR(IF(VLOOKUP($B20,'[6]15_12'!$V$4:$AA$179,3,FALSE)=0,"-",VLOOKUP($B20,'[6]15_12'!$V$4:$AA$179,3,FALSE)),"-")</f>
        <v>1.15277701189277</v>
      </c>
      <c r="AA20" s="20">
        <f>IFERROR(IF(VLOOKUP($B20,'[6]15_12'!$V$4:$AA$179,6,FALSE)=0,"-",VLOOKUP($B20,'[6]15_12'!$V$4:$AA$179,6,FALSE)),"-")</f>
        <v>5.0905924090846773</v>
      </c>
      <c r="AB20" s="18" t="str">
        <f>IFERROR(IF(VLOOKUP($B20,'[6]0_-3'!$AJ$4:$AO$179,5,FALSE)=0,"-",VLOOKUP($B20,'[6]0_-3'!$AJ$4:$AO$179,5,FALSE)),"-")</f>
        <v>-</v>
      </c>
      <c r="AC20" s="19" t="str">
        <f>IFERROR(IF(VLOOKUP($B20,'[6]0_-3'!$AJ$4:$AO$179,3,FALSE)=0,"-",VLOOKUP($B20,'[6]0_-3'!$AJ$4:$AO$179,3,FALSE)),"-")</f>
        <v>-</v>
      </c>
      <c r="AD20" s="20" t="str">
        <f>IFERROR(IF(VLOOKUP($B20,'[6]0_-3'!$AJ$4:$AO$179,6,FALSE)=0,"-",VLOOKUP($B20,'[6]0_-3'!$AJ$4:$AO$179,6,FALSE)),"-")</f>
        <v>-</v>
      </c>
      <c r="AE20" s="18" t="str">
        <f>IFERROR(IF(VLOOKUP($B20,'[6]5_2'!$AJ$4:$AO$179,5,FALSE)=0,"-",VLOOKUP($B20,'[6]5_2'!$AJ$4:$AO$179,5,FALSE)),"-")</f>
        <v>-</v>
      </c>
      <c r="AF20" s="19" t="str">
        <f>IFERROR(IF(VLOOKUP($B20,'[6]5_2'!$AJ$4:$AO$179,3,FALSE)=0,"-",VLOOKUP($B20,'[6]5_2'!$AJ$4:$AO$179,3,FALSE)),"-")</f>
        <v>-</v>
      </c>
      <c r="AG20" s="20" t="str">
        <f>IFERROR(IF(VLOOKUP($B20,'[6]5_2'!$AJ$4:$AO$179,6,FALSE)=0,"-",VLOOKUP($B20,'[6]5_2'!$AJ$4:$AO$179,6,FALSE)),"-")</f>
        <v>-</v>
      </c>
      <c r="AH20" s="18" t="str">
        <f>IFERROR(IF(VLOOKUP($B20,'[6]10_7'!$AJ$4:$AO$179,5,FALSE)=0,"-",VLOOKUP($B20,'[6]10_7'!$AJ$4:$AO$179,5,FALSE)),"-")</f>
        <v>-</v>
      </c>
      <c r="AI20" s="19" t="str">
        <f>IFERROR(IF(VLOOKUP($B20,'[6]10_7'!$AJ$4:$AO$179,3,FALSE)=0,"-",VLOOKUP($B20,'[6]10_7'!$AJ$4:$AO$179,3,FALSE)),"-")</f>
        <v>-</v>
      </c>
      <c r="AJ20" s="20" t="str">
        <f>IFERROR(IF(VLOOKUP($B20,'[6]10_7'!$AJ$4:$AO$179,6,FALSE)=0,"-",VLOOKUP($B20,'[6]10_7'!$AJ$4:$AO$179,6,FALSE)),"-")</f>
        <v>-</v>
      </c>
      <c r="AK20" s="18" t="str">
        <f>IFERROR(IF(VLOOKUP($B20,'[6]15_12'!$AJ$4:$AO$179,5,FALSE)=0,"-",VLOOKUP($B20,'[6]15_12'!$AJ$4:$AO$179,5,FALSE)),"-")</f>
        <v>-</v>
      </c>
      <c r="AL20" s="19" t="str">
        <f>IFERROR(IF(VLOOKUP($B20,'[6]15_12'!$AJ$4:$AO$179,3,FALSE)=0,"-",VLOOKUP($B20,'[6]15_12'!$AJ$4:$AO$179,3,FALSE)),"-")</f>
        <v>-</v>
      </c>
      <c r="AM20" s="20" t="str">
        <f>IFERROR(IF(VLOOKUP($B20,'[6]15_12'!$AJ$4:$AO$179,6,FALSE)=0,"-",VLOOKUP($B20,'[6]15_12'!$AJ$4:$AO$179,6,FALSE)),"-")</f>
        <v>-</v>
      </c>
    </row>
    <row r="21" spans="2:39" ht="15" customHeight="1" x14ac:dyDescent="0.25">
      <c r="B21" s="33">
        <v>30</v>
      </c>
      <c r="C21" s="34"/>
      <c r="D21" s="18">
        <f>IFERROR(IF(VLOOKUP($B21,'[6]0_-3'!$H$4:$M$179,5,FALSE)=0,"-",VLOOKUP($B21,'[6]0_-3'!$H$4:$M$179,5,FALSE)),"-")</f>
        <v>4.8314867475885279</v>
      </c>
      <c r="E21" s="19">
        <f>IFERROR(IF(VLOOKUP($B21,'[6]0_-3'!$H$4:$M$179,3,FALSE)=0,"-",VLOOKUP($B21,'[6]0_-3'!$H$4:$M$179,3,FALSE)),"-")</f>
        <v>1.0700167928197131</v>
      </c>
      <c r="F21" s="19">
        <f>IFERROR(IF(VLOOKUP($B21,'[6]0_-3'!$H$4:$M$179,6,FALSE)=0,"-",VLOOKUP($B21,'[6]0_-3'!$H$4:$M$179,6,FALSE)),"-")</f>
        <v>4.5153373106010539</v>
      </c>
      <c r="G21" s="18">
        <f>IFERROR(IF(VLOOKUP($B21,'[6]5_2'!$H$4:$M$179,5,FALSE)=0,"-",VLOOKUP($B21,'[6]5_2'!$H$4:$M$179,5,FALSE)),"-")</f>
        <v>5.5663033239724591</v>
      </c>
      <c r="H21" s="19">
        <f>IFERROR(IF(VLOOKUP($B21,'[6]5_2'!$H$4:$M$179,3,FALSE)=0,"-",VLOOKUP($B21,'[6]5_2'!$H$4:$M$179,3,FALSE)),"-")</f>
        <v>1.0625501136579976</v>
      </c>
      <c r="I21" s="20">
        <f>IFERROR(IF(VLOOKUP($B21,'[6]5_2'!$H$4:$M$179,6,FALSE)=0,"-",VLOOKUP($B21,'[6]5_2'!$H$4:$M$179,6,FALSE)),"-")</f>
        <v>5.2386266326861284</v>
      </c>
      <c r="J21" s="18">
        <f>IFERROR(IF(VLOOKUP($B21,'[6]10_7'!$H$4:$M$179,5,FALSE)=0,"-",VLOOKUP($B21,'[6]10_7'!$H$4:$M$179,5,FALSE)),"-")</f>
        <v>6.4003230812868912</v>
      </c>
      <c r="K21" s="19">
        <f>IFERROR(IF(VLOOKUP($B21,'[6]10_7'!$H$4:$M$179,3,FALSE)=0,"-",VLOOKUP($B21,'[6]10_7'!$H$4:$M$179,3,FALSE)),"-")</f>
        <v>1.0488749871678353</v>
      </c>
      <c r="L21" s="20">
        <f>IFERROR(IF(VLOOKUP($B21,'[6]10_7'!$H$4:$M$179,6,FALSE)=0,"-",VLOOKUP($B21,'[6]10_7'!$H$4:$M$179,6,FALSE)),"-")</f>
        <v>6.1020838132187682</v>
      </c>
      <c r="M21" s="18">
        <f>IFERROR(IF(VLOOKUP($B21,'[6]15_12'!$H$4:$M$179,5,FALSE)=0,"-",VLOOKUP($B21,'[6]15_12'!$H$4:$M$179,5,FALSE)),"-")</f>
        <v>7.3415402170465978</v>
      </c>
      <c r="N21" s="19">
        <f>IFERROR(IF(VLOOKUP($B21,'[6]15_12'!$H$4:$M$179,3,FALSE)=0,"-",VLOOKUP($B21,'[6]15_12'!$H$4:$M$179,3,FALSE)),"-")</f>
        <v>1.0290087524424056</v>
      </c>
      <c r="O21" s="20">
        <f>IFERROR(IF(VLOOKUP($B21,'[6]15_12'!$H$4:$M$179,6,FALSE)=0,"-",VLOOKUP($B21,'[6]15_12'!$H$4:$M$179,6,FALSE)),"-")</f>
        <v>7.1345750943527655</v>
      </c>
      <c r="P21" s="18">
        <f>IFERROR(IF(VLOOKUP($B21,'[6]0_-3'!$V$4:$AA$179,5,FALSE)=0,"-",VLOOKUP($B21,'[6]0_-3'!$V$4:$AA$179,5,FALSE)),"-")</f>
        <v>4.7481924042331247</v>
      </c>
      <c r="Q21" s="19">
        <f>IFERROR(IF(VLOOKUP($B21,'[6]0_-3'!$V$4:$AA$179,3,FALSE)=0,"-",VLOOKUP($B21,'[6]0_-3'!$V$4:$AA$179,3,FALSE)),"-")</f>
        <v>1.3548344177025451</v>
      </c>
      <c r="R21" s="20">
        <f>IFERROR(IF(VLOOKUP($B21,'[6]0_-3'!$V$4:$AA$179,6,FALSE)=0,"-",VLOOKUP($B21,'[6]0_-3'!$V$4:$AA$179,6,FALSE)),"-")</f>
        <v>3.5046293053913207</v>
      </c>
      <c r="S21" s="18">
        <f>IFERROR(IF(VLOOKUP($B21,'[6]5_2'!$V$4:$AA$179,5,FALSE)=0,"-",VLOOKUP($B21,'[6]5_2'!$V$4:$AA$179,5,FALSE)),"-")</f>
        <v>5.4240799971415887</v>
      </c>
      <c r="T21" s="19">
        <f>IFERROR(IF(VLOOKUP($B21,'[6]5_2'!$V$4:$AA$179,3,FALSE)=0,"-",VLOOKUP($B21,'[6]5_2'!$V$4:$AA$179,3,FALSE)),"-")</f>
        <v>1.3663355691804591</v>
      </c>
      <c r="U21" s="20">
        <f>IFERROR(IF(VLOOKUP($B21,'[6]5_2'!$V$4:$AA$179,6,FALSE)=0,"-",VLOOKUP($B21,'[6]5_2'!$V$4:$AA$179,6,FALSE)),"-")</f>
        <v>3.9698007718521175</v>
      </c>
      <c r="V21" s="18">
        <f>IFERROR(IF(VLOOKUP($B21,'[6]10_7'!$V$4:$AA$179,5,FALSE)=0,"-",VLOOKUP($B21,'[6]10_7'!$V$4:$AA$179,5,FALSE)),"-")</f>
        <v>6.1847945336117576</v>
      </c>
      <c r="W21" s="19">
        <f>IFERROR(IF(VLOOKUP($B21,'[6]10_7'!$V$4:$AA$179,3,FALSE)=0,"-",VLOOKUP($B21,'[6]10_7'!$V$4:$AA$179,3,FALSE)),"-")</f>
        <v>1.3683000110942309</v>
      </c>
      <c r="X21" s="20">
        <f>IFERROR(IF(VLOOKUP($B21,'[6]10_7'!$V$4:$AA$179,6,FALSE)=0,"-",VLOOKUP($B21,'[6]10_7'!$V$4:$AA$179,6,FALSE)),"-")</f>
        <v>4.5200573583755004</v>
      </c>
      <c r="Y21" s="18">
        <f>IFERROR(IF(VLOOKUP($B21,'[6]15_12'!$V$4:$AA$179,5,FALSE)=0,"-",VLOOKUP($B21,'[6]15_12'!$V$4:$AA$179,5,FALSE)),"-")</f>
        <v>7.0389680510114294</v>
      </c>
      <c r="Z21" s="19">
        <f>IFERROR(IF(VLOOKUP($B21,'[6]15_12'!$V$4:$AA$179,3,FALSE)=0,"-",VLOOKUP($B21,'[6]15_12'!$V$4:$AA$179,3,FALSE)),"-")</f>
        <v>1.3608781372088812</v>
      </c>
      <c r="AA21" s="20">
        <f>IFERROR(IF(VLOOKUP($B21,'[6]15_12'!$V$4:$AA$179,6,FALSE)=0,"-",VLOOKUP($B21,'[6]15_12'!$V$4:$AA$179,6,FALSE)),"-")</f>
        <v>5.1723720578303469</v>
      </c>
      <c r="AB21" s="18">
        <f>IFERROR(IF(VLOOKUP($B21,'[6]0_-3'!$AJ$4:$AO$179,5,FALSE)=0,"-",VLOOKUP($B21,'[6]0_-3'!$AJ$4:$AO$179,5,FALSE)),"-")</f>
        <v>4.6601720471868884</v>
      </c>
      <c r="AC21" s="19">
        <f>IFERROR(IF(VLOOKUP($B21,'[6]0_-3'!$AJ$4:$AO$179,3,FALSE)=0,"-",VLOOKUP($B21,'[6]0_-3'!$AJ$4:$AO$179,3,FALSE)),"-")</f>
        <v>1.6889442686633171</v>
      </c>
      <c r="AD21" s="20">
        <f>IFERROR(IF(VLOOKUP($B21,'[6]0_-3'!$AJ$4:$AO$179,6,FALSE)=0,"-",VLOOKUP($B21,'[6]0_-3'!$AJ$4:$AO$179,6,FALSE)),"-")</f>
        <v>2.7592219196641063</v>
      </c>
      <c r="AE21" s="18">
        <f>IFERROR(IF(VLOOKUP($B21,'[6]5_2'!$AJ$4:$AO$179,5,FALSE)=0,"-",VLOOKUP($B21,'[6]5_2'!$AJ$4:$AO$179,5,FALSE)),"-")</f>
        <v>5.2774071481287539</v>
      </c>
      <c r="AF21" s="19">
        <f>IFERROR(IF(VLOOKUP($B21,'[6]5_2'!$AJ$4:$AO$179,3,FALSE)=0,"-",VLOOKUP($B21,'[6]5_2'!$AJ$4:$AO$179,3,FALSE)),"-")</f>
        <v>1.7284317447149613</v>
      </c>
      <c r="AG21" s="20">
        <f>IFERROR(IF(VLOOKUP($B21,'[6]5_2'!$AJ$4:$AO$179,6,FALSE)=0,"-",VLOOKUP($B21,'[6]5_2'!$AJ$4:$AO$179,6,FALSE)),"-")</f>
        <v>3.0532921906031416</v>
      </c>
      <c r="AH21" s="18">
        <f>IFERROR(IF(VLOOKUP($B21,'[6]10_7'!$AJ$4:$AO$179,5,FALSE)=0,"-",VLOOKUP($B21,'[6]10_7'!$AJ$4:$AO$179,5,FALSE)),"-")</f>
        <v>5.9648830436521445</v>
      </c>
      <c r="AI21" s="19">
        <f>IFERROR(IF(VLOOKUP($B21,'[6]10_7'!$AJ$4:$AO$179,3,FALSE)=0,"-",VLOOKUP($B21,'[6]10_7'!$AJ$4:$AO$179,3,FALSE)),"-")</f>
        <v>1.7548510419098018</v>
      </c>
      <c r="AJ21" s="20">
        <f>IFERROR(IF(VLOOKUP($B21,'[6]10_7'!$AJ$4:$AO$179,6,FALSE)=0,"-",VLOOKUP($B21,'[6]10_7'!$AJ$4:$AO$179,6,FALSE)),"-")</f>
        <v>3.3990822589480705</v>
      </c>
      <c r="AK21" s="18">
        <f>IFERROR(IF(VLOOKUP($B21,'[6]15_12'!$AJ$4:$AO$179,5,FALSE)=0,"-",VLOOKUP($B21,'[6]15_12'!$AJ$4:$AO$179,5,FALSE)),"-")</f>
        <v>6.731845965975908</v>
      </c>
      <c r="AL21" s="19">
        <f>IFERROR(IF(VLOOKUP($B21,'[6]15_12'!$AJ$4:$AO$179,3,FALSE)=0,"-",VLOOKUP($B21,'[6]15_12'!$AJ$4:$AO$179,3,FALSE)),"-")</f>
        <v>1.768451617976009</v>
      </c>
      <c r="AM21" s="20">
        <f>IFERROR(IF(VLOOKUP($B21,'[6]15_12'!$AJ$4:$AO$179,6,FALSE)=0,"-",VLOOKUP($B21,'[6]15_12'!$AJ$4:$AO$179,6,FALSE)),"-")</f>
        <v>3.8066328179679005</v>
      </c>
    </row>
    <row r="22" spans="2:39" ht="15" customHeight="1" x14ac:dyDescent="0.25">
      <c r="B22" s="33">
        <v>35</v>
      </c>
      <c r="C22" s="34"/>
      <c r="D22" s="18">
        <f>IFERROR(IF(VLOOKUP($B22,'[6]0_-3'!$H$4:$M$179,5,FALSE)=0,"-",VLOOKUP($B22,'[6]0_-3'!$H$4:$M$179,5,FALSE)),"-")</f>
        <v>5.6345358204122462</v>
      </c>
      <c r="E22" s="19">
        <f>IFERROR(IF(VLOOKUP($B22,'[6]0_-3'!$H$4:$M$179,3,FALSE)=0,"-",VLOOKUP($B22,'[6]0_-3'!$H$4:$M$179,3,FALSE)),"-")</f>
        <v>1.2385236637489083</v>
      </c>
      <c r="F22" s="19">
        <f>IFERROR(IF(VLOOKUP($B22,'[6]0_-3'!$H$4:$M$179,6,FALSE)=0,"-",VLOOKUP($B22,'[6]0_-3'!$H$4:$M$179,6,FALSE)),"-")</f>
        <v>4.5493969839518238</v>
      </c>
      <c r="G22" s="18">
        <f>IFERROR(IF(VLOOKUP($B22,'[6]5_2'!$H$4:$M$179,5,FALSE)=0,"-",VLOOKUP($B22,'[6]5_2'!$H$4:$M$179,5,FALSE)),"-")</f>
        <v>6.4969751805717006</v>
      </c>
      <c r="H22" s="19">
        <f>IFERROR(IF(VLOOKUP($B22,'[6]5_2'!$H$4:$M$179,3,FALSE)=0,"-",VLOOKUP($B22,'[6]5_2'!$H$4:$M$179,3,FALSE)),"-")</f>
        <v>1.2374739546051197</v>
      </c>
      <c r="I22" s="20">
        <f>IFERROR(IF(VLOOKUP($B22,'[6]5_2'!$H$4:$M$179,6,FALSE)=0,"-",VLOOKUP($B22,'[6]5_2'!$H$4:$M$179,6,FALSE)),"-")</f>
        <v>5.2501914536414613</v>
      </c>
      <c r="J22" s="18">
        <f>IFERROR(IF(VLOOKUP($B22,'[6]10_7'!$H$4:$M$179,5,FALSE)=0,"-",VLOOKUP($B22,'[6]10_7'!$H$4:$M$179,5,FALSE)),"-")</f>
        <v>7.469888517045618</v>
      </c>
      <c r="K22" s="19">
        <f>IFERROR(IF(VLOOKUP($B22,'[6]10_7'!$H$4:$M$179,3,FALSE)=0,"-",VLOOKUP($B22,'[6]10_7'!$H$4:$M$179,3,FALSE)),"-")</f>
        <v>1.2294993394129992</v>
      </c>
      <c r="L22" s="20">
        <f>IFERROR(IF(VLOOKUP($B22,'[6]10_7'!$H$4:$M$179,6,FALSE)=0,"-",VLOOKUP($B22,'[6]10_7'!$H$4:$M$179,6,FALSE)),"-")</f>
        <v>6.0755530951419399</v>
      </c>
      <c r="M22" s="18">
        <f>IFERROR(IF(VLOOKUP($B22,'[6]15_12'!$H$4:$M$179,5,FALSE)=0,"-",VLOOKUP($B22,'[6]15_12'!$H$4:$M$179,5,FALSE)),"-")</f>
        <v>8.5603859735235321</v>
      </c>
      <c r="N22" s="19">
        <f>IFERROR(IF(VLOOKUP($B22,'[6]15_12'!$H$4:$M$179,3,FALSE)=0,"-",VLOOKUP($B22,'[6]15_12'!$H$4:$M$179,3,FALSE)),"-")</f>
        <v>1.2146297541920852</v>
      </c>
      <c r="O22" s="20">
        <f>IFERROR(IF(VLOOKUP($B22,'[6]15_12'!$H$4:$M$179,6,FALSE)=0,"-",VLOOKUP($B22,'[6]15_12'!$H$4:$M$179,6,FALSE)),"-")</f>
        <v>7.0477328123889897</v>
      </c>
      <c r="P22" s="18">
        <f>IFERROR(IF(VLOOKUP($B22,'[6]0_-3'!$V$4:$AA$179,5,FALSE)=0,"-",VLOOKUP($B22,'[6]0_-3'!$V$4:$AA$179,5,FALSE)),"-")</f>
        <v>5.5124501310791008</v>
      </c>
      <c r="Q22" s="19">
        <f>IFERROR(IF(VLOOKUP($B22,'[6]0_-3'!$V$4:$AA$179,3,FALSE)=0,"-",VLOOKUP($B22,'[6]0_-3'!$V$4:$AA$179,3,FALSE)),"-")</f>
        <v>1.5529452392451959</v>
      </c>
      <c r="R22" s="20">
        <f>IFERROR(IF(VLOOKUP($B22,'[6]0_-3'!$V$4:$AA$179,6,FALSE)=0,"-",VLOOKUP($B22,'[6]0_-3'!$V$4:$AA$179,6,FALSE)),"-")</f>
        <v>3.5496745099385536</v>
      </c>
      <c r="S22" s="18">
        <f>IFERROR(IF(VLOOKUP($B22,'[6]5_2'!$V$4:$AA$179,5,FALSE)=0,"-",VLOOKUP($B22,'[6]5_2'!$V$4:$AA$179,5,FALSE)),"-")</f>
        <v>6.3095770531698552</v>
      </c>
      <c r="T22" s="19">
        <f>IFERROR(IF(VLOOKUP($B22,'[6]5_2'!$V$4:$AA$179,3,FALSE)=0,"-",VLOOKUP($B22,'[6]5_2'!$V$4:$AA$179,3,FALSE)),"-")</f>
        <v>1.571986167974792</v>
      </c>
      <c r="U22" s="20">
        <f>IFERROR(IF(VLOOKUP($B22,'[6]5_2'!$V$4:$AA$179,6,FALSE)=0,"-",VLOOKUP($B22,'[6]5_2'!$V$4:$AA$179,6,FALSE)),"-")</f>
        <v>4.0137611778725484</v>
      </c>
      <c r="V22" s="18">
        <f>IFERROR(IF(VLOOKUP($B22,'[6]10_7'!$V$4:$AA$179,5,FALSE)=0,"-",VLOOKUP($B22,'[6]10_7'!$V$4:$AA$179,5,FALSE)),"-")</f>
        <v>7.2033291922744107</v>
      </c>
      <c r="W22" s="19">
        <f>IFERROR(IF(VLOOKUP($B22,'[6]10_7'!$V$4:$AA$179,3,FALSE)=0,"-",VLOOKUP($B22,'[6]10_7'!$V$4:$AA$179,3,FALSE)),"-")</f>
        <v>1.5808650032421114</v>
      </c>
      <c r="X22" s="20">
        <f>IFERROR(IF(VLOOKUP($B22,'[6]10_7'!$V$4:$AA$179,6,FALSE)=0,"-",VLOOKUP($B22,'[6]10_7'!$V$4:$AA$179,6,FALSE)),"-")</f>
        <v>4.5565745193305487</v>
      </c>
      <c r="Y22" s="18">
        <f>IFERROR(IF(VLOOKUP($B22,'[6]15_12'!$V$4:$AA$179,5,FALSE)=0,"-",VLOOKUP($B22,'[6]15_12'!$V$4:$AA$179,5,FALSE)),"-")</f>
        <v>8.2014938206493184</v>
      </c>
      <c r="Z22" s="19">
        <f>IFERROR(IF(VLOOKUP($B22,'[6]15_12'!$V$4:$AA$179,3,FALSE)=0,"-",VLOOKUP($B22,'[6]15_12'!$V$4:$AA$179,3,FALSE)),"-")</f>
        <v>1.5797558994219754</v>
      </c>
      <c r="AA22" s="20">
        <f>IFERROR(IF(VLOOKUP($B22,'[6]15_12'!$V$4:$AA$179,6,FALSE)=0,"-",VLOOKUP($B22,'[6]15_12'!$V$4:$AA$179,6,FALSE)),"-")</f>
        <v>5.19162094830613</v>
      </c>
      <c r="AB22" s="18">
        <f>IFERROR(IF(VLOOKUP($B22,'[6]0_-3'!$AJ$4:$AO$179,5,FALSE)=0,"-",VLOOKUP($B22,'[6]0_-3'!$AJ$4:$AO$179,5,FALSE)),"-")</f>
        <v>5.3850347086262706</v>
      </c>
      <c r="AC22" s="19">
        <f>IFERROR(IF(VLOOKUP($B22,'[6]0_-3'!$AJ$4:$AO$179,3,FALSE)=0,"-",VLOOKUP($B22,'[6]0_-3'!$AJ$4:$AO$179,3,FALSE)),"-")</f>
        <v>1.9164932182927454</v>
      </c>
      <c r="AD22" s="20">
        <f>IFERROR(IF(VLOOKUP($B22,'[6]0_-3'!$AJ$4:$AO$179,6,FALSE)=0,"-",VLOOKUP($B22,'[6]0_-3'!$AJ$4:$AO$179,6,FALSE)),"-")</f>
        <v>2.8098376019422489</v>
      </c>
      <c r="AE22" s="18">
        <f>IFERROR(IF(VLOOKUP($B22,'[6]5_2'!$AJ$4:$AO$179,5,FALSE)=0,"-",VLOOKUP($B22,'[6]5_2'!$AJ$4:$AO$179,5,FALSE)),"-")</f>
        <v>6.1169858970186226</v>
      </c>
      <c r="AF22" s="19">
        <f>IFERROR(IF(VLOOKUP($B22,'[6]5_2'!$AJ$4:$AO$179,3,FALSE)=0,"-",VLOOKUP($B22,'[6]5_2'!$AJ$4:$AO$179,3,FALSE)),"-")</f>
        <v>1.9645572705265779</v>
      </c>
      <c r="AG22" s="20">
        <f>IFERROR(IF(VLOOKUP($B22,'[6]5_2'!$AJ$4:$AO$179,6,FALSE)=0,"-",VLOOKUP($B22,'[6]5_2'!$AJ$4:$AO$179,6,FALSE)),"-")</f>
        <v>3.1136714560523004</v>
      </c>
      <c r="AH22" s="18">
        <f>IFERROR(IF(VLOOKUP($B22,'[6]10_7'!$AJ$4:$AO$179,5,FALSE)=0,"-",VLOOKUP($B22,'[6]10_7'!$AJ$4:$AO$179,5,FALSE)),"-")</f>
        <v>6.9314923936119133</v>
      </c>
      <c r="AI22" s="19">
        <f>IFERROR(IF(VLOOKUP($B22,'[6]10_7'!$AJ$4:$AO$179,3,FALSE)=0,"-",VLOOKUP($B22,'[6]10_7'!$AJ$4:$AO$179,3,FALSE)),"-")</f>
        <v>1.9990065318653154</v>
      </c>
      <c r="AJ22" s="20">
        <f>IFERROR(IF(VLOOKUP($B22,'[6]10_7'!$AJ$4:$AO$179,6,FALSE)=0,"-",VLOOKUP($B22,'[6]10_7'!$AJ$4:$AO$179,6,FALSE)),"-")</f>
        <v>3.4674686065902898</v>
      </c>
      <c r="AK22" s="18">
        <f>IFERROR(IF(VLOOKUP($B22,'[6]15_12'!$AJ$4:$AO$179,5,FALSE)=0,"-",VLOOKUP($B22,'[6]15_12'!$AJ$4:$AO$179,5,FALSE)),"-")</f>
        <v>7.836999031734651</v>
      </c>
      <c r="AL22" s="19">
        <f>IFERROR(IF(VLOOKUP($B22,'[6]15_12'!$AJ$4:$AO$179,3,FALSE)=0,"-",VLOOKUP($B22,'[6]15_12'!$AJ$4:$AO$179,3,FALSE)),"-")</f>
        <v>2.0201277659117367</v>
      </c>
      <c r="AM22" s="20">
        <f>IFERROR(IF(VLOOKUP($B22,'[6]15_12'!$AJ$4:$AO$179,6,FALSE)=0,"-",VLOOKUP($B22,'[6]15_12'!$AJ$4:$AO$179,6,FALSE)),"-")</f>
        <v>3.8794571135443046</v>
      </c>
    </row>
    <row r="23" spans="2:39" ht="15" customHeight="1" x14ac:dyDescent="0.25">
      <c r="B23" s="33">
        <v>40</v>
      </c>
      <c r="C23" s="34"/>
      <c r="D23" s="18">
        <f>IFERROR(IF(VLOOKUP($B23,'[6]0_-3'!$H$4:$M$179,5,FALSE)=0,"-",VLOOKUP($B23,'[6]0_-3'!$H$4:$M$179,5,FALSE)),"-")</f>
        <v>6.4376251778959732</v>
      </c>
      <c r="E23" s="19">
        <f>IFERROR(IF(VLOOKUP($B23,'[6]0_-3'!$H$4:$M$179,3,FALSE)=0,"-",VLOOKUP($B23,'[6]0_-3'!$H$4:$M$179,3,FALSE)),"-")</f>
        <v>1.4168840071248219</v>
      </c>
      <c r="F23" s="19">
        <f>IFERROR(IF(VLOOKUP($B23,'[6]0_-3'!$H$4:$M$179,6,FALSE)=0,"-",VLOOKUP($B23,'[6]0_-3'!$H$4:$M$179,6,FALSE)),"-")</f>
        <v>4.543508957348859</v>
      </c>
      <c r="G23" s="18">
        <f>IFERROR(IF(VLOOKUP($B23,'[6]5_2'!$H$4:$M$179,5,FALSE)=0,"-",VLOOKUP($B23,'[6]5_2'!$H$4:$M$179,5,FALSE)),"-")</f>
        <v>7.4250565998957336</v>
      </c>
      <c r="H23" s="19">
        <f>IFERROR(IF(VLOOKUP($B23,'[6]5_2'!$H$4:$M$179,3,FALSE)=0,"-",VLOOKUP($B23,'[6]5_2'!$H$4:$M$179,3,FALSE)),"-")</f>
        <v>1.4225587270876512</v>
      </c>
      <c r="I23" s="20">
        <f>IFERROR(IF(VLOOKUP($B23,'[6]5_2'!$H$4:$M$179,6,FALSE)=0,"-",VLOOKUP($B23,'[6]5_2'!$H$4:$M$179,6,FALSE)),"-")</f>
        <v>5.2195079602068599</v>
      </c>
      <c r="J23" s="18">
        <f>IFERROR(IF(VLOOKUP($B23,'[6]10_7'!$H$4:$M$179,5,FALSE)=0,"-",VLOOKUP($B23,'[6]10_7'!$H$4:$M$179,5,FALSE)),"-")</f>
        <v>8.5337613262007217</v>
      </c>
      <c r="K23" s="19">
        <f>IFERROR(IF(VLOOKUP($B23,'[6]10_7'!$H$4:$M$179,3,FALSE)=0,"-",VLOOKUP($B23,'[6]10_7'!$H$4:$M$179,3,FALSE)),"-")</f>
        <v>1.4206452255264479</v>
      </c>
      <c r="L23" s="20">
        <f>IFERROR(IF(VLOOKUP($B23,'[6]10_7'!$H$4:$M$179,6,FALSE)=0,"-",VLOOKUP($B23,'[6]10_7'!$H$4:$M$179,6,FALSE)),"-")</f>
        <v>6.0069616065040936</v>
      </c>
      <c r="M23" s="18">
        <f>IFERROR(IF(VLOOKUP($B23,'[6]15_12'!$H$4:$M$179,5,FALSE)=0,"-",VLOOKUP($B23,'[6]15_12'!$H$4:$M$179,5,FALSE)),"-")</f>
        <v>9.769959774199414</v>
      </c>
      <c r="N23" s="19">
        <f>IFERROR(IF(VLOOKUP($B23,'[6]15_12'!$H$4:$M$179,3,FALSE)=0,"-",VLOOKUP($B23,'[6]15_12'!$H$4:$M$179,3,FALSE)),"-")</f>
        <v>1.4111911660129475</v>
      </c>
      <c r="O23" s="20">
        <f>IFERROR(IF(VLOOKUP($B23,'[6]15_12'!$H$4:$M$179,6,FALSE)=0,"-",VLOOKUP($B23,'[6]15_12'!$H$4:$M$179,6,FALSE)),"-")</f>
        <v>6.9232007749896702</v>
      </c>
      <c r="P23" s="18">
        <f>IFERROR(IF(VLOOKUP($B23,'[6]0_-3'!$V$4:$AA$179,5,FALSE)=0,"-",VLOOKUP($B23,'[6]0_-3'!$V$4:$AA$179,5,FALSE)),"-")</f>
        <v>6.2777288038384871</v>
      </c>
      <c r="Q23" s="19">
        <f>IFERROR(IF(VLOOKUP($B23,'[6]0_-3'!$V$4:$AA$179,3,FALSE)=0,"-",VLOOKUP($B23,'[6]0_-3'!$V$4:$AA$179,3,FALSE)),"-")</f>
        <v>1.7608289791153993</v>
      </c>
      <c r="R23" s="20">
        <f>IFERROR(IF(VLOOKUP($B23,'[6]0_-3'!$V$4:$AA$179,6,FALSE)=0,"-",VLOOKUP($B23,'[6]0_-3'!$V$4:$AA$179,6,FALSE)),"-")</f>
        <v>3.5652121121906322</v>
      </c>
      <c r="S23" s="18">
        <f>IFERROR(IF(VLOOKUP($B23,'[6]5_2'!$V$4:$AA$179,5,FALSE)=0,"-",VLOOKUP($B23,'[6]5_2'!$V$4:$AA$179,5,FALSE)),"-")</f>
        <v>7.1936729204854259</v>
      </c>
      <c r="T23" s="19">
        <f>IFERROR(IF(VLOOKUP($B23,'[6]5_2'!$V$4:$AA$179,3,FALSE)=0,"-",VLOOKUP($B23,'[6]5_2'!$V$4:$AA$179,3,FALSE)),"-")</f>
        <v>1.7876862772278064</v>
      </c>
      <c r="U23" s="20">
        <f>IFERROR(IF(VLOOKUP($B23,'[6]5_2'!$V$4:$AA$179,6,FALSE)=0,"-",VLOOKUP($B23,'[6]5_2'!$V$4:$AA$179,6,FALSE)),"-")</f>
        <v>4.0240130564971217</v>
      </c>
      <c r="V23" s="18">
        <f>IFERROR(IF(VLOOKUP($B23,'[6]10_7'!$V$4:$AA$179,5,FALSE)=0,"-",VLOOKUP($B23,'[6]10_7'!$V$4:$AA$179,5,FALSE)),"-")</f>
        <v>8.2175736861750508</v>
      </c>
      <c r="W23" s="19">
        <f>IFERROR(IF(VLOOKUP($B23,'[6]10_7'!$V$4:$AA$179,3,FALSE)=0,"-",VLOOKUP($B23,'[6]10_7'!$V$4:$AA$179,3,FALSE)),"-")</f>
        <v>1.8038032882993835</v>
      </c>
      <c r="X23" s="20">
        <f>IFERROR(IF(VLOOKUP($B23,'[6]10_7'!$V$4:$AA$179,6,FALSE)=0,"-",VLOOKUP($B23,'[6]10_7'!$V$4:$AA$179,6,FALSE)),"-")</f>
        <v>4.5556928183241849</v>
      </c>
      <c r="Y23" s="18">
        <f>IFERROR(IF(VLOOKUP($B23,'[6]15_12'!$V$4:$AA$179,5,FALSE)=0,"-",VLOOKUP($B23,'[6]15_12'!$V$4:$AA$179,5,FALSE)),"-")</f>
        <v>9.3563618199632792</v>
      </c>
      <c r="Z23" s="19">
        <f>IFERROR(IF(VLOOKUP($B23,'[6]15_12'!$V$4:$AA$179,3,FALSE)=0,"-",VLOOKUP($B23,'[6]15_12'!$V$4:$AA$179,3,FALSE)),"-")</f>
        <v>1.8093824431878149</v>
      </c>
      <c r="AA23" s="20">
        <f>IFERROR(IF(VLOOKUP($B23,'[6]15_12'!$V$4:$AA$179,6,FALSE)=0,"-",VLOOKUP($B23,'[6]15_12'!$V$4:$AA$179,6,FALSE)),"-")</f>
        <v>5.1710249843471505</v>
      </c>
      <c r="AB23" s="18">
        <f>IFERROR(IF(VLOOKUP($B23,'[6]0_-3'!$AJ$4:$AO$179,5,FALSE)=0,"-",VLOOKUP($B23,'[6]0_-3'!$AJ$4:$AO$179,5,FALSE)),"-")</f>
        <v>6.1118380157096386</v>
      </c>
      <c r="AC23" s="19">
        <f>IFERROR(IF(VLOOKUP($B23,'[6]0_-3'!$AJ$4:$AO$179,3,FALSE)=0,"-",VLOOKUP($B23,'[6]0_-3'!$AJ$4:$AO$179,3,FALSE)),"-")</f>
        <v>2.1537484315518354</v>
      </c>
      <c r="AD23" s="20">
        <f>IFERROR(IF(VLOOKUP($B23,'[6]0_-3'!$AJ$4:$AO$179,6,FALSE)=0,"-",VLOOKUP($B23,'[6]0_-3'!$AJ$4:$AO$179,6,FALSE)),"-")</f>
        <v>2.8377678312716821</v>
      </c>
      <c r="AE23" s="18">
        <f>IFERROR(IF(VLOOKUP($B23,'[6]5_2'!$AJ$4:$AO$179,5,FALSE)=0,"-",VLOOKUP($B23,'[6]5_2'!$AJ$4:$AO$179,5,FALSE)),"-")</f>
        <v>6.9562917778722131</v>
      </c>
      <c r="AF23" s="19">
        <f>IFERROR(IF(VLOOKUP($B23,'[6]5_2'!$AJ$4:$AO$179,3,FALSE)=0,"-",VLOOKUP($B23,'[6]5_2'!$AJ$4:$AO$179,3,FALSE)),"-")</f>
        <v>2.2106385778637749</v>
      </c>
      <c r="AG23" s="20">
        <f>IFERROR(IF(VLOOKUP($B23,'[6]5_2'!$AJ$4:$AO$179,6,FALSE)=0,"-",VLOOKUP($B23,'[6]5_2'!$AJ$4:$AO$179,6,FALSE)),"-")</f>
        <v>3.1467340919176148</v>
      </c>
      <c r="AH23" s="18">
        <f>IFERROR(IF(VLOOKUP($B23,'[6]10_7'!$AJ$4:$AO$179,5,FALSE)=0,"-",VLOOKUP($B23,'[6]10_7'!$AJ$4:$AO$179,5,FALSE)),"-")</f>
        <v>7.895155320828227</v>
      </c>
      <c r="AI23" s="19">
        <f>IFERROR(IF(VLOOKUP($B23,'[6]10_7'!$AJ$4:$AO$179,3,FALSE)=0,"-",VLOOKUP($B23,'[6]10_7'!$AJ$4:$AO$179,3,FALSE)),"-")</f>
        <v>2.2534092138342317</v>
      </c>
      <c r="AJ23" s="20">
        <f>IFERROR(IF(VLOOKUP($B23,'[6]10_7'!$AJ$4:$AO$179,6,FALSE)=0,"-",VLOOKUP($B23,'[6]10_7'!$AJ$4:$AO$179,6,FALSE)),"-")</f>
        <v>3.503649169603964</v>
      </c>
      <c r="AK23" s="18">
        <f>IFERROR(IF(VLOOKUP($B23,'[6]15_12'!$AJ$4:$AO$179,5,FALSE)=0,"-",VLOOKUP($B23,'[6]15_12'!$AJ$4:$AO$179,5,FALSE)),"-")</f>
        <v>8.9360540584415222</v>
      </c>
      <c r="AL23" s="19">
        <f>IFERROR(IF(VLOOKUP($B23,'[6]15_12'!$AJ$4:$AO$179,3,FALSE)=0,"-",VLOOKUP($B23,'[6]15_12'!$AJ$4:$AO$179,3,FALSE)),"-")</f>
        <v>2.2823882805724951</v>
      </c>
      <c r="AM23" s="20">
        <f>IFERROR(IF(VLOOKUP($B23,'[6]15_12'!$AJ$4:$AO$179,6,FALSE)=0,"-",VLOOKUP($B23,'[6]15_12'!$AJ$4:$AO$179,6,FALSE)),"-")</f>
        <v>3.9152207950349611</v>
      </c>
    </row>
    <row r="24" spans="2:39" ht="15" customHeight="1" x14ac:dyDescent="0.25">
      <c r="B24" s="33">
        <v>45</v>
      </c>
      <c r="C24" s="34"/>
      <c r="D24" s="18">
        <f>IFERROR(IF(VLOOKUP($B24,'[6]0_-3'!$H$4:$M$179,5,FALSE)=0,"-",VLOOKUP($B24,'[6]0_-3'!$H$4:$M$179,5,FALSE)),"-")</f>
        <v>7.2409295587754299</v>
      </c>
      <c r="E24" s="19">
        <f>IFERROR(IF(VLOOKUP($B24,'[6]0_-3'!$H$4:$M$179,3,FALSE)=0,"-",VLOOKUP($B24,'[6]0_-3'!$H$4:$M$179,3,FALSE)),"-")</f>
        <v>1.6050995464282549</v>
      </c>
      <c r="F24" s="19">
        <f>IFERROR(IF(VLOOKUP($B24,'[6]0_-3'!$H$4:$M$179,6,FALSE)=0,"-",VLOOKUP($B24,'[6]0_-3'!$H$4:$M$179,6,FALSE)),"-")</f>
        <v>4.5112027941745394</v>
      </c>
      <c r="G24" s="18">
        <f>IFERROR(IF(VLOOKUP($B24,'[6]5_2'!$H$4:$M$179,5,FALSE)=0,"-",VLOOKUP($B24,'[6]5_2'!$H$4:$M$179,5,FALSE)),"-")</f>
        <v>8.3508084777534659</v>
      </c>
      <c r="H24" s="19">
        <f>IFERROR(IF(VLOOKUP($B24,'[6]5_2'!$H$4:$M$179,3,FALSE)=0,"-",VLOOKUP($B24,'[6]5_2'!$H$4:$M$179,3,FALSE)),"-")</f>
        <v>1.6177970066578664</v>
      </c>
      <c r="I24" s="20">
        <f>IFERROR(IF(VLOOKUP($B24,'[6]5_2'!$H$4:$M$179,6,FALSE)=0,"-",VLOOKUP($B24,'[6]5_2'!$H$4:$M$179,6,FALSE)),"-")</f>
        <v>5.1618394912258019</v>
      </c>
      <c r="J24" s="18">
        <f>IFERROR(IF(VLOOKUP($B24,'[6]10_7'!$H$4:$M$179,5,FALSE)=0,"-",VLOOKUP($B24,'[6]10_7'!$H$4:$M$179,5,FALSE)),"-")</f>
        <v>9.5923141569056156</v>
      </c>
      <c r="K24" s="19">
        <f>IFERROR(IF(VLOOKUP($B24,'[6]10_7'!$H$4:$M$179,3,FALSE)=0,"-",VLOOKUP($B24,'[6]10_7'!$H$4:$M$179,3,FALSE)),"-")</f>
        <v>1.6222930171065391</v>
      </c>
      <c r="L24" s="20">
        <f>IFERROR(IF(VLOOKUP($B24,'[6]10_7'!$H$4:$M$179,6,FALSE)=0,"-",VLOOKUP($B24,'[6]10_7'!$H$4:$M$179,6,FALSE)),"-")</f>
        <v>5.9128123315318879</v>
      </c>
      <c r="M24" s="18">
        <f>IFERROR(IF(VLOOKUP($B24,'[6]15_12'!$H$4:$M$179,5,FALSE)=0,"-",VLOOKUP($B24,'[6]15_12'!$H$4:$M$179,5,FALSE)),"-")</f>
        <v>10.970773934653351</v>
      </c>
      <c r="N24" s="19">
        <f>IFERROR(IF(VLOOKUP($B24,'[6]15_12'!$H$4:$M$179,3,FALSE)=0,"-",VLOOKUP($B24,'[6]15_12'!$H$4:$M$179,3,FALSE)),"-")</f>
        <v>1.6186575114963238</v>
      </c>
      <c r="O24" s="20">
        <f>IFERROR(IF(VLOOKUP($B24,'[6]15_12'!$H$4:$M$179,6,FALSE)=0,"-",VLOOKUP($B24,'[6]15_12'!$H$4:$M$179,6,FALSE)),"-")</f>
        <v>6.7776993321531736</v>
      </c>
      <c r="P24" s="18">
        <f>IFERROR(IF(VLOOKUP($B24,'[6]0_-3'!$V$4:$AA$179,5,FALSE)=0,"-",VLOOKUP($B24,'[6]0_-3'!$V$4:$AA$179,5,FALSE)),"-")</f>
        <v>7.04417053653924</v>
      </c>
      <c r="Q24" s="19">
        <f>IFERROR(IF(VLOOKUP($B24,'[6]0_-3'!$V$4:$AA$179,3,FALSE)=0,"-",VLOOKUP($B24,'[6]0_-3'!$V$4:$AA$179,3,FALSE)),"-")</f>
        <v>1.9784913800003918</v>
      </c>
      <c r="R24" s="20">
        <f>IFERROR(IF(VLOOKUP($B24,'[6]0_-3'!$V$4:$AA$179,6,FALSE)=0,"-",VLOOKUP($B24,'[6]0_-3'!$V$4:$AA$179,6,FALSE)),"-")</f>
        <v>3.5603746408730097</v>
      </c>
      <c r="S24" s="18">
        <f>IFERROR(IF(VLOOKUP($B24,'[6]5_2'!$V$4:$AA$179,5,FALSE)=0,"-",VLOOKUP($B24,'[6]5_2'!$V$4:$AA$179,5,FALSE)),"-")</f>
        <v>8.0765855373716171</v>
      </c>
      <c r="T24" s="19">
        <f>IFERROR(IF(VLOOKUP($B24,'[6]5_2'!$V$4:$AA$179,3,FALSE)=0,"-",VLOOKUP($B24,'[6]5_2'!$V$4:$AA$179,3,FALSE)),"-")</f>
        <v>2.0134340288996171</v>
      </c>
      <c r="U24" s="20">
        <f>IFERROR(IF(VLOOKUP($B24,'[6]5_2'!$V$4:$AA$179,6,FALSE)=0,"-",VLOOKUP($B24,'[6]5_2'!$V$4:$AA$179,6,FALSE)),"-")</f>
        <v>4.0113484829625312</v>
      </c>
      <c r="V24" s="18">
        <f>IFERROR(IF(VLOOKUP($B24,'[6]10_7'!$V$4:$AA$179,5,FALSE)=0,"-",VLOOKUP($B24,'[6]10_7'!$V$4:$AA$179,5,FALSE)),"-")</f>
        <v>9.2278462075870475</v>
      </c>
      <c r="W24" s="19">
        <f>IFERROR(IF(VLOOKUP($B24,'[6]10_7'!$V$4:$AA$179,3,FALSE)=0,"-",VLOOKUP($B24,'[6]10_7'!$V$4:$AA$179,3,FALSE)),"-")</f>
        <v>2.0371027539602862</v>
      </c>
      <c r="X24" s="20">
        <f>IFERROR(IF(VLOOKUP($B24,'[6]10_7'!$V$4:$AA$179,6,FALSE)=0,"-",VLOOKUP($B24,'[6]10_7'!$V$4:$AA$179,6,FALSE)),"-")</f>
        <v>4.5298874539575369</v>
      </c>
      <c r="Y24" s="18">
        <f>IFERROR(IF(VLOOKUP($B24,'[6]15_12'!$V$4:$AA$179,5,FALSE)=0,"-",VLOOKUP($B24,'[6]15_12'!$V$4:$AA$179,5,FALSE)),"-")</f>
        <v>10.504017587170338</v>
      </c>
      <c r="Z24" s="19">
        <f>IFERROR(IF(VLOOKUP($B24,'[6]15_12'!$V$4:$AA$179,3,FALSE)=0,"-",VLOOKUP($B24,'[6]15_12'!$V$4:$AA$179,3,FALSE)),"-")</f>
        <v>2.0497322574902004</v>
      </c>
      <c r="AA24" s="20">
        <f>IFERROR(IF(VLOOKUP($B24,'[6]15_12'!$V$4:$AA$179,6,FALSE)=0,"-",VLOOKUP($B24,'[6]15_12'!$V$4:$AA$179,6,FALSE)),"-")</f>
        <v>5.1245803195935489</v>
      </c>
      <c r="AB24" s="18">
        <f>IFERROR(IF(VLOOKUP($B24,'[6]0_-3'!$AJ$4:$AO$179,5,FALSE)=0,"-",VLOOKUP($B24,'[6]0_-3'!$AJ$4:$AO$179,5,FALSE)),"-")</f>
        <v>6.8406945099897172</v>
      </c>
      <c r="AC24" s="19">
        <f>IFERROR(IF(VLOOKUP($B24,'[6]0_-3'!$AJ$4:$AO$179,3,FALSE)=0,"-",VLOOKUP($B24,'[6]0_-3'!$AJ$4:$AO$179,3,FALSE)),"-")</f>
        <v>2.4007191178053016</v>
      </c>
      <c r="AD24" s="20">
        <f>IFERROR(IF(VLOOKUP($B24,'[6]0_-3'!$AJ$4:$AO$179,6,FALSE)=0,"-",VLOOKUP($B24,'[6]0_-3'!$AJ$4:$AO$179,6,FALSE)),"-")</f>
        <v>2.8494355958823574</v>
      </c>
      <c r="AE24" s="18">
        <f>IFERROR(IF(VLOOKUP($B24,'[6]5_2'!$AJ$4:$AO$179,5,FALSE)=0,"-",VLOOKUP($B24,'[6]5_2'!$AJ$4:$AO$179,5,FALSE)),"-")</f>
        <v>7.7955032444283994</v>
      </c>
      <c r="AF24" s="19">
        <f>IFERROR(IF(VLOOKUP($B24,'[6]5_2'!$AJ$4:$AO$179,3,FALSE)=0,"-",VLOOKUP($B24,'[6]5_2'!$AJ$4:$AO$179,3,FALSE)),"-")</f>
        <v>2.4666785868260188</v>
      </c>
      <c r="AG24" s="20">
        <f>IFERROR(IF(VLOOKUP($B24,'[6]5_2'!$AJ$4:$AO$179,6,FALSE)=0,"-",VLOOKUP($B24,'[6]5_2'!$AJ$4:$AO$179,6,FALSE)),"-")</f>
        <v>3.1603238808908656</v>
      </c>
      <c r="AH24" s="18">
        <f>IFERROR(IF(VLOOKUP($B24,'[6]10_7'!$AJ$4:$AO$179,5,FALSE)=0,"-",VLOOKUP($B24,'[6]10_7'!$AJ$4:$AO$179,5,FALSE)),"-")</f>
        <v>8.8561393315256591</v>
      </c>
      <c r="AI24" s="19">
        <f>IFERROR(IF(VLOOKUP($B24,'[6]10_7'!$AJ$4:$AO$179,3,FALSE)=0,"-",VLOOKUP($B24,'[6]10_7'!$AJ$4:$AO$179,3,FALSE)),"-")</f>
        <v>2.5180534559578289</v>
      </c>
      <c r="AJ24" s="20">
        <f>IFERROR(IF(VLOOKUP($B24,'[6]10_7'!$AJ$4:$AO$179,6,FALSE)=0,"-",VLOOKUP($B24,'[6]10_7'!$AJ$4:$AO$179,6,FALSE)),"-")</f>
        <v>3.5170577139939705</v>
      </c>
      <c r="AK24" s="18">
        <f>IFERROR(IF(VLOOKUP($B24,'[6]15_12'!$AJ$4:$AO$179,5,FALSE)=0,"-",VLOOKUP($B24,'[6]15_12'!$AJ$4:$AO$179,5,FALSE)),"-")</f>
        <v>10.029393722941009</v>
      </c>
      <c r="AL24" s="19">
        <f>IFERROR(IF(VLOOKUP($B24,'[6]15_12'!$AJ$4:$AO$179,3,FALSE)=0,"-",VLOOKUP($B24,'[6]15_12'!$AJ$4:$AO$179,3,FALSE)),"-")</f>
        <v>2.555216259957807</v>
      </c>
      <c r="AM24" s="20">
        <f>IFERROR(IF(VLOOKUP($B24,'[6]15_12'!$AJ$4:$AO$179,6,FALSE)=0,"-",VLOOKUP($B24,'[6]15_12'!$AJ$4:$AO$179,6,FALSE)),"-")</f>
        <v>3.925066492456736</v>
      </c>
    </row>
    <row r="25" spans="2:39" ht="15" customHeight="1" x14ac:dyDescent="0.25">
      <c r="B25" s="33">
        <v>50</v>
      </c>
      <c r="C25" s="34"/>
      <c r="D25" s="18">
        <f>IFERROR(IF(VLOOKUP($B25,'[6]0_-3'!$H$4:$M$179,5,FALSE)=0,"-",VLOOKUP($B25,'[6]0_-3'!$H$4:$M$179,5,FALSE)),"-")</f>
        <v>8.0446176863822263</v>
      </c>
      <c r="E25" s="19">
        <f>IFERROR(IF(VLOOKUP($B25,'[6]0_-3'!$H$4:$M$179,3,FALSE)=0,"-",VLOOKUP($B25,'[6]0_-3'!$H$4:$M$179,3,FALSE)),"-")</f>
        <v>1.8031727196891361</v>
      </c>
      <c r="F25" s="19">
        <f>IFERROR(IF(VLOOKUP($B25,'[6]0_-3'!$H$4:$M$179,6,FALSE)=0,"-",VLOOKUP($B25,'[6]0_-3'!$H$4:$M$179,6,FALSE)),"-")</f>
        <v>4.461368341779874</v>
      </c>
      <c r="G25" s="18">
        <f>IFERROR(IF(VLOOKUP($B25,'[6]5_2'!$H$4:$M$179,5,FALSE)=0,"-",VLOOKUP($B25,'[6]5_2'!$H$4:$M$179,5,FALSE)),"-")</f>
        <v>9.2744816398524605</v>
      </c>
      <c r="H25" s="19">
        <f>IFERROR(IF(VLOOKUP($B25,'[6]5_2'!$H$4:$M$179,3,FALSE)=0,"-",VLOOKUP($B25,'[6]5_2'!$H$4:$M$179,3,FALSE)),"-")</f>
        <v>1.823182534663605</v>
      </c>
      <c r="I25" s="20">
        <f>IFERROR(IF(VLOOKUP($B25,'[6]5_2'!$H$4:$M$179,6,FALSE)=0,"-",VLOOKUP($B25,'[6]5_2'!$H$4:$M$179,6,FALSE)),"-")</f>
        <v>5.0869737195917653</v>
      </c>
      <c r="J25" s="18">
        <f>IFERROR(IF(VLOOKUP($B25,'[6]10_7'!$H$4:$M$179,5,FALSE)=0,"-",VLOOKUP($B25,'[6]10_7'!$H$4:$M$179,5,FALSE)),"-")</f>
        <v>10.645903881834627</v>
      </c>
      <c r="K25" s="19">
        <f>IFERROR(IF(VLOOKUP($B25,'[6]10_7'!$H$4:$M$179,3,FALSE)=0,"-",VLOOKUP($B25,'[6]10_7'!$H$4:$M$179,3,FALSE)),"-")</f>
        <v>1.8344249099070409</v>
      </c>
      <c r="L25" s="20">
        <f>IFERROR(IF(VLOOKUP($B25,'[6]10_7'!$H$4:$M$179,6,FALSE)=0,"-",VLOOKUP($B25,'[6]10_7'!$H$4:$M$179,6,FALSE)),"-")</f>
        <v>5.8034012863323508</v>
      </c>
      <c r="M25" s="18">
        <f>IFERROR(IF(VLOOKUP($B25,'[6]15_12'!$H$4:$M$179,5,FALSE)=0,"-",VLOOKUP($B25,'[6]15_12'!$H$4:$M$179,5,FALSE)),"-")</f>
        <v>12.163317342077528</v>
      </c>
      <c r="N25" s="19">
        <f>IFERROR(IF(VLOOKUP($B25,'[6]15_12'!$H$4:$M$179,3,FALSE)=0,"-",VLOOKUP($B25,'[6]15_12'!$H$4:$M$179,3,FALSE)),"-")</f>
        <v>1.836996064709747</v>
      </c>
      <c r="O25" s="20">
        <f>IFERROR(IF(VLOOKUP($B25,'[6]15_12'!$H$4:$M$179,6,FALSE)=0,"-",VLOOKUP($B25,'[6]15_12'!$H$4:$M$179,6,FALSE)),"-")</f>
        <v>6.6213083281696541</v>
      </c>
      <c r="P25" s="18">
        <f>IFERROR(IF(VLOOKUP($B25,'[6]0_-3'!$V$4:$AA$179,5,FALSE)=0,"-",VLOOKUP($B25,'[6]0_-3'!$V$4:$AA$179,5,FALSE)),"-")</f>
        <v>7.8119127767451042</v>
      </c>
      <c r="Q25" s="19">
        <f>IFERROR(IF(VLOOKUP($B25,'[6]0_-3'!$V$4:$AA$179,3,FALSE)=0,"-",VLOOKUP($B25,'[6]0_-3'!$V$4:$AA$179,3,FALSE)),"-")</f>
        <v>2.2059387365970049</v>
      </c>
      <c r="R25" s="20">
        <f>IFERROR(IF(VLOOKUP($B25,'[6]0_-3'!$V$4:$AA$179,6,FALSE)=0,"-",VLOOKUP($B25,'[6]0_-3'!$V$4:$AA$179,6,FALSE)),"-")</f>
        <v>3.5413099408173796</v>
      </c>
      <c r="S25" s="18">
        <f>IFERROR(IF(VLOOKUP($B25,'[6]5_2'!$V$4:$AA$179,5,FALSE)=0,"-",VLOOKUP($B25,'[6]5_2'!$V$4:$AA$179,5,FALSE)),"-")</f>
        <v>8.9585247492281894</v>
      </c>
      <c r="T25" s="19">
        <f>IFERROR(IF(VLOOKUP($B25,'[6]5_2'!$V$4:$AA$179,3,FALSE)=0,"-",VLOOKUP($B25,'[6]5_2'!$V$4:$AA$179,3,FALSE)),"-")</f>
        <v>2.2492284675585998</v>
      </c>
      <c r="U25" s="20">
        <f>IFERROR(IF(VLOOKUP($B25,'[6]5_2'!$V$4:$AA$179,6,FALSE)=0,"-",VLOOKUP($B25,'[6]5_2'!$V$4:$AA$179,6,FALSE)),"-")</f>
        <v>3.9829323158763508</v>
      </c>
      <c r="V25" s="18">
        <f>IFERROR(IF(VLOOKUP($B25,'[6]10_7'!$V$4:$AA$179,5,FALSE)=0,"-",VLOOKUP($B25,'[6]10_7'!$V$4:$AA$179,5,FALSE)),"-")</f>
        <v>10.234451913152711</v>
      </c>
      <c r="W25" s="19">
        <f>IFERROR(IF(VLOOKUP($B25,'[6]10_7'!$V$4:$AA$179,3,FALSE)=0,"-",VLOOKUP($B25,'[6]10_7'!$V$4:$AA$179,3,FALSE)),"-")</f>
        <v>2.2807527335779296</v>
      </c>
      <c r="X25" s="20">
        <f>IFERROR(IF(VLOOKUP($B25,'[6]10_7'!$V$4:$AA$179,6,FALSE)=0,"-",VLOOKUP($B25,'[6]10_7'!$V$4:$AA$179,6,FALSE)),"-")</f>
        <v>4.4873132288643234</v>
      </c>
      <c r="Y25" s="18">
        <f>IFERROR(IF(VLOOKUP($B25,'[6]15_12'!$V$4:$AA$179,5,FALSE)=0,"-",VLOOKUP($B25,'[6]15_12'!$V$4:$AA$179,5,FALSE)),"-")</f>
        <v>11.644886853523694</v>
      </c>
      <c r="Z25" s="19">
        <f>IFERROR(IF(VLOOKUP($B25,'[6]15_12'!$V$4:$AA$179,3,FALSE)=0,"-",VLOOKUP($B25,'[6]15_12'!$V$4:$AA$179,3,FALSE)),"-")</f>
        <v>2.3007820354514679</v>
      </c>
      <c r="AA25" s="20">
        <f>IFERROR(IF(VLOOKUP($B25,'[6]15_12'!$V$4:$AA$179,6,FALSE)=0,"-",VLOOKUP($B25,'[6]15_12'!$V$4:$AA$179,6,FALSE)),"-")</f>
        <v>5.061273373180998</v>
      </c>
      <c r="AB25" s="18">
        <f>IFERROR(IF(VLOOKUP($B25,'[6]0_-3'!$AJ$4:$AO$179,5,FALSE)=0,"-",VLOOKUP($B25,'[6]0_-3'!$AJ$4:$AO$179,5,FALSE)),"-")</f>
        <v>7.5717132226104482</v>
      </c>
      <c r="AC25" s="19">
        <f>IFERROR(IF(VLOOKUP($B25,'[6]0_-3'!$AJ$4:$AO$179,3,FALSE)=0,"-",VLOOKUP($B25,'[6]0_-3'!$AJ$4:$AO$179,3,FALSE)),"-")</f>
        <v>2.6574149078896188</v>
      </c>
      <c r="AD25" s="20">
        <f>IFERROR(IF(VLOOKUP($B25,'[6]0_-3'!$AJ$4:$AO$179,6,FALSE)=0,"-",VLOOKUP($B25,'[6]0_-3'!$AJ$4:$AO$179,6,FALSE)),"-")</f>
        <v>2.8492777699600964</v>
      </c>
      <c r="AE25" s="18">
        <f>IFERROR(IF(VLOOKUP($B25,'[6]5_2'!$AJ$4:$AO$179,5,FALSE)=0,"-",VLOOKUP($B25,'[6]5_2'!$AJ$4:$AO$179,5,FALSE)),"-")</f>
        <v>8.6347923938411437</v>
      </c>
      <c r="AF25" s="19">
        <f>IFERROR(IF(VLOOKUP($B25,'[6]5_2'!$AJ$4:$AO$179,3,FALSE)=0,"-",VLOOKUP($B25,'[6]5_2'!$AJ$4:$AO$179,3,FALSE)),"-")</f>
        <v>2.7326809242907943</v>
      </c>
      <c r="AG25" s="20">
        <f>IFERROR(IF(VLOOKUP($B25,'[6]5_2'!$AJ$4:$AO$179,6,FALSE)=0,"-",VLOOKUP($B25,'[6]5_2'!$AJ$4:$AO$179,6,FALSE)),"-")</f>
        <v>3.1598245946266519</v>
      </c>
      <c r="AH25" s="18">
        <f>IFERROR(IF(VLOOKUP($B25,'[6]10_7'!$AJ$4:$AO$179,5,FALSE)=0,"-",VLOOKUP($B25,'[6]10_7'!$AJ$4:$AO$179,5,FALSE)),"-")</f>
        <v>9.8147013514306529</v>
      </c>
      <c r="AI25" s="19">
        <f>IFERROR(IF(VLOOKUP($B25,'[6]10_7'!$AJ$4:$AO$179,3,FALSE)=0,"-",VLOOKUP($B25,'[6]10_7'!$AJ$4:$AO$179,3,FALSE)),"-")</f>
        <v>2.792934761125152</v>
      </c>
      <c r="AJ25" s="20">
        <f>IFERROR(IF(VLOOKUP($B25,'[6]10_7'!$AJ$4:$AO$179,6,FALSE)=0,"-",VLOOKUP($B25,'[6]10_7'!$AJ$4:$AO$179,6,FALSE)),"-")</f>
        <v>3.5141176543188344</v>
      </c>
      <c r="AK25" s="18">
        <f>IFERROR(IF(VLOOKUP($B25,'[6]15_12'!$AJ$4:$AO$179,5,FALSE)=0,"-",VLOOKUP($B25,'[6]15_12'!$AJ$4:$AO$179,5,FALSE)),"-")</f>
        <v>11.117384196719735</v>
      </c>
      <c r="AL25" s="19">
        <f>IFERROR(IF(VLOOKUP($B25,'[6]15_12'!$AJ$4:$AO$179,3,FALSE)=0,"-",VLOOKUP($B25,'[6]15_12'!$AJ$4:$AO$179,3,FALSE)),"-")</f>
        <v>2.8385965530709671</v>
      </c>
      <c r="AM25" s="20">
        <f>IFERROR(IF(VLOOKUP($B25,'[6]15_12'!$AJ$4:$AO$179,6,FALSE)=0,"-",VLOOKUP($B25,'[6]15_12'!$AJ$4:$AO$179,6,FALSE)),"-")</f>
        <v>3.9165073263730523</v>
      </c>
    </row>
    <row r="26" spans="2:39" ht="15" customHeight="1" x14ac:dyDescent="0.25">
      <c r="B26" s="33">
        <v>55</v>
      </c>
      <c r="C26" s="34"/>
      <c r="D26" s="18">
        <f>IFERROR(IF(VLOOKUP($B26,'[6]0_-3'!$H$4:$M$179,5,FALSE)=0,"-",VLOOKUP($B26,'[6]0_-3'!$H$4:$M$179,5,FALSE)),"-")</f>
        <v>8.8488525535169131</v>
      </c>
      <c r="E26" s="19">
        <f>IFERROR(IF(VLOOKUP($B26,'[6]0_-3'!$H$4:$M$179,3,FALSE)=0,"-",VLOOKUP($B26,'[6]0_-3'!$H$4:$M$179,3,FALSE)),"-")</f>
        <v>2.0111066483821998</v>
      </c>
      <c r="F26" s="19">
        <f>IFERROR(IF(VLOOKUP($B26,'[6]0_-3'!$H$4:$M$179,6,FALSE)=0,"-",VLOOKUP($B26,'[6]0_-3'!$H$4:$M$179,6,FALSE)),"-")</f>
        <v>4.3999916964300327</v>
      </c>
      <c r="G26" s="18">
        <f>IFERROR(IF(VLOOKUP($B26,'[6]5_2'!$H$4:$M$179,5,FALSE)=0,"-",VLOOKUP($B26,'[6]5_2'!$H$4:$M$179,5,FALSE)),"-")</f>
        <v>10.196317366570817</v>
      </c>
      <c r="H26" s="19">
        <f>IFERROR(IF(VLOOKUP($B26,'[6]5_2'!$H$4:$M$179,3,FALSE)=0,"-",VLOOKUP($B26,'[6]5_2'!$H$4:$M$179,3,FALSE)),"-")</f>
        <v>2.0387101598827408</v>
      </c>
      <c r="I26" s="20">
        <f>IFERROR(IF(VLOOKUP($B26,'[6]5_2'!$H$4:$M$179,6,FALSE)=0,"-",VLOOKUP($B26,'[6]5_2'!$H$4:$M$179,6,FALSE)),"-")</f>
        <v>5.0013570183793421</v>
      </c>
      <c r="J26" s="18">
        <f>IFERROR(IF(VLOOKUP($B26,'[6]10_7'!$H$4:$M$179,5,FALSE)=0,"-",VLOOKUP($B26,'[6]10_7'!$H$4:$M$179,5,FALSE)),"-")</f>
        <v>11.694872489871253</v>
      </c>
      <c r="K26" s="19">
        <f>IFERROR(IF(VLOOKUP($B26,'[6]10_7'!$H$4:$M$179,3,FALSE)=0,"-",VLOOKUP($B26,'[6]10_7'!$H$4:$M$179,3,FALSE)),"-")</f>
        <v>2.0570248218398879</v>
      </c>
      <c r="L26" s="20">
        <f>IFERROR(IF(VLOOKUP($B26,'[6]10_7'!$H$4:$M$179,6,FALSE)=0,"-",VLOOKUP($B26,'[6]10_7'!$H$4:$M$179,6,FALSE)),"-")</f>
        <v>5.6853336749776684</v>
      </c>
      <c r="M26" s="18">
        <f>IFERROR(IF(VLOOKUP($B26,'[6]15_12'!$H$4:$M$179,5,FALSE)=0,"-",VLOOKUP($B26,'[6]15_12'!$H$4:$M$179,5,FALSE)),"-")</f>
        <v>13.348056875500186</v>
      </c>
      <c r="N26" s="19">
        <f>IFERROR(IF(VLOOKUP($B26,'[6]15_12'!$H$4:$M$179,3,FALSE)=0,"-",VLOOKUP($B26,'[6]15_12'!$H$4:$M$179,3,FALSE)),"-")</f>
        <v>2.0661766816565095</v>
      </c>
      <c r="O26" s="20">
        <f>IFERROR(IF(VLOOKUP($B26,'[6]15_12'!$H$4:$M$179,6,FALSE)=0,"-",VLOOKUP($B26,'[6]15_12'!$H$4:$M$179,6,FALSE)),"-")</f>
        <v>6.460268859872472</v>
      </c>
      <c r="P26" s="18">
        <f>IFERROR(IF(VLOOKUP($B26,'[6]0_-3'!$V$4:$AA$179,5,FALSE)=0,"-",VLOOKUP($B26,'[6]0_-3'!$V$4:$AA$179,5,FALSE)),"-")</f>
        <v>8.5810885159976795</v>
      </c>
      <c r="Q26" s="19">
        <f>IFERROR(IF(VLOOKUP($B26,'[6]0_-3'!$V$4:$AA$179,3,FALSE)=0,"-",VLOOKUP($B26,'[6]0_-3'!$V$4:$AA$179,3,FALSE)),"-")</f>
        <v>2.4431778735628007</v>
      </c>
      <c r="R26" s="20">
        <f>IFERROR(IF(VLOOKUP($B26,'[6]0_-3'!$V$4:$AA$179,6,FALSE)=0,"-",VLOOKUP($B26,'[6]0_-3'!$V$4:$AA$179,6,FALSE)),"-")</f>
        <v>3.5122651563163427</v>
      </c>
      <c r="S26" s="18">
        <f>IFERROR(IF(VLOOKUP($B26,'[6]5_2'!$V$4:$AA$179,5,FALSE)=0,"-",VLOOKUP($B26,'[6]5_2'!$V$4:$AA$179,5,FALSE)),"-")</f>
        <v>9.8396927137776053</v>
      </c>
      <c r="T26" s="19">
        <f>IFERROR(IF(VLOOKUP($B26,'[6]5_2'!$V$4:$AA$179,3,FALSE)=0,"-",VLOOKUP($B26,'[6]5_2'!$V$4:$AA$179,3,FALSE)),"-")</f>
        <v>2.4950695075212614</v>
      </c>
      <c r="U26" s="20">
        <f>IFERROR(IF(VLOOKUP($B26,'[6]5_2'!$V$4:$AA$179,6,FALSE)=0,"-",VLOOKUP($B26,'[6]5_2'!$V$4:$AA$179,6,FALSE)),"-")</f>
        <v>3.9436547495435885</v>
      </c>
      <c r="V26" s="18">
        <f>IFERROR(IF(VLOOKUP($B26,'[6]10_7'!$V$4:$AA$179,5,FALSE)=0,"-",VLOOKUP($B26,'[6]10_7'!$V$4:$AA$179,5,FALSE)),"-")</f>
        <v>11.237683636283268</v>
      </c>
      <c r="W26" s="19">
        <f>IFERROR(IF(VLOOKUP($B26,'[6]10_7'!$V$4:$AA$179,3,FALSE)=0,"-",VLOOKUP($B26,'[6]10_7'!$V$4:$AA$179,3,FALSE)),"-")</f>
        <v>2.5347439293349079</v>
      </c>
      <c r="X26" s="20">
        <f>IFERROR(IF(VLOOKUP($B26,'[6]10_7'!$V$4:$AA$179,6,FALSE)=0,"-",VLOOKUP($B26,'[6]10_7'!$V$4:$AA$179,6,FALSE)),"-")</f>
        <v>4.4334591381118038</v>
      </c>
      <c r="Y26" s="18">
        <f>IFERROR(IF(VLOOKUP($B26,'[6]15_12'!$V$4:$AA$179,5,FALSE)=0,"-",VLOOKUP($B26,'[6]15_12'!$V$4:$AA$179,5,FALSE)),"-")</f>
        <v>12.779376709864191</v>
      </c>
      <c r="Z26" s="19">
        <f>IFERROR(IF(VLOOKUP($B26,'[6]15_12'!$V$4:$AA$179,3,FALSE)=0,"-",VLOOKUP($B26,'[6]15_12'!$V$4:$AA$179,3,FALSE)),"-")</f>
        <v>2.562510544825781</v>
      </c>
      <c r="AA26" s="20">
        <f>IFERROR(IF(VLOOKUP($B26,'[6]15_12'!$V$4:$AA$179,6,FALSE)=0,"-",VLOOKUP($B26,'[6]15_12'!$V$4:$AA$179,6,FALSE)),"-")</f>
        <v>4.9870533160022692</v>
      </c>
      <c r="AB26" s="18">
        <f>IFERROR(IF(VLOOKUP($B26,'[6]0_-3'!$AJ$4:$AO$179,5,FALSE)=0,"-",VLOOKUP($B26,'[6]0_-3'!$AJ$4:$AO$179,5,FALSE)),"-")</f>
        <v>8.304999823876539</v>
      </c>
      <c r="AC26" s="19">
        <f>IFERROR(IF(VLOOKUP($B26,'[6]0_-3'!$AJ$4:$AO$179,3,FALSE)=0,"-",VLOOKUP($B26,'[6]0_-3'!$AJ$4:$AO$179,3,FALSE)),"-")</f>
        <v>2.9238458390130533</v>
      </c>
      <c r="AD26" s="20">
        <f>IFERROR(IF(VLOOKUP($B26,'[6]0_-3'!$AJ$4:$AO$179,6,FALSE)=0,"-",VLOOKUP($B26,'[6]0_-3'!$AJ$4:$AO$179,6,FALSE)),"-")</f>
        <v>2.8404369727919372</v>
      </c>
      <c r="AE26" s="18">
        <f>IFERROR(IF(VLOOKUP($B26,'[6]5_2'!$AJ$4:$AO$179,5,FALSE)=0,"-",VLOOKUP($B26,'[6]5_2'!$AJ$4:$AO$179,5,FALSE)),"-")</f>
        <v>9.4743252710178503</v>
      </c>
      <c r="AF26" s="19">
        <f>IFERROR(IF(VLOOKUP($B26,'[6]5_2'!$AJ$4:$AO$179,3,FALSE)=0,"-",VLOOKUP($B26,'[6]5_2'!$AJ$4:$AO$179,3,FALSE)),"-")</f>
        <v>3.0086498931644372</v>
      </c>
      <c r="AG26" s="20">
        <f>IFERROR(IF(VLOOKUP($B26,'[6]5_2'!$AJ$4:$AO$179,6,FALSE)=0,"-",VLOOKUP($B26,'[6]5_2'!$AJ$4:$AO$179,6,FALSE)),"-")</f>
        <v>3.1490288360048919</v>
      </c>
      <c r="AH26" s="18">
        <f>IFERROR(IF(VLOOKUP($B26,'[6]10_7'!$AJ$4:$AO$179,5,FALSE)=0,"-",VLOOKUP($B26,'[6]10_7'!$AJ$4:$AO$179,5,FALSE)),"-")</f>
        <v>10.771088282961225</v>
      </c>
      <c r="AI26" s="19">
        <f>IFERROR(IF(VLOOKUP($B26,'[6]10_7'!$AJ$4:$AO$179,3,FALSE)=0,"-",VLOOKUP($B26,'[6]10_7'!$AJ$4:$AO$179,3,FALSE)),"-")</f>
        <v>3.0780497101061504</v>
      </c>
      <c r="AJ26" s="20">
        <f>IFERROR(IF(VLOOKUP($B26,'[6]10_7'!$AJ$4:$AO$179,6,FALSE)=0,"-",VLOOKUP($B26,'[6]10_7'!$AJ$4:$AO$179,6,FALSE)),"-")</f>
        <v>3.4993223948257062</v>
      </c>
      <c r="AK26" s="18">
        <f>IFERROR(IF(VLOOKUP($B26,'[6]15_12'!$AJ$4:$AO$179,5,FALSE)=0,"-",VLOOKUP($B26,'[6]15_12'!$AJ$4:$AO$179,5,FALSE)),"-")</f>
        <v>12.200376087954423</v>
      </c>
      <c r="AL26" s="19">
        <f>IFERROR(IF(VLOOKUP($B26,'[6]15_12'!$AJ$4:$AO$179,3,FALSE)=0,"-",VLOOKUP($B26,'[6]15_12'!$AJ$4:$AO$179,3,FALSE)),"-")</f>
        <v>3.1325156618125649</v>
      </c>
      <c r="AM26" s="20">
        <f>IFERROR(IF(VLOOKUP($B26,'[6]15_12'!$AJ$4:$AO$179,6,FALSE)=0,"-",VLOOKUP($B26,'[6]15_12'!$AJ$4:$AO$179,6,FALSE)),"-")</f>
        <v>3.894753420289343</v>
      </c>
    </row>
    <row r="27" spans="2:39" ht="15" customHeight="1" x14ac:dyDescent="0.25">
      <c r="B27" s="33">
        <v>60</v>
      </c>
      <c r="C27" s="34"/>
      <c r="D27" s="18">
        <f>IFERROR(IF(VLOOKUP($B27,'[6]0_-3'!$H$4:$M$179,5,FALSE)=0,"-",VLOOKUP($B27,'[6]0_-3'!$H$4:$M$179,5,FALSE)),"-")</f>
        <v>9.6537916903710581</v>
      </c>
      <c r="E27" s="19">
        <f>IFERROR(IF(VLOOKUP($B27,'[6]0_-3'!$H$4:$M$179,3,FALSE)=0,"-",VLOOKUP($B27,'[6]0_-3'!$H$4:$M$179,3,FALSE)),"-")</f>
        <v>2.2289051082053186</v>
      </c>
      <c r="F27" s="19">
        <f>IFERROR(IF(VLOOKUP($B27,'[6]0_-3'!$H$4:$M$179,6,FALSE)=0,"-",VLOOKUP($B27,'[6]0_-3'!$H$4:$M$179,6,FALSE)),"-")</f>
        <v>4.3311811053922114</v>
      </c>
      <c r="G27" s="18">
        <f>IFERROR(IF(VLOOKUP($B27,'[6]5_2'!$H$4:$M$179,5,FALSE)=0,"-",VLOOKUP($B27,'[6]5_2'!$H$4:$M$179,5,FALSE)),"-")</f>
        <v>11.116547883650684</v>
      </c>
      <c r="H27" s="19">
        <f>IFERROR(IF(VLOOKUP($B27,'[6]5_2'!$H$4:$M$179,3,FALSE)=0,"-",VLOOKUP($B27,'[6]5_2'!$H$4:$M$179,3,FALSE)),"-")</f>
        <v>2.2643757840273535</v>
      </c>
      <c r="I27" s="20">
        <f>IFERROR(IF(VLOOKUP($B27,'[6]5_2'!$H$4:$M$179,6,FALSE)=0,"-",VLOOKUP($B27,'[6]5_2'!$H$4:$M$179,6,FALSE)),"-")</f>
        <v>4.9093211303819508</v>
      </c>
      <c r="J27" s="18">
        <f>IFERROR(IF(VLOOKUP($B27,'[6]10_7'!$H$4:$M$179,5,FALSE)=0,"-",VLOOKUP($B27,'[6]10_7'!$H$4:$M$179,5,FALSE)),"-")</f>
        <v>12.739547915288805</v>
      </c>
      <c r="K27" s="19">
        <f>IFERROR(IF(VLOOKUP($B27,'[6]10_7'!$H$4:$M$179,3,FALSE)=0,"-",VLOOKUP($B27,'[6]10_7'!$H$4:$M$179,3,FALSE)),"-")</f>
        <v>2.29007829831979</v>
      </c>
      <c r="L27" s="20">
        <f>IFERROR(IF(VLOOKUP($B27,'[6]10_7'!$H$4:$M$179,6,FALSE)=0,"-",VLOOKUP($B27,'[6]10_7'!$H$4:$M$179,6,FALSE)),"-")</f>
        <v>5.5629311559502996</v>
      </c>
      <c r="M27" s="18">
        <f>IFERROR(IF(VLOOKUP($B27,'[6]15_12'!$H$4:$M$179,5,FALSE)=0,"-",VLOOKUP($B27,'[6]15_12'!$H$4:$M$179,5,FALSE)),"-")</f>
        <v>14.525438719578569</v>
      </c>
      <c r="N27" s="19">
        <f>IFERROR(IF(VLOOKUP($B27,'[6]15_12'!$H$4:$M$179,3,FALSE)=0,"-",VLOOKUP($B27,'[6]15_12'!$H$4:$M$179,3,FALSE)),"-")</f>
        <v>2.3061716447930793</v>
      </c>
      <c r="O27" s="20">
        <f>IFERROR(IF(VLOOKUP($B27,'[6]15_12'!$H$4:$M$179,6,FALSE)=0,"-",VLOOKUP($B27,'[6]15_12'!$H$4:$M$179,6,FALSE)),"-")</f>
        <v>6.2985072045154986</v>
      </c>
      <c r="P27" s="18">
        <f>IFERROR(IF(VLOOKUP($B27,'[6]0_-3'!$V$4:$AA$179,5,FALSE)=0,"-",VLOOKUP($B27,'[6]0_-3'!$V$4:$AA$179,5,FALSE)),"-")</f>
        <v>9.351826488234174</v>
      </c>
      <c r="Q27" s="19">
        <f>IFERROR(IF(VLOOKUP($B27,'[6]0_-3'!$V$4:$AA$179,3,FALSE)=0,"-",VLOOKUP($B27,'[6]0_-3'!$V$4:$AA$179,3,FALSE)),"-")</f>
        <v>2.6902161247490692</v>
      </c>
      <c r="R27" s="20">
        <f>IFERROR(IF(VLOOKUP($B27,'[6]0_-3'!$V$4:$AA$179,6,FALSE)=0,"-",VLOOKUP($B27,'[6]0_-3'!$V$4:$AA$179,6,FALSE)),"-")</f>
        <v>3.4762361292093096</v>
      </c>
      <c r="S27" s="18">
        <f>IFERROR(IF(VLOOKUP($B27,'[6]5_2'!$V$4:$AA$179,5,FALSE)=0,"-",VLOOKUP($B27,'[6]5_2'!$V$4:$AA$179,5,FALSE)),"-")</f>
        <v>10.720284280888027</v>
      </c>
      <c r="T27" s="19">
        <f>IFERROR(IF(VLOOKUP($B27,'[6]5_2'!$V$4:$AA$179,3,FALSE)=0,"-",VLOOKUP($B27,'[6]5_2'!$V$4:$AA$179,3,FALSE)),"-")</f>
        <v>2.750957892727484</v>
      </c>
      <c r="U27" s="20">
        <f>IFERROR(IF(VLOOKUP($B27,'[6]5_2'!$V$4:$AA$179,6,FALSE)=0,"-",VLOOKUP($B27,'[6]5_2'!$V$4:$AA$179,6,FALSE)),"-")</f>
        <v>3.8969277971242295</v>
      </c>
      <c r="V27" s="18">
        <f>IFERROR(IF(VLOOKUP($B27,'[6]10_7'!$V$4:$AA$179,5,FALSE)=0,"-",VLOOKUP($B27,'[6]10_7'!$V$4:$AA$179,5,FALSE)),"-")</f>
        <v>12.2378225511704</v>
      </c>
      <c r="W27" s="19">
        <f>IFERROR(IF(VLOOKUP($B27,'[6]10_7'!$V$4:$AA$179,3,FALSE)=0,"-",VLOOKUP($B27,'[6]10_7'!$V$4:$AA$179,3,FALSE)),"-")</f>
        <v>2.799068340755015</v>
      </c>
      <c r="X27" s="20">
        <f>IFERROR(IF(VLOOKUP($B27,'[6]10_7'!$V$4:$AA$179,6,FALSE)=0,"-",VLOOKUP($B27,'[6]10_7'!$V$4:$AA$179,6,FALSE)),"-")</f>
        <v>4.3721056656549493</v>
      </c>
      <c r="Y27" s="18">
        <f>IFERROR(IF(VLOOKUP($B27,'[6]15_12'!$V$4:$AA$179,5,FALSE)=0,"-",VLOOKUP($B27,'[6]15_12'!$V$4:$AA$179,5,FALSE)),"-")</f>
        <v>13.907876688124558</v>
      </c>
      <c r="Z27" s="19">
        <f>IFERROR(IF(VLOOKUP($B27,'[6]15_12'!$V$4:$AA$179,3,FALSE)=0,"-",VLOOKUP($B27,'[6]15_12'!$V$4:$AA$179,3,FALSE)),"-")</f>
        <v>2.8348985082173286</v>
      </c>
      <c r="AA27" s="20">
        <f>IFERROR(IF(VLOOKUP($B27,'[6]15_12'!$V$4:$AA$179,6,FALSE)=0,"-",VLOOKUP($B27,'[6]15_12'!$V$4:$AA$179,6,FALSE)),"-")</f>
        <v>4.9059522405513762</v>
      </c>
      <c r="AB27" s="18">
        <f>IFERROR(IF(VLOOKUP($B27,'[6]0_-3'!$AJ$4:$AO$179,5,FALSE)=0,"-",VLOOKUP($B27,'[6]0_-3'!$AJ$4:$AO$179,5,FALSE)),"-")</f>
        <v>9.0406567646412448</v>
      </c>
      <c r="AC27" s="19">
        <f>IFERROR(IF(VLOOKUP($B27,'[6]0_-3'!$AJ$4:$AO$179,3,FALSE)=0,"-",VLOOKUP($B27,'[6]0_-3'!$AJ$4:$AO$179,3,FALSE)),"-")</f>
        <v>3.2000223404992107</v>
      </c>
      <c r="AD27" s="20">
        <f>IFERROR(IF(VLOOKUP($B27,'[6]0_-3'!$AJ$4:$AO$179,6,FALSE)=0,"-",VLOOKUP($B27,'[6]0_-3'!$AJ$4:$AO$179,6,FALSE)),"-")</f>
        <v>2.8251855151832728</v>
      </c>
      <c r="AE27" s="18">
        <f>IFERROR(IF(VLOOKUP($B27,'[6]5_2'!$AJ$4:$AO$179,5,FALSE)=0,"-",VLOOKUP($B27,'[6]5_2'!$AJ$4:$AO$179,5,FALSE)),"-")</f>
        <v>10.314262154624123</v>
      </c>
      <c r="AF27" s="19">
        <f>IFERROR(IF(VLOOKUP($B27,'[6]5_2'!$AJ$4:$AO$179,3,FALSE)=0,"-",VLOOKUP($B27,'[6]5_2'!$AJ$4:$AO$179,3,FALSE)),"-")</f>
        <v>3.2945904435188798</v>
      </c>
      <c r="AG27" s="20">
        <f>IFERROR(IF(VLOOKUP($B27,'[6]5_2'!$AJ$4:$AO$179,6,FALSE)=0,"-",VLOOKUP($B27,'[6]5_2'!$AJ$4:$AO$179,6,FALSE)),"-")</f>
        <v>3.1306659602908598</v>
      </c>
      <c r="AH27" s="18">
        <f>IFERROR(IF(VLOOKUP($B27,'[6]10_7'!$AJ$4:$AO$179,5,FALSE)=0,"-",VLOOKUP($B27,'[6]10_7'!$AJ$4:$AO$179,5,FALSE)),"-")</f>
        <v>11.725537525844992</v>
      </c>
      <c r="AI27" s="19">
        <f>IFERROR(IF(VLOOKUP($B27,'[6]10_7'!$AJ$4:$AO$179,3,FALSE)=0,"-",VLOOKUP($B27,'[6]10_7'!$AJ$4:$AO$179,3,FALSE)),"-")</f>
        <v>3.3733959084947411</v>
      </c>
      <c r="AJ27" s="20">
        <f>IFERROR(IF(VLOOKUP($B27,'[6]10_7'!$AJ$4:$AO$179,6,FALSE)=0,"-",VLOOKUP($B27,'[6]10_7'!$AJ$4:$AO$179,6,FALSE)),"-")</f>
        <v>3.4758853819435322</v>
      </c>
      <c r="AK27" s="18">
        <f>IFERROR(IF(VLOOKUP($B27,'[6]15_12'!$AJ$4:$AO$179,5,FALSE)=0,"-",VLOOKUP($B27,'[6]15_12'!$AJ$4:$AO$179,5,FALSE)),"-")</f>
        <v>13.27870531689752</v>
      </c>
      <c r="AL27" s="19">
        <f>IFERROR(IF(VLOOKUP($B27,'[6]15_12'!$AJ$4:$AO$179,3,FALSE)=0,"-",VLOOKUP($B27,'[6]15_12'!$AJ$4:$AO$179,3,FALSE)),"-")</f>
        <v>3.4369616499986577</v>
      </c>
      <c r="AM27" s="20">
        <f>IFERROR(IF(VLOOKUP($B27,'[6]15_12'!$AJ$4:$AO$179,6,FALSE)=0,"-",VLOOKUP($B27,'[6]15_12'!$AJ$4:$AO$179,6,FALSE)),"-")</f>
        <v>3.863501158618603</v>
      </c>
    </row>
    <row r="28" spans="2:39" ht="15" customHeight="1" x14ac:dyDescent="0.25">
      <c r="B28" s="33">
        <v>65</v>
      </c>
      <c r="C28" s="34"/>
      <c r="D28" s="18">
        <f>IFERROR(IF(VLOOKUP($B28,'[6]0_-3'!$H$4:$M$179,5,FALSE)=0,"-",VLOOKUP($B28,'[6]0_-3'!$H$4:$M$179,5,FALSE)),"-")</f>
        <v>10.459587416688496</v>
      </c>
      <c r="E28" s="19">
        <f>IFERROR(IF(VLOOKUP($B28,'[6]0_-3'!$H$4:$M$179,3,FALSE)=0,"-",VLOOKUP($B28,'[6]0_-3'!$H$4:$M$179,3,FALSE)),"-")</f>
        <v>2.4565725016071673</v>
      </c>
      <c r="F28" s="19">
        <f>IFERROR(IF(VLOOKUP($B28,'[6]0_-3'!$H$4:$M$179,6,FALSE)=0,"-",VLOOKUP($B28,'[6]0_-3'!$H$4:$M$179,6,FALSE)),"-")</f>
        <v>4.2577971583763574</v>
      </c>
      <c r="G28" s="18">
        <f>IFERROR(IF(VLOOKUP($B28,'[6]5_2'!$H$4:$M$179,5,FALSE)=0,"-",VLOOKUP($B28,'[6]5_2'!$H$4:$M$179,5,FALSE)),"-")</f>
        <v>12.035396821431632</v>
      </c>
      <c r="H28" s="19">
        <f>IFERROR(IF(VLOOKUP($B28,'[6]5_2'!$H$4:$M$179,3,FALSE)=0,"-",VLOOKUP($B28,'[6]5_2'!$H$4:$M$179,3,FALSE)),"-")</f>
        <v>2.5001763108159376</v>
      </c>
      <c r="I28" s="20">
        <f>IFERROR(IF(VLOOKUP($B28,'[6]5_2'!$H$4:$M$179,6,FALSE)=0,"-",VLOOKUP($B28,'[6]5_2'!$H$4:$M$179,6,FALSE)),"-")</f>
        <v>4.8138192372136572</v>
      </c>
      <c r="J28" s="18">
        <f>IFERROR(IF(VLOOKUP($B28,'[6]10_7'!$H$4:$M$179,5,FALSE)=0,"-",VLOOKUP($B28,'[6]10_7'!$H$4:$M$179,5,FALSE)),"-")</f>
        <v>13.780244809610199</v>
      </c>
      <c r="K28" s="19">
        <f>IFERROR(IF(VLOOKUP($B28,'[6]10_7'!$H$4:$M$179,3,FALSE)=0,"-",VLOOKUP($B28,'[6]10_7'!$H$4:$M$179,3,FALSE)),"-")</f>
        <v>2.5335724243286362</v>
      </c>
      <c r="L28" s="20">
        <f>IFERROR(IF(VLOOKUP($B28,'[6]10_7'!$H$4:$M$179,6,FALSE)=0,"-",VLOOKUP($B28,'[6]10_7'!$H$4:$M$179,6,FALSE)),"-")</f>
        <v>5.4390569921291219</v>
      </c>
      <c r="M28" s="18">
        <f>IFERROR(IF(VLOOKUP($B28,'[6]15_12'!$H$4:$M$179,5,FALSE)=0,"-",VLOOKUP($B28,'[6]15_12'!$H$4:$M$179,5,FALSE)),"-")</f>
        <v>15.695889581399259</v>
      </c>
      <c r="N28" s="19">
        <f>IFERROR(IF(VLOOKUP($B28,'[6]15_12'!$H$4:$M$179,3,FALSE)=0,"-",VLOOKUP($B28,'[6]15_12'!$H$4:$M$179,3,FALSE)),"-")</f>
        <v>2.5569555194143296</v>
      </c>
      <c r="O28" s="20">
        <f>IFERROR(IF(VLOOKUP($B28,'[6]15_12'!$H$4:$M$179,6,FALSE)=0,"-",VLOOKUP($B28,'[6]15_12'!$H$4:$M$179,6,FALSE)),"-")</f>
        <v>6.1385070886936663</v>
      </c>
      <c r="P28" s="18">
        <f>IFERROR(IF(VLOOKUP($B28,'[6]0_-3'!$V$4:$AA$179,5,FALSE)=0,"-",VLOOKUP($B28,'[6]0_-3'!$V$4:$AA$179,5,FALSE)),"-")</f>
        <v>10.124251356988996</v>
      </c>
      <c r="Q28" s="19">
        <f>IFERROR(IF(VLOOKUP($B28,'[6]0_-3'!$V$4:$AA$179,3,FALSE)=0,"-",VLOOKUP($B28,'[6]0_-3'!$V$4:$AA$179,3,FALSE)),"-")</f>
        <v>2.9470613136291814</v>
      </c>
      <c r="R28" s="20">
        <f>IFERROR(IF(VLOOKUP($B28,'[6]0_-3'!$V$4:$AA$179,6,FALSE)=0,"-",VLOOKUP($B28,'[6]0_-3'!$V$4:$AA$179,6,FALSE)),"-")</f>
        <v>3.4353718092554404</v>
      </c>
      <c r="S28" s="18">
        <f>IFERROR(IF(VLOOKUP($B28,'[6]5_2'!$V$4:$AA$179,5,FALSE)=0,"-",VLOOKUP($B28,'[6]5_2'!$V$4:$AA$179,5,FALSE)),"-")</f>
        <v>11.600487348892454</v>
      </c>
      <c r="T28" s="19">
        <f>IFERROR(IF(VLOOKUP($B28,'[6]5_2'!$V$4:$AA$179,3,FALSE)=0,"-",VLOOKUP($B28,'[6]5_2'!$V$4:$AA$179,3,FALSE)),"-")</f>
        <v>3.0168951591464963</v>
      </c>
      <c r="U28" s="20">
        <f>IFERROR(IF(VLOOKUP($B28,'[6]5_2'!$V$4:$AA$179,6,FALSE)=0,"-",VLOOKUP($B28,'[6]5_2'!$V$4:$AA$179,6,FALSE)),"-")</f>
        <v>3.8451741730973259</v>
      </c>
      <c r="V28" s="18">
        <f>IFERROR(IF(VLOOKUP($B28,'[6]10_7'!$V$4:$AA$179,5,FALSE)=0,"-",VLOOKUP($B28,'[6]10_7'!$V$4:$AA$179,5,FALSE)),"-")</f>
        <v>13.23513879229899</v>
      </c>
      <c r="W28" s="19">
        <f>IFERROR(IF(VLOOKUP($B28,'[6]10_7'!$V$4:$AA$179,3,FALSE)=0,"-",VLOOKUP($B28,'[6]10_7'!$V$4:$AA$179,3,FALSE)),"-")</f>
        <v>3.0737191981193921</v>
      </c>
      <c r="X28" s="20">
        <f>IFERROR(IF(VLOOKUP($B28,'[6]10_7'!$V$4:$AA$179,6,FALSE)=0,"-",VLOOKUP($B28,'[6]10_7'!$V$4:$AA$179,6,FALSE)),"-")</f>
        <v>4.305903675389966</v>
      </c>
      <c r="Y28" s="18">
        <f>IFERROR(IF(VLOOKUP($B28,'[6]15_12'!$V$4:$AA$179,5,FALSE)=0,"-",VLOOKUP($B28,'[6]15_12'!$V$4:$AA$179,5,FALSE)),"-")</f>
        <v>15.030759765124081</v>
      </c>
      <c r="Z28" s="19">
        <f>IFERROR(IF(VLOOKUP($B28,'[6]15_12'!$V$4:$AA$179,3,FALSE)=0,"-",VLOOKUP($B28,'[6]15_12'!$V$4:$AA$179,3,FALSE)),"-")</f>
        <v>3.1179284921642738</v>
      </c>
      <c r="AA28" s="20">
        <f>IFERROR(IF(VLOOKUP($B28,'[6]15_12'!$V$4:$AA$179,6,FALSE)=0,"-",VLOOKUP($B28,'[6]15_12'!$V$4:$AA$179,6,FALSE)),"-")</f>
        <v>4.820751920032218</v>
      </c>
      <c r="AB28" s="18">
        <f>IFERROR(IF(VLOOKUP($B28,'[6]0_-3'!$AJ$4:$AO$179,5,FALSE)=0,"-",VLOOKUP($B28,'[6]0_-3'!$AJ$4:$AO$179,5,FALSE)),"-")</f>
        <v>9.7787834100363167</v>
      </c>
      <c r="AC28" s="19">
        <f>IFERROR(IF(VLOOKUP($B28,'[6]0_-3'!$AJ$4:$AO$179,3,FALSE)=0,"-",VLOOKUP($B28,'[6]0_-3'!$AJ$4:$AO$179,3,FALSE)),"-")</f>
        <v>3.4859552203201245</v>
      </c>
      <c r="AD28" s="20">
        <f>IFERROR(IF(VLOOKUP($B28,'[6]0_-3'!$AJ$4:$AO$179,6,FALSE)=0,"-",VLOOKUP($B28,'[6]0_-3'!$AJ$4:$AO$179,6,FALSE)),"-")</f>
        <v>2.8051947865062665</v>
      </c>
      <c r="AE28" s="18">
        <f>IFERROR(IF(VLOOKUP($B28,'[6]5_2'!$AJ$4:$AO$179,5,FALSE)=0,"-",VLOOKUP($B28,'[6]5_2'!$AJ$4:$AO$179,5,FALSE)),"-")</f>
        <v>11.15475782605807</v>
      </c>
      <c r="AF28" s="19">
        <f>IFERROR(IF(VLOOKUP($B28,'[6]5_2'!$AJ$4:$AO$179,3,FALSE)=0,"-",VLOOKUP($B28,'[6]5_2'!$AJ$4:$AO$179,3,FALSE)),"-")</f>
        <v>3.5905081454794106</v>
      </c>
      <c r="AG28" s="20">
        <f>IFERROR(IF(VLOOKUP($B28,'[6]5_2'!$AJ$4:$AO$179,6,FALSE)=0,"-",VLOOKUP($B28,'[6]5_2'!$AJ$4:$AO$179,6,FALSE)),"-")</f>
        <v>3.106735140011406</v>
      </c>
      <c r="AH28" s="18">
        <f>IFERROR(IF(VLOOKUP($B28,'[6]10_7'!$AJ$4:$AO$179,5,FALSE)=0,"-",VLOOKUP($B28,'[6]10_7'!$AJ$4:$AO$179,5,FALSE)),"-")</f>
        <v>12.678277464005152</v>
      </c>
      <c r="AI28" s="19">
        <f>IFERROR(IF(VLOOKUP($B28,'[6]10_7'!$AJ$4:$AO$179,3,FALSE)=0,"-",VLOOKUP($B28,'[6]10_7'!$AJ$4:$AO$179,3,FALSE)),"-")</f>
        <v>3.6789719371621601</v>
      </c>
      <c r="AJ28" s="20">
        <f>IFERROR(IF(VLOOKUP($B28,'[6]10_7'!$AJ$4:$AO$179,6,FALSE)=0,"-",VLOOKUP($B28,'[6]10_7'!$AJ$4:$AO$179,6,FALSE)),"-")</f>
        <v>3.4461468259485462</v>
      </c>
      <c r="AK28" s="18">
        <f>IFERROR(IF(VLOOKUP($B28,'[6]15_12'!$AJ$4:$AO$179,5,FALSE)=0,"-",VLOOKUP($B28,'[6]15_12'!$AJ$4:$AO$179,5,FALSE)),"-")</f>
        <v>14.352693930183207</v>
      </c>
      <c r="AL28" s="19">
        <f>IFERROR(IF(VLOOKUP($B28,'[6]15_12'!$AJ$4:$AO$179,3,FALSE)=0,"-",VLOOKUP($B28,'[6]15_12'!$AJ$4:$AO$179,3,FALSE)),"-")</f>
        <v>3.751924058895117</v>
      </c>
      <c r="AM28" s="20">
        <f>IFERROR(IF(VLOOKUP($B28,'[6]15_12'!$AJ$4:$AO$179,6,FALSE)=0,"-",VLOOKUP($B28,'[6]15_12'!$AJ$4:$AO$179,6,FALSE)),"-")</f>
        <v>3.8254222913056113</v>
      </c>
    </row>
    <row r="29" spans="2:39" ht="15" customHeight="1" x14ac:dyDescent="0.25">
      <c r="B29" s="33">
        <v>70</v>
      </c>
      <c r="C29" s="34"/>
      <c r="D29" s="18">
        <f>IFERROR(IF(VLOOKUP($B29,'[6]0_-3'!$H$4:$M$179,5,FALSE)=0,"-",VLOOKUP($B29,'[6]0_-3'!$H$4:$M$179,5,FALSE)),"-")</f>
        <v>11.266387079259252</v>
      </c>
      <c r="E29" s="19">
        <f>IFERROR(IF(VLOOKUP($B29,'[6]0_-3'!$H$4:$M$179,3,FALSE)=0,"-",VLOOKUP($B29,'[6]0_-3'!$H$4:$M$179,3,FALSE)),"-")</f>
        <v>2.6941138319418383</v>
      </c>
      <c r="F29" s="19">
        <f>IFERROR(IF(VLOOKUP($B29,'[6]0_-3'!$H$4:$M$179,6,FALSE)=0,"-",VLOOKUP($B29,'[6]0_-3'!$H$4:$M$179,6,FALSE)),"-")</f>
        <v>4.1818526543619612</v>
      </c>
      <c r="G29" s="18">
        <f>IFERROR(IF(VLOOKUP($B29,'[6]5_2'!$H$4:$M$179,5,FALSE)=0,"-",VLOOKUP($B29,'[6]5_2'!$H$4:$M$179,5,FALSE)),"-")</f>
        <v>12.953079645009629</v>
      </c>
      <c r="H29" s="19">
        <f>IFERROR(IF(VLOOKUP($B29,'[6]5_2'!$H$4:$M$179,3,FALSE)=0,"-",VLOOKUP($B29,'[6]5_2'!$H$4:$M$179,3,FALSE)),"-")</f>
        <v>2.7461095983391295</v>
      </c>
      <c r="I29" s="20">
        <f>IFERROR(IF(VLOOKUP($B29,'[6]5_2'!$H$4:$M$179,6,FALSE)=0,"-",VLOOKUP($B29,'[6]5_2'!$H$4:$M$179,6,FALSE)),"-")</f>
        <v>4.7168837153636405</v>
      </c>
      <c r="J29" s="18">
        <f>IFERROR(IF(VLOOKUP($B29,'[6]10_7'!$H$4:$M$179,5,FALSE)=0,"-",VLOOKUP($B29,'[6]10_7'!$H$4:$M$179,5,FALSE)),"-")</f>
        <v>14.817265260837154</v>
      </c>
      <c r="K29" s="19">
        <f>IFERROR(IF(VLOOKUP($B29,'[6]10_7'!$H$4:$M$179,3,FALSE)=0,"-",VLOOKUP($B29,'[6]10_7'!$H$4:$M$179,3,FALSE)),"-")</f>
        <v>2.7874957426383129</v>
      </c>
      <c r="L29" s="20">
        <f>IFERROR(IF(VLOOKUP($B29,'[6]10_7'!$H$4:$M$179,6,FALSE)=0,"-",VLOOKUP($B29,'[6]10_7'!$H$4:$M$179,6,FALSE)),"-")</f>
        <v>5.3156189744752353</v>
      </c>
      <c r="M29" s="18" t="str">
        <f>IFERROR(IF(VLOOKUP($B29,'[6]15_12'!$H$4:$M$179,5,FALSE)=0,"-",VLOOKUP($B29,'[6]15_12'!$H$4:$M$179,5,FALSE)),"-")</f>
        <v>-</v>
      </c>
      <c r="N29" s="19" t="str">
        <f>IFERROR(IF(VLOOKUP($B29,'[6]15_12'!$H$4:$M$179,3,FALSE)=0,"-",VLOOKUP($B29,'[6]15_12'!$H$4:$M$179,3,FALSE)),"-")</f>
        <v>-</v>
      </c>
      <c r="O29" s="20" t="str">
        <f>IFERROR(IF(VLOOKUP($B29,'[6]15_12'!$H$4:$M$179,6,FALSE)=0,"-",VLOOKUP($B29,'[6]15_12'!$H$4:$M$179,6,FALSE)),"-")</f>
        <v>-</v>
      </c>
      <c r="P29" s="18">
        <f>IFERROR(IF(VLOOKUP($B29,'[6]0_-3'!$V$4:$AA$179,5,FALSE)=0,"-",VLOOKUP($B29,'[6]0_-3'!$V$4:$AA$179,5,FALSE)),"-")</f>
        <v>10.898483892124498</v>
      </c>
      <c r="Q29" s="19">
        <f>IFERROR(IF(VLOOKUP($B29,'[6]0_-3'!$V$4:$AA$179,3,FALSE)=0,"-",VLOOKUP($B29,'[6]0_-3'!$V$4:$AA$179,3,FALSE)),"-")</f>
        <v>3.2137217348425255</v>
      </c>
      <c r="R29" s="20">
        <f>IFERROR(IF(VLOOKUP($B29,'[6]0_-3'!$V$4:$AA$179,6,FALSE)=0,"-",VLOOKUP($B29,'[6]0_-3'!$V$4:$AA$179,6,FALSE)),"-")</f>
        <v>3.3912344600235063</v>
      </c>
      <c r="S29" s="18">
        <f>IFERROR(IF(VLOOKUP($B29,'[6]5_2'!$V$4:$AA$179,5,FALSE)=0,"-",VLOOKUP($B29,'[6]5_2'!$V$4:$AA$179,5,FALSE)),"-")</f>
        <v>12.480483199122455</v>
      </c>
      <c r="T29" s="19">
        <f>IFERROR(IF(VLOOKUP($B29,'[6]5_2'!$V$4:$AA$179,3,FALSE)=0,"-",VLOOKUP($B29,'[6]5_2'!$V$4:$AA$179,3,FALSE)),"-")</f>
        <v>3.2928835995265984</v>
      </c>
      <c r="U29" s="20">
        <f>IFERROR(IF(VLOOKUP($B29,'[6]5_2'!$V$4:$AA$179,6,FALSE)=0,"-",VLOOKUP($B29,'[6]5_2'!$V$4:$AA$179,6,FALSE)),"-")</f>
        <v>3.790137981469103</v>
      </c>
      <c r="V29" s="18">
        <f>IFERROR(IF(VLOOKUP($B29,'[6]10_7'!$V$4:$AA$179,5,FALSE)=0,"-",VLOOKUP($B29,'[6]10_7'!$V$4:$AA$179,5,FALSE)),"-")</f>
        <v>14.229892032989886</v>
      </c>
      <c r="W29" s="19">
        <f>IFERROR(IF(VLOOKUP($B29,'[6]10_7'!$V$4:$AA$179,3,FALSE)=0,"-",VLOOKUP($B29,'[6]10_7'!$V$4:$AA$179,3,FALSE)),"-")</f>
        <v>3.358690900391526</v>
      </c>
      <c r="X29" s="20">
        <f>IFERROR(IF(VLOOKUP($B29,'[6]10_7'!$V$4:$AA$179,6,FALSE)=0,"-",VLOOKUP($B29,'[6]10_7'!$V$4:$AA$179,6,FALSE)),"-")</f>
        <v>4.2367376025376711</v>
      </c>
      <c r="Y29" s="18" t="str">
        <f>IFERROR(IF(VLOOKUP($B29,'[6]15_12'!$V$4:$AA$179,5,FALSE)=0,"-",VLOOKUP($B29,'[6]15_12'!$V$4:$AA$179,5,FALSE)),"-")</f>
        <v>-</v>
      </c>
      <c r="Z29" s="19" t="str">
        <f>IFERROR(IF(VLOOKUP($B29,'[6]15_12'!$V$4:$AA$179,3,FALSE)=0,"-",VLOOKUP($B29,'[6]15_12'!$V$4:$AA$179,3,FALSE)),"-")</f>
        <v>-</v>
      </c>
      <c r="AA29" s="20" t="str">
        <f>IFERROR(IF(VLOOKUP($B29,'[6]15_12'!$V$4:$AA$179,6,FALSE)=0,"-",VLOOKUP($B29,'[6]15_12'!$V$4:$AA$179,6,FALSE)),"-")</f>
        <v>-</v>
      </c>
      <c r="AB29" s="18">
        <f>IFERROR(IF(VLOOKUP($B29,'[6]0_-3'!$AJ$4:$AO$179,5,FALSE)=0,"-",VLOOKUP($B29,'[6]0_-3'!$AJ$4:$AO$179,5,FALSE)),"-")</f>
        <v>10.519476166028998</v>
      </c>
      <c r="AC29" s="19">
        <f>IFERROR(IF(VLOOKUP($B29,'[6]0_-3'!$AJ$4:$AO$179,3,FALSE)=0,"-",VLOOKUP($B29,'[6]0_-3'!$AJ$4:$AO$179,3,FALSE)),"-")</f>
        <v>3.7816556523689306</v>
      </c>
      <c r="AD29" s="20">
        <f>IFERROR(IF(VLOOKUP($B29,'[6]0_-3'!$AJ$4:$AO$179,6,FALSE)=0,"-",VLOOKUP($B29,'[6]0_-3'!$AJ$4:$AO$179,6,FALSE)),"-")</f>
        <v>2.78171180378079</v>
      </c>
      <c r="AE29" s="18">
        <f>IFERROR(IF(VLOOKUP($B29,'[6]5_2'!$AJ$4:$AO$179,5,FALSE)=0,"-",VLOOKUP($B29,'[6]5_2'!$AJ$4:$AO$179,5,FALSE)),"-")</f>
        <v>11.995961822590335</v>
      </c>
      <c r="AF29" s="19">
        <f>IFERROR(IF(VLOOKUP($B29,'[6]5_2'!$AJ$4:$AO$179,3,FALSE)=0,"-",VLOOKUP($B29,'[6]5_2'!$AJ$4:$AO$179,3,FALSE)),"-")</f>
        <v>3.8964091637397771</v>
      </c>
      <c r="AG29" s="20">
        <f>IFERROR(IF(VLOOKUP($B29,'[6]5_2'!$AJ$4:$AO$179,6,FALSE)=0,"-",VLOOKUP($B29,'[6]5_2'!$AJ$4:$AO$179,6,FALSE)),"-")</f>
        <v>3.0787223103326755</v>
      </c>
      <c r="AH29" s="18">
        <f>IFERROR(IF(VLOOKUP($B29,'[6]10_7'!$AJ$4:$AO$179,5,FALSE)=0,"-",VLOOKUP($B29,'[6]10_7'!$AJ$4:$AO$179,5,FALSE)),"-")</f>
        <v>13.629527921299427</v>
      </c>
      <c r="AI29" s="19">
        <f>IFERROR(IF(VLOOKUP($B29,'[6]10_7'!$AJ$4:$AO$179,3,FALSE)=0,"-",VLOOKUP($B29,'[6]10_7'!$AJ$4:$AO$179,3,FALSE)),"-")</f>
        <v>3.9947773059482183</v>
      </c>
      <c r="AJ29" s="20">
        <f>IFERROR(IF(VLOOKUP($B29,'[6]10_7'!$AJ$4:$AO$179,6,FALSE)=0,"-",VLOOKUP($B29,'[6]10_7'!$AJ$4:$AO$179,6,FALSE)),"-")</f>
        <v>3.4118367251674022</v>
      </c>
      <c r="AK29" s="18">
        <f>IFERROR(IF(VLOOKUP($B29,'[6]15_12'!$AJ$4:$AO$179,5,FALSE)=0,"-",VLOOKUP($B29,'[6]15_12'!$AJ$4:$AO$179,5,FALSE)),"-")</f>
        <v>15.42265085909742</v>
      </c>
      <c r="AL29" s="19">
        <f>IFERROR(IF(VLOOKUP($B29,'[6]15_12'!$AJ$4:$AO$179,3,FALSE)=0,"-",VLOOKUP($B29,'[6]15_12'!$AJ$4:$AO$179,3,FALSE)),"-")</f>
        <v>4.0773938287195017</v>
      </c>
      <c r="AM29" s="20">
        <f>IFERROR(IF(VLOOKUP($B29,'[6]15_12'!$AJ$4:$AO$179,6,FALSE)=0,"-",VLOOKUP($B29,'[6]15_12'!$AJ$4:$AO$179,6,FALSE)),"-")</f>
        <v>3.7824776087280427</v>
      </c>
    </row>
    <row r="30" spans="2:39" ht="15" customHeight="1" x14ac:dyDescent="0.25">
      <c r="B30" s="33">
        <v>75</v>
      </c>
      <c r="C30" s="34"/>
      <c r="D30" s="18">
        <f>IFERROR(IF(VLOOKUP($B30,'[6]0_-3'!$H$4:$M$179,5,FALSE)=0,"-",VLOOKUP($B30,'[6]0_-3'!$H$4:$M$179,5,FALSE)),"-")</f>
        <v>12.074333275751625</v>
      </c>
      <c r="E30" s="19">
        <f>IFERROR(IF(VLOOKUP($B30,'[6]0_-3'!$H$4:$M$179,3,FALSE)=0,"-",VLOOKUP($B30,'[6]0_-3'!$H$4:$M$179,3,FALSE)),"-")</f>
        <v>2.9415346791379484</v>
      </c>
      <c r="F30" s="19">
        <f>IFERROR(IF(VLOOKUP($B30,'[6]0_-3'!$H$4:$M$179,6,FALSE)=0,"-",VLOOKUP($B30,'[6]0_-3'!$H$4:$M$179,6,FALSE)),"-")</f>
        <v>4.1047733896817942</v>
      </c>
      <c r="G30" s="18">
        <f>IFERROR(IF(VLOOKUP($B30,'[6]5_2'!$H$4:$M$179,5,FALSE)=0,"-",VLOOKUP($B30,'[6]5_2'!$H$4:$M$179,5,FALSE)),"-")</f>
        <v>13.869804057498353</v>
      </c>
      <c r="H30" s="19">
        <f>IFERROR(IF(VLOOKUP($B30,'[6]5_2'!$H$4:$M$179,3,FALSE)=0,"-",VLOOKUP($B30,'[6]5_2'!$H$4:$M$179,3,FALSE)),"-")</f>
        <v>3.002174414468834</v>
      </c>
      <c r="I30" s="20">
        <f>IFERROR(IF(VLOOKUP($B30,'[6]5_2'!$H$4:$M$179,6,FALSE)=0,"-",VLOOKUP($B30,'[6]5_2'!$H$4:$M$179,6,FALSE)),"-")</f>
        <v>4.6199194792459437</v>
      </c>
      <c r="J30" s="18">
        <f>IFERROR(IF(VLOOKUP($B30,'[6]10_7'!$H$4:$M$179,5,FALSE)=0,"-",VLOOKUP($B30,'[6]10_7'!$H$4:$M$179,5,FALSE)),"-")</f>
        <v>15.850899464296043</v>
      </c>
      <c r="K30" s="19">
        <f>IFERROR(IF(VLOOKUP($B30,'[6]10_7'!$H$4:$M$179,3,FALSE)=0,"-",VLOOKUP($B30,'[6]10_7'!$H$4:$M$179,3,FALSE)),"-")</f>
        <v>3.0518381776845835</v>
      </c>
      <c r="L30" s="20">
        <f>IFERROR(IF(VLOOKUP($B30,'[6]10_7'!$H$4:$M$179,6,FALSE)=0,"-",VLOOKUP($B30,'[6]10_7'!$H$4:$M$179,6,FALSE)),"-")</f>
        <v>5.1938859603368792</v>
      </c>
      <c r="M30" s="18" t="str">
        <f>IFERROR(IF(VLOOKUP($B30,'[6]15_12'!$H$4:$M$179,5,FALSE)=0,"-",VLOOKUP($B30,'[6]15_12'!$H$4:$M$179,5,FALSE)),"-")</f>
        <v>-</v>
      </c>
      <c r="N30" s="19" t="str">
        <f>IFERROR(IF(VLOOKUP($B30,'[6]15_12'!$H$4:$M$179,3,FALSE)=0,"-",VLOOKUP($B30,'[6]15_12'!$H$4:$M$179,3,FALSE)),"-")</f>
        <v>-</v>
      </c>
      <c r="O30" s="20" t="str">
        <f>IFERROR(IF(VLOOKUP($B30,'[6]15_12'!$H$4:$M$179,6,FALSE)=0,"-",VLOOKUP($B30,'[6]15_12'!$H$4:$M$179,6,FALSE)),"-")</f>
        <v>-</v>
      </c>
      <c r="P30" s="18">
        <f>IFERROR(IF(VLOOKUP($B30,'[6]0_-3'!$V$4:$AA$179,5,FALSE)=0,"-",VLOOKUP($B30,'[6]0_-3'!$V$4:$AA$179,5,FALSE)),"-")</f>
        <v>11.674641136778721</v>
      </c>
      <c r="Q30" s="19">
        <f>IFERROR(IF(VLOOKUP($B30,'[6]0_-3'!$V$4:$AA$179,3,FALSE)=0,"-",VLOOKUP($B30,'[6]0_-3'!$V$4:$AA$179,3,FALSE)),"-")</f>
        <v>3.4902061367804627</v>
      </c>
      <c r="R30" s="20">
        <f>IFERROR(IF(VLOOKUP($B30,'[6]0_-3'!$V$4:$AA$179,6,FALSE)=0,"-",VLOOKUP($B30,'[6]0_-3'!$V$4:$AA$179,6,FALSE)),"-")</f>
        <v>3.3449718094725438</v>
      </c>
      <c r="S30" s="18">
        <f>IFERROR(IF(VLOOKUP($B30,'[6]5_2'!$V$4:$AA$179,5,FALSE)=0,"-",VLOOKUP($B30,'[6]5_2'!$V$4:$AA$179,5,FALSE)),"-")</f>
        <v>13.360446810229652</v>
      </c>
      <c r="T30" s="19">
        <f>IFERROR(IF(VLOOKUP($B30,'[6]5_2'!$V$4:$AA$179,3,FALSE)=0,"-",VLOOKUP($B30,'[6]5_2'!$V$4:$AA$179,3,FALSE)),"-")</f>
        <v>3.578926230317669</v>
      </c>
      <c r="U30" s="20">
        <f>IFERROR(IF(VLOOKUP($B30,'[6]5_2'!$V$4:$AA$179,6,FALSE)=0,"-",VLOOKUP($B30,'[6]5_2'!$V$4:$AA$179,6,FALSE)),"-")</f>
        <v>3.7330880689998924</v>
      </c>
      <c r="V30" s="18">
        <f>IFERROR(IF(VLOOKUP($B30,'[6]10_7'!$V$4:$AA$179,5,FALSE)=0,"-",VLOOKUP($B30,'[6]10_7'!$V$4:$AA$179,5,FALSE)),"-")</f>
        <v>15.222332026178441</v>
      </c>
      <c r="W30" s="19">
        <f>IFERROR(IF(VLOOKUP($B30,'[6]10_7'!$V$4:$AA$179,3,FALSE)=0,"-",VLOOKUP($B30,'[6]10_7'!$V$4:$AA$179,3,FALSE)),"-")</f>
        <v>3.6539789572924222</v>
      </c>
      <c r="X30" s="20">
        <f>IFERROR(IF(VLOOKUP($B30,'[6]10_7'!$V$4:$AA$179,6,FALSE)=0,"-",VLOOKUP($B30,'[6]10_7'!$V$4:$AA$179,6,FALSE)),"-")</f>
        <v>4.1659605060939109</v>
      </c>
      <c r="Y30" s="18" t="str">
        <f>IFERROR(IF(VLOOKUP($B30,'[6]15_12'!$V$4:$AA$179,5,FALSE)=0,"-",VLOOKUP($B30,'[6]15_12'!$V$4:$AA$179,5,FALSE)),"-")</f>
        <v>-</v>
      </c>
      <c r="Z30" s="19" t="str">
        <f>IFERROR(IF(VLOOKUP($B30,'[6]15_12'!$V$4:$AA$179,3,FALSE)=0,"-",VLOOKUP($B30,'[6]15_12'!$V$4:$AA$179,3,FALSE)),"-")</f>
        <v>-</v>
      </c>
      <c r="AA30" s="20" t="str">
        <f>IFERROR(IF(VLOOKUP($B30,'[6]15_12'!$V$4:$AA$179,6,FALSE)=0,"-",VLOOKUP($B30,'[6]15_12'!$V$4:$AA$179,6,FALSE)),"-")</f>
        <v>-</v>
      </c>
      <c r="AB30" s="18">
        <f>IFERROR(IF(VLOOKUP($B30,'[6]0_-3'!$AJ$4:$AO$179,5,FALSE)=0,"-",VLOOKUP($B30,'[6]0_-3'!$AJ$4:$AO$179,5,FALSE)),"-")</f>
        <v>11.262828599255336</v>
      </c>
      <c r="AC30" s="19">
        <f>IFERROR(IF(VLOOKUP($B30,'[6]0_-3'!$AJ$4:$AO$179,3,FALSE)=0,"-",VLOOKUP($B30,'[6]0_-3'!$AJ$4:$AO$179,3,FALSE)),"-")</f>
        <v>4.0871351644258658</v>
      </c>
      <c r="AD30" s="20">
        <f>IFERROR(IF(VLOOKUP($B30,'[6]0_-3'!$AJ$4:$AO$179,6,FALSE)=0,"-",VLOOKUP($B30,'[6]0_-3'!$AJ$4:$AO$179,6,FALSE)),"-")</f>
        <v>2.7556780351396735</v>
      </c>
      <c r="AE30" s="18">
        <f>IFERROR(IF(VLOOKUP($B30,'[6]5_2'!$AJ$4:$AO$179,5,FALSE)=0,"-",VLOOKUP($B30,'[6]5_2'!$AJ$4:$AO$179,5,FALSE)),"-")</f>
        <v>12.83801867576878</v>
      </c>
      <c r="AF30" s="19">
        <f>IFERROR(IF(VLOOKUP($B30,'[6]5_2'!$AJ$4:$AO$179,3,FALSE)=0,"-",VLOOKUP($B30,'[6]5_2'!$AJ$4:$AO$179,3,FALSE)),"-")</f>
        <v>4.2123002335910362</v>
      </c>
      <c r="AG30" s="20">
        <f>IFERROR(IF(VLOOKUP($B30,'[6]5_2'!$AJ$4:$AO$179,6,FALSE)=0,"-",VLOOKUP($B30,'[6]5_2'!$AJ$4:$AO$179,6,FALSE)),"-")</f>
        <v>3.047745403661366</v>
      </c>
      <c r="AH30" s="18">
        <f>IFERROR(IF(VLOOKUP($B30,'[6]10_7'!$AJ$4:$AO$179,5,FALSE)=0,"-",VLOOKUP($B30,'[6]10_7'!$AJ$4:$AO$179,5,FALSE)),"-")</f>
        <v>14.579500588468179</v>
      </c>
      <c r="AI30" s="19">
        <f>IFERROR(IF(VLOOKUP($B30,'[6]10_7'!$AJ$4:$AO$179,3,FALSE)=0,"-",VLOOKUP($B30,'[6]10_7'!$AJ$4:$AO$179,3,FALSE)),"-")</f>
        <v>4.320812410342465</v>
      </c>
      <c r="AJ30" s="20">
        <f>IFERROR(IF(VLOOKUP($B30,'[6]10_7'!$AJ$4:$AO$179,6,FALSE)=0,"-",VLOOKUP($B30,'[6]10_7'!$AJ$4:$AO$179,6,FALSE)),"-")</f>
        <v>3.3742498409720629</v>
      </c>
      <c r="AK30" s="18" t="str">
        <f>IFERROR(IF(VLOOKUP($B30,'[6]15_12'!$AJ$4:$AO$179,5,FALSE)=0,"-",VLOOKUP($B30,'[6]15_12'!$AJ$4:$AO$179,5,FALSE)),"-")</f>
        <v>-</v>
      </c>
      <c r="AL30" s="19" t="str">
        <f>IFERROR(IF(VLOOKUP($B30,'[6]15_12'!$AJ$4:$AO$179,3,FALSE)=0,"-",VLOOKUP($B30,'[6]15_12'!$AJ$4:$AO$179,3,FALSE)),"-")</f>
        <v>-</v>
      </c>
      <c r="AM30" s="20" t="str">
        <f>IFERROR(IF(VLOOKUP($B30,'[6]15_12'!$AJ$4:$AO$179,6,FALSE)=0,"-",VLOOKUP($B30,'[6]15_12'!$AJ$4:$AO$179,6,FALSE)),"-")</f>
        <v>-</v>
      </c>
    </row>
    <row r="31" spans="2:39" ht="15" customHeight="1" x14ac:dyDescent="0.25">
      <c r="B31" s="33">
        <v>80</v>
      </c>
      <c r="C31" s="34"/>
      <c r="D31" s="18">
        <f>IFERROR(IF(VLOOKUP($B31,'[6]0_-3'!$H$4:$M$179,5,FALSE)=0,"-",VLOOKUP($B31,'[6]0_-3'!$H$4:$M$179,5,FALSE)),"-")</f>
        <v>12.883564065808287</v>
      </c>
      <c r="E31" s="19">
        <f>IFERROR(IF(VLOOKUP($B31,'[6]0_-3'!$H$4:$M$179,3,FALSE)=0,"-",VLOOKUP($B31,'[6]0_-3'!$H$4:$M$179,3,FALSE)),"-")</f>
        <v>3.1988411767787821</v>
      </c>
      <c r="F31" s="19">
        <f>IFERROR(IF(VLOOKUP($B31,'[6]0_-3'!$H$4:$M$179,6,FALSE)=0,"-",VLOOKUP($B31,'[6]0_-3'!$H$4:$M$179,6,FALSE)),"-")</f>
        <v>4.027572284405184</v>
      </c>
      <c r="G31" s="18">
        <f>IFERROR(IF(VLOOKUP($B31,'[6]5_2'!$H$4:$M$179,5,FALSE)=0,"-",VLOOKUP($B31,'[6]5_2'!$H$4:$M$179,5,FALSE)),"-")</f>
        <v>14.785770378381139</v>
      </c>
      <c r="H31" s="19">
        <f>IFERROR(IF(VLOOKUP($B31,'[6]5_2'!$H$4:$M$179,3,FALSE)=0,"-",VLOOKUP($B31,'[6]5_2'!$H$4:$M$179,3,FALSE)),"-")</f>
        <v>3.2683703950825675</v>
      </c>
      <c r="I31" s="20">
        <f>IFERROR(IF(VLOOKUP($B31,'[6]5_2'!$H$4:$M$179,6,FALSE)=0,"-",VLOOKUP($B31,'[6]5_2'!$H$4:$M$179,6,FALSE)),"-")</f>
        <v>4.5238968020965729</v>
      </c>
      <c r="J31" s="18" t="str">
        <f>IFERROR(IF(VLOOKUP($B31,'[6]10_7'!$H$4:$M$179,5,FALSE)=0,"-",VLOOKUP($B31,'[6]10_7'!$H$4:$M$179,5,FALSE)),"-")</f>
        <v>-</v>
      </c>
      <c r="K31" s="19" t="str">
        <f>IFERROR(IF(VLOOKUP($B31,'[6]10_7'!$H$4:$M$179,3,FALSE)=0,"-",VLOOKUP($B31,'[6]10_7'!$H$4:$M$179,3,FALSE)),"-")</f>
        <v>-</v>
      </c>
      <c r="L31" s="20" t="str">
        <f>IFERROR(IF(VLOOKUP($B31,'[6]10_7'!$H$4:$M$179,6,FALSE)=0,"-",VLOOKUP($B31,'[6]10_7'!$H$4:$M$179,6,FALSE)),"-")</f>
        <v>-</v>
      </c>
      <c r="M31" s="18" t="str">
        <f>IFERROR(IF(VLOOKUP($B31,'[6]15_12'!$H$4:$M$179,5,FALSE)=0,"-",VLOOKUP($B31,'[6]15_12'!$H$4:$M$179,5,FALSE)),"-")</f>
        <v>-</v>
      </c>
      <c r="N31" s="19" t="str">
        <f>IFERROR(IF(VLOOKUP($B31,'[6]15_12'!$H$4:$M$179,3,FALSE)=0,"-",VLOOKUP($B31,'[6]15_12'!$H$4:$M$179,3,FALSE)),"-")</f>
        <v>-</v>
      </c>
      <c r="O31" s="20" t="str">
        <f>IFERROR(IF(VLOOKUP($B31,'[6]15_12'!$H$4:$M$179,6,FALSE)=0,"-",VLOOKUP($B31,'[6]15_12'!$H$4:$M$179,6,FALSE)),"-")</f>
        <v>-</v>
      </c>
      <c r="P31" s="18">
        <f>IFERROR(IF(VLOOKUP($B31,'[6]0_-3'!$V$4:$AA$179,5,FALSE)=0,"-",VLOOKUP($B31,'[6]0_-3'!$V$4:$AA$179,5,FALSE)),"-")</f>
        <v>12.452836565165669</v>
      </c>
      <c r="Q31" s="19">
        <f>IFERROR(IF(VLOOKUP($B31,'[6]0_-3'!$V$4:$AA$179,3,FALSE)=0,"-",VLOOKUP($B31,'[6]0_-3'!$V$4:$AA$179,3,FALSE)),"-")</f>
        <v>3.776523705146372</v>
      </c>
      <c r="R31" s="20">
        <f>IFERROR(IF(VLOOKUP($B31,'[6]0_-3'!$V$4:$AA$179,6,FALSE)=0,"-",VLOOKUP($B31,'[6]0_-3'!$V$4:$AA$179,6,FALSE)),"-")</f>
        <v>3.297433708199911</v>
      </c>
      <c r="S31" s="18">
        <f>IFERROR(IF(VLOOKUP($B31,'[6]5_2'!$V$4:$AA$179,5,FALSE)=0,"-",VLOOKUP($B31,'[6]5_2'!$V$4:$AA$179,5,FALSE)),"-")</f>
        <v>14.240547153736891</v>
      </c>
      <c r="T31" s="19">
        <f>IFERROR(IF(VLOOKUP($B31,'[6]5_2'!$V$4:$AA$179,3,FALSE)=0,"-",VLOOKUP($B31,'[6]5_2'!$V$4:$AA$179,3,FALSE)),"-")</f>
        <v>3.8750267606099045</v>
      </c>
      <c r="U31" s="20">
        <f>IFERROR(IF(VLOOKUP($B31,'[6]5_2'!$V$4:$AA$179,6,FALSE)=0,"-",VLOOKUP($B31,'[6]5_2'!$V$4:$AA$179,6,FALSE)),"-")</f>
        <v>3.6749545315386465</v>
      </c>
      <c r="V31" s="18" t="str">
        <f>IFERROR(IF(VLOOKUP($B31,'[6]10_7'!$V$4:$AA$179,5,FALSE)=0,"-",VLOOKUP($B31,'[6]10_7'!$V$4:$AA$179,5,FALSE)),"-")</f>
        <v>-</v>
      </c>
      <c r="W31" s="19" t="str">
        <f>IFERROR(IF(VLOOKUP($B31,'[6]10_7'!$V$4:$AA$179,3,FALSE)=0,"-",VLOOKUP($B31,'[6]10_7'!$V$4:$AA$179,3,FALSE)),"-")</f>
        <v>-</v>
      </c>
      <c r="X31" s="20" t="str">
        <f>IFERROR(IF(VLOOKUP($B31,'[6]10_7'!$V$4:$AA$179,6,FALSE)=0,"-",VLOOKUP($B31,'[6]10_7'!$V$4:$AA$179,6,FALSE)),"-")</f>
        <v>-</v>
      </c>
      <c r="Y31" s="18" t="str">
        <f>IFERROR(IF(VLOOKUP($B31,'[6]15_12'!$V$4:$AA$179,5,FALSE)=0,"-",VLOOKUP($B31,'[6]15_12'!$V$4:$AA$179,5,FALSE)),"-")</f>
        <v>-</v>
      </c>
      <c r="Z31" s="19" t="str">
        <f>IFERROR(IF(VLOOKUP($B31,'[6]15_12'!$V$4:$AA$179,3,FALSE)=0,"-",VLOOKUP($B31,'[6]15_12'!$V$4:$AA$179,3,FALSE)),"-")</f>
        <v>-</v>
      </c>
      <c r="AA31" s="20" t="str">
        <f>IFERROR(IF(VLOOKUP($B31,'[6]15_12'!$V$4:$AA$179,6,FALSE)=0,"-",VLOOKUP($B31,'[6]15_12'!$V$4:$AA$179,6,FALSE)),"-")</f>
        <v>-</v>
      </c>
      <c r="AB31" s="18">
        <f>IFERROR(IF(VLOOKUP($B31,'[6]0_-3'!$AJ$4:$AO$179,5,FALSE)=0,"-",VLOOKUP($B31,'[6]0_-3'!$AJ$4:$AO$179,5,FALSE)),"-")</f>
        <v>12.008931550546613</v>
      </c>
      <c r="AC31" s="19">
        <f>IFERROR(IF(VLOOKUP($B31,'[6]0_-3'!$AJ$4:$AO$179,3,FALSE)=0,"-",VLOOKUP($B31,'[6]0_-3'!$AJ$4:$AO$179,3,FALSE)),"-")</f>
        <v>4.4024056267747094</v>
      </c>
      <c r="AD31" s="20">
        <f>IFERROR(IF(VLOOKUP($B31,'[6]0_-3'!$AJ$4:$AO$179,6,FALSE)=0,"-",VLOOKUP($B31,'[6]0_-3'!$AJ$4:$AO$179,6,FALSE)),"-")</f>
        <v>2.7278112397254493</v>
      </c>
      <c r="AE31" s="18">
        <f>IFERROR(IF(VLOOKUP($B31,'[6]5_2'!$AJ$4:$AO$179,5,FALSE)=0,"-",VLOOKUP($B31,'[6]5_2'!$AJ$4:$AO$179,5,FALSE)),"-")</f>
        <v>13.681068136098439</v>
      </c>
      <c r="AF31" s="19">
        <f>IFERROR(IF(VLOOKUP($B31,'[6]5_2'!$AJ$4:$AO$179,3,FALSE)=0,"-",VLOOKUP($B31,'[6]5_2'!$AJ$4:$AO$179,3,FALSE)),"-")</f>
        <v>4.5381886383597996</v>
      </c>
      <c r="AG31" s="20">
        <f>IFERROR(IF(VLOOKUP($B31,'[6]5_2'!$AJ$4:$AO$179,6,FALSE)=0,"-",VLOOKUP($B31,'[6]5_2'!$AJ$4:$AO$179,6,FALSE)),"-")</f>
        <v>3.0146539128975203</v>
      </c>
      <c r="AH31" s="18">
        <f>IFERROR(IF(VLOOKUP($B31,'[6]10_7'!$AJ$4:$AO$179,5,FALSE)=0,"-",VLOOKUP($B31,'[6]10_7'!$AJ$4:$AO$179,5,FALSE)),"-")</f>
        <v>15.528399423442131</v>
      </c>
      <c r="AI31" s="19">
        <f>IFERROR(IF(VLOOKUP($B31,'[6]10_7'!$AJ$4:$AO$179,3,FALSE)=0,"-",VLOOKUP($B31,'[6]10_7'!$AJ$4:$AO$179,3,FALSE)),"-")</f>
        <v>4.6570784909292495</v>
      </c>
      <c r="AJ31" s="20">
        <f>IFERROR(IF(VLOOKUP($B31,'[6]10_7'!$AJ$4:$AO$179,6,FALSE)=0,"-",VLOOKUP($B31,'[6]10_7'!$AJ$4:$AO$179,6,FALSE)),"-")</f>
        <v>3.3343649787495151</v>
      </c>
      <c r="AK31" s="18" t="str">
        <f>IFERROR(IF(VLOOKUP($B31,'[6]15_12'!$AJ$4:$AO$179,5,FALSE)=0,"-",VLOOKUP($B31,'[6]15_12'!$AJ$4:$AO$179,5,FALSE)),"-")</f>
        <v>-</v>
      </c>
      <c r="AL31" s="19" t="str">
        <f>IFERROR(IF(VLOOKUP($B31,'[6]15_12'!$AJ$4:$AO$179,3,FALSE)=0,"-",VLOOKUP($B31,'[6]15_12'!$AJ$4:$AO$179,3,FALSE)),"-")</f>
        <v>-</v>
      </c>
      <c r="AM31" s="20" t="str">
        <f>IFERROR(IF(VLOOKUP($B31,'[6]15_12'!$AJ$4:$AO$179,6,FALSE)=0,"-",VLOOKUP($B31,'[6]15_12'!$AJ$4:$AO$179,6,FALSE)),"-")</f>
        <v>-</v>
      </c>
    </row>
    <row r="32" spans="2:39" ht="15" customHeight="1" x14ac:dyDescent="0.25">
      <c r="B32" s="33">
        <v>85</v>
      </c>
      <c r="C32" s="34"/>
      <c r="D32" s="18">
        <f>IFERROR(IF(VLOOKUP($B32,'[6]0_-3'!$H$4:$M$179,5,FALSE)=0,"-",VLOOKUP($B32,'[6]0_-3'!$H$4:$M$179,5,FALSE)),"-")</f>
        <v>13.694213170259438</v>
      </c>
      <c r="E32" s="19">
        <f>IFERROR(IF(VLOOKUP($B32,'[6]0_-3'!$H$4:$M$179,3,FALSE)=0,"-",VLOOKUP($B32,'[6]0_-3'!$H$4:$M$179,3,FALSE)),"-")</f>
        <v>3.4660399904982162</v>
      </c>
      <c r="F32" s="19">
        <f>IFERROR(IF(VLOOKUP($B32,'[6]0_-3'!$H$4:$M$179,6,FALSE)=0,"-",VLOOKUP($B32,'[6]0_-3'!$H$4:$M$179,6,FALSE)),"-")</f>
        <v>3.9509680233928868</v>
      </c>
      <c r="G32" s="18">
        <f>IFERROR(IF(VLOOKUP($B32,'[6]5_2'!$H$4:$M$179,5,FALSE)=0,"-",VLOOKUP($B32,'[6]5_2'!$H$4:$M$179,5,FALSE)),"-")</f>
        <v>15.701171898772103</v>
      </c>
      <c r="H32" s="19">
        <f>IFERROR(IF(VLOOKUP($B32,'[6]5_2'!$H$4:$M$179,3,FALSE)=0,"-",VLOOKUP($B32,'[6]5_2'!$H$4:$M$179,3,FALSE)),"-")</f>
        <v>3.5446980048945957</v>
      </c>
      <c r="I32" s="20">
        <f>IFERROR(IF(VLOOKUP($B32,'[6]5_2'!$H$4:$M$179,6,FALSE)=0,"-",VLOOKUP($B32,'[6]5_2'!$H$4:$M$179,6,FALSE)),"-")</f>
        <v>4.4294808407067636</v>
      </c>
      <c r="J32" s="18" t="str">
        <f>IFERROR(IF(VLOOKUP($B32,'[6]10_7'!$H$4:$M$179,5,FALSE)=0,"-",VLOOKUP($B32,'[6]10_7'!$H$4:$M$179,5,FALSE)),"-")</f>
        <v>-</v>
      </c>
      <c r="K32" s="19" t="str">
        <f>IFERROR(IF(VLOOKUP($B32,'[6]10_7'!$H$4:$M$179,3,FALSE)=0,"-",VLOOKUP($B32,'[6]10_7'!$H$4:$M$179,3,FALSE)),"-")</f>
        <v>-</v>
      </c>
      <c r="L32" s="20" t="str">
        <f>IFERROR(IF(VLOOKUP($B32,'[6]10_7'!$H$4:$M$179,6,FALSE)=0,"-",VLOOKUP($B32,'[6]10_7'!$H$4:$M$179,6,FALSE)),"-")</f>
        <v>-</v>
      </c>
      <c r="M32" s="18" t="str">
        <f>IFERROR(IF(VLOOKUP($B32,'[6]15_12'!$H$4:$M$179,5,FALSE)=0,"-",VLOOKUP($B32,'[6]15_12'!$H$4:$M$179,5,FALSE)),"-")</f>
        <v>-</v>
      </c>
      <c r="N32" s="19" t="str">
        <f>IFERROR(IF(VLOOKUP($B32,'[6]15_12'!$H$4:$M$179,3,FALSE)=0,"-",VLOOKUP($B32,'[6]15_12'!$H$4:$M$179,3,FALSE)),"-")</f>
        <v>-</v>
      </c>
      <c r="O32" s="20" t="str">
        <f>IFERROR(IF(VLOOKUP($B32,'[6]15_12'!$H$4:$M$179,6,FALSE)=0,"-",VLOOKUP($B32,'[6]15_12'!$H$4:$M$179,6,FALSE)),"-")</f>
        <v>-</v>
      </c>
      <c r="P32" s="18">
        <f>IFERROR(IF(VLOOKUP($B32,'[6]0_-3'!$V$4:$AA$179,5,FALSE)=0,"-",VLOOKUP($B32,'[6]0_-3'!$V$4:$AA$179,5,FALSE)),"-")</f>
        <v>13.233180231815753</v>
      </c>
      <c r="Q32" s="19">
        <f>IFERROR(IF(VLOOKUP($B32,'[6]0_-3'!$V$4:$AA$179,3,FALSE)=0,"-",VLOOKUP($B32,'[6]0_-3'!$V$4:$AA$179,3,FALSE)),"-")</f>
        <v>4.0726840474270105</v>
      </c>
      <c r="R32" s="20">
        <f>IFERROR(IF(VLOOKUP($B32,'[6]0_-3'!$V$4:$AA$179,6,FALSE)=0,"-",VLOOKUP($B32,'[6]0_-3'!$V$4:$AA$179,6,FALSE)),"-")</f>
        <v>3.2492528459643331</v>
      </c>
      <c r="S32" s="18">
        <f>IFERROR(IF(VLOOKUP($B32,'[6]5_2'!$V$4:$AA$179,5,FALSE)=0,"-",VLOOKUP($B32,'[6]5_2'!$V$4:$AA$179,5,FALSE)),"-")</f>
        <v>15.12094747214185</v>
      </c>
      <c r="T32" s="19">
        <f>IFERROR(IF(VLOOKUP($B32,'[6]5_2'!$V$4:$AA$179,3,FALSE)=0,"-",VLOOKUP($B32,'[6]5_2'!$V$4:$AA$179,3,FALSE)),"-")</f>
        <v>4.1811895629453097</v>
      </c>
      <c r="U32" s="20">
        <f>IFERROR(IF(VLOOKUP($B32,'[6]5_2'!$V$4:$AA$179,6,FALSE)=0,"-",VLOOKUP($B32,'[6]5_2'!$V$4:$AA$179,6,FALSE)),"-")</f>
        <v>3.6164223708361041</v>
      </c>
      <c r="V32" s="18" t="str">
        <f>IFERROR(IF(VLOOKUP($B32,'[6]10_7'!$V$4:$AA$179,5,FALSE)=0,"-",VLOOKUP($B32,'[6]10_7'!$V$4:$AA$179,5,FALSE)),"-")</f>
        <v>-</v>
      </c>
      <c r="W32" s="19" t="str">
        <f>IFERROR(IF(VLOOKUP($B32,'[6]10_7'!$V$4:$AA$179,3,FALSE)=0,"-",VLOOKUP($B32,'[6]10_7'!$V$4:$AA$179,3,FALSE)),"-")</f>
        <v>-</v>
      </c>
      <c r="X32" s="20" t="str">
        <f>IFERROR(IF(VLOOKUP($B32,'[6]10_7'!$V$4:$AA$179,6,FALSE)=0,"-",VLOOKUP($B32,'[6]10_7'!$V$4:$AA$179,6,FALSE)),"-")</f>
        <v>-</v>
      </c>
      <c r="Y32" s="18" t="str">
        <f>IFERROR(IF(VLOOKUP($B32,'[6]15_12'!$V$4:$AA$179,5,FALSE)=0,"-",VLOOKUP($B32,'[6]15_12'!$V$4:$AA$179,5,FALSE)),"-")</f>
        <v>-</v>
      </c>
      <c r="Z32" s="19" t="str">
        <f>IFERROR(IF(VLOOKUP($B32,'[6]15_12'!$V$4:$AA$179,3,FALSE)=0,"-",VLOOKUP($B32,'[6]15_12'!$V$4:$AA$179,3,FALSE)),"-")</f>
        <v>-</v>
      </c>
      <c r="AA32" s="20" t="str">
        <f>IFERROR(IF(VLOOKUP($B32,'[6]15_12'!$V$4:$AA$179,6,FALSE)=0,"-",VLOOKUP($B32,'[6]15_12'!$V$4:$AA$179,6,FALSE)),"-")</f>
        <v>-</v>
      </c>
      <c r="AB32" s="18">
        <f>IFERROR(IF(VLOOKUP($B32,'[6]0_-3'!$AJ$4:$AO$179,5,FALSE)=0,"-",VLOOKUP($B32,'[6]0_-3'!$AJ$4:$AO$179,5,FALSE)),"-")</f>
        <v>12.757873242535446</v>
      </c>
      <c r="AC32" s="19">
        <f>IFERROR(IF(VLOOKUP($B32,'[6]0_-3'!$AJ$4:$AO$179,3,FALSE)=0,"-",VLOOKUP($B32,'[6]0_-3'!$AJ$4:$AO$179,3,FALSE)),"-")</f>
        <v>4.7274792414298767</v>
      </c>
      <c r="AD32" s="20">
        <f>IFERROR(IF(VLOOKUP($B32,'[6]0_-3'!$AJ$4:$AO$179,6,FALSE)=0,"-",VLOOKUP($B32,'[6]0_-3'!$AJ$4:$AO$179,6,FALSE)),"-")</f>
        <v>2.6986629852819175</v>
      </c>
      <c r="AE32" s="18">
        <f>IFERROR(IF(VLOOKUP($B32,'[6]5_2'!$AJ$4:$AO$179,5,FALSE)=0,"-",VLOOKUP($B32,'[6]5_2'!$AJ$4:$AO$179,5,FALSE)),"-")</f>
        <v>14.525245384927404</v>
      </c>
      <c r="AF32" s="19">
        <f>IFERROR(IF(VLOOKUP($B32,'[6]5_2'!$AJ$4:$AO$179,3,FALSE)=0,"-",VLOOKUP($B32,'[6]5_2'!$AJ$4:$AO$179,3,FALSE)),"-")</f>
        <v>4.8740821881598437</v>
      </c>
      <c r="AG32" s="20">
        <f>IFERROR(IF(VLOOKUP($B32,'[6]5_2'!$AJ$4:$AO$179,6,FALSE)=0,"-",VLOOKUP($B32,'[6]5_2'!$AJ$4:$AO$179,6,FALSE)),"-")</f>
        <v>2.9800985753199312</v>
      </c>
      <c r="AH32" s="18" t="str">
        <f>IFERROR(IF(VLOOKUP($B32,'[6]10_7'!$AJ$4:$AO$179,5,FALSE)=0,"-",VLOOKUP($B32,'[6]10_7'!$AJ$4:$AO$179,5,FALSE)),"-")</f>
        <v>-</v>
      </c>
      <c r="AI32" s="19" t="str">
        <f>IFERROR(IF(VLOOKUP($B32,'[6]10_7'!$AJ$4:$AO$179,3,FALSE)=0,"-",VLOOKUP($B32,'[6]10_7'!$AJ$4:$AO$179,3,FALSE)),"-")</f>
        <v>-</v>
      </c>
      <c r="AJ32" s="20" t="str">
        <f>IFERROR(IF(VLOOKUP($B32,'[6]10_7'!$AJ$4:$AO$179,6,FALSE)=0,"-",VLOOKUP($B32,'[6]10_7'!$AJ$4:$AO$179,6,FALSE)),"-")</f>
        <v>-</v>
      </c>
      <c r="AK32" s="18" t="str">
        <f>IFERROR(IF(VLOOKUP($B32,'[6]15_12'!$AJ$4:$AO$179,5,FALSE)=0,"-",VLOOKUP($B32,'[6]15_12'!$AJ$4:$AO$179,5,FALSE)),"-")</f>
        <v>-</v>
      </c>
      <c r="AL32" s="19" t="str">
        <f>IFERROR(IF(VLOOKUP($B32,'[6]15_12'!$AJ$4:$AO$179,3,FALSE)=0,"-",VLOOKUP($B32,'[6]15_12'!$AJ$4:$AO$179,3,FALSE)),"-")</f>
        <v>-</v>
      </c>
      <c r="AM32" s="20" t="str">
        <f>IFERROR(IF(VLOOKUP($B32,'[6]15_12'!$AJ$4:$AO$179,6,FALSE)=0,"-",VLOOKUP($B32,'[6]15_12'!$AJ$4:$AO$179,6,FALSE)),"-")</f>
        <v>-</v>
      </c>
    </row>
    <row r="33" spans="2:39" ht="15" customHeight="1" x14ac:dyDescent="0.25">
      <c r="B33" s="33">
        <v>90</v>
      </c>
      <c r="C33" s="34"/>
      <c r="D33" s="18">
        <f>IFERROR(IF(VLOOKUP($B33,'[6]0_-3'!$H$4:$M$179,5,FALSE)=0,"-",VLOOKUP($B33,'[6]0_-3'!$H$4:$M$179,5,FALSE)),"-")</f>
        <v>14.506410159239808</v>
      </c>
      <c r="E33" s="19">
        <f>IFERROR(IF(VLOOKUP($B33,'[6]0_-3'!$H$4:$M$179,3,FALSE)=0,"-",VLOOKUP($B33,'[6]0_-3'!$H$4:$M$179,3,FALSE)),"-")</f>
        <v>3.7431382976046179</v>
      </c>
      <c r="F33" s="19">
        <f>IFERROR(IF(VLOOKUP($B33,'[6]0_-3'!$H$4:$M$179,6,FALSE)=0,"-",VLOOKUP($B33,'[6]0_-3'!$H$4:$M$179,6,FALSE)),"-")</f>
        <v>3.8754673233748891</v>
      </c>
      <c r="G33" s="18" t="str">
        <f>IFERROR(IF(VLOOKUP($B33,'[6]5_2'!$H$4:$M$179,5,FALSE)=0,"-",VLOOKUP($B33,'[6]5_2'!$H$4:$M$179,5,FALSE)),"-")</f>
        <v>-</v>
      </c>
      <c r="H33" s="19" t="str">
        <f>IFERROR(IF(VLOOKUP($B33,'[6]5_2'!$H$4:$M$179,3,FALSE)=0,"-",VLOOKUP($B33,'[6]5_2'!$H$4:$M$179,3,FALSE)),"-")</f>
        <v>-</v>
      </c>
      <c r="I33" s="20" t="str">
        <f>IFERROR(IF(VLOOKUP($B33,'[6]5_2'!$H$4:$M$179,6,FALSE)=0,"-",VLOOKUP($B33,'[6]5_2'!$H$4:$M$179,6,FALSE)),"-")</f>
        <v>-</v>
      </c>
      <c r="J33" s="18" t="str">
        <f>IFERROR(IF(VLOOKUP($B33,'[6]10_7'!$H$4:$M$179,5,FALSE)=0,"-",VLOOKUP($B33,'[6]10_7'!$H$4:$M$179,5,FALSE)),"-")</f>
        <v>-</v>
      </c>
      <c r="K33" s="19" t="str">
        <f>IFERROR(IF(VLOOKUP($B33,'[6]10_7'!$H$4:$M$179,3,FALSE)=0,"-",VLOOKUP($B33,'[6]10_7'!$H$4:$M$179,3,FALSE)),"-")</f>
        <v>-</v>
      </c>
      <c r="L33" s="20" t="str">
        <f>IFERROR(IF(VLOOKUP($B33,'[6]10_7'!$H$4:$M$179,6,FALSE)=0,"-",VLOOKUP($B33,'[6]10_7'!$H$4:$M$179,6,FALSE)),"-")</f>
        <v>-</v>
      </c>
      <c r="M33" s="18" t="str">
        <f>IFERROR(IF(VLOOKUP($B33,'[6]15_12'!$H$4:$M$179,5,FALSE)=0,"-",VLOOKUP($B33,'[6]15_12'!$H$4:$M$179,5,FALSE)),"-")</f>
        <v>-</v>
      </c>
      <c r="N33" s="19" t="str">
        <f>IFERROR(IF(VLOOKUP($B33,'[6]15_12'!$H$4:$M$179,3,FALSE)=0,"-",VLOOKUP($B33,'[6]15_12'!$H$4:$M$179,3,FALSE)),"-")</f>
        <v>-</v>
      </c>
      <c r="O33" s="20" t="str">
        <f>IFERROR(IF(VLOOKUP($B33,'[6]15_12'!$H$4:$M$179,6,FALSE)=0,"-",VLOOKUP($B33,'[6]15_12'!$H$4:$M$179,6,FALSE)),"-")</f>
        <v>-</v>
      </c>
      <c r="P33" s="18">
        <f>IFERROR(IF(VLOOKUP($B33,'[6]0_-3'!$V$4:$AA$179,5,FALSE)=0,"-",VLOOKUP($B33,'[6]0_-3'!$V$4:$AA$179,5,FALSE)),"-")</f>
        <v>14.015778912800215</v>
      </c>
      <c r="Q33" s="19">
        <f>IFERROR(IF(VLOOKUP($B33,'[6]0_-3'!$V$4:$AA$179,3,FALSE)=0,"-",VLOOKUP($B33,'[6]0_-3'!$V$4:$AA$179,3,FALSE)),"-")</f>
        <v>4.3786971782170996</v>
      </c>
      <c r="R33" s="20">
        <f>IFERROR(IF(VLOOKUP($B33,'[6]0_-3'!$V$4:$AA$179,6,FALSE)=0,"-",VLOOKUP($B33,'[6]0_-3'!$V$4:$AA$179,6,FALSE)),"-")</f>
        <v>3.2009016249228508</v>
      </c>
      <c r="S33" s="18" t="str">
        <f>IFERROR(IF(VLOOKUP($B33,'[6]5_2'!$V$4:$AA$179,5,FALSE)=0,"-",VLOOKUP($B33,'[6]5_2'!$V$4:$AA$179,5,FALSE)),"-")</f>
        <v>-</v>
      </c>
      <c r="T33" s="19" t="str">
        <f>IFERROR(IF(VLOOKUP($B33,'[6]5_2'!$V$4:$AA$179,3,FALSE)=0,"-",VLOOKUP($B33,'[6]5_2'!$V$4:$AA$179,3,FALSE)),"-")</f>
        <v>-</v>
      </c>
      <c r="U33" s="20" t="str">
        <f>IFERROR(IF(VLOOKUP($B33,'[6]5_2'!$V$4:$AA$179,6,FALSE)=0,"-",VLOOKUP($B33,'[6]5_2'!$V$4:$AA$179,6,FALSE)),"-")</f>
        <v>-</v>
      </c>
      <c r="V33" s="18" t="str">
        <f>IFERROR(IF(VLOOKUP($B33,'[6]10_7'!$V$4:$AA$179,5,FALSE)=0,"-",VLOOKUP($B33,'[6]10_7'!$V$4:$AA$179,5,FALSE)),"-")</f>
        <v>-</v>
      </c>
      <c r="W33" s="19" t="str">
        <f>IFERROR(IF(VLOOKUP($B33,'[6]10_7'!$V$4:$AA$179,3,FALSE)=0,"-",VLOOKUP($B33,'[6]10_7'!$V$4:$AA$179,3,FALSE)),"-")</f>
        <v>-</v>
      </c>
      <c r="X33" s="20" t="str">
        <f>IFERROR(IF(VLOOKUP($B33,'[6]10_7'!$V$4:$AA$179,6,FALSE)=0,"-",VLOOKUP($B33,'[6]10_7'!$V$4:$AA$179,6,FALSE)),"-")</f>
        <v>-</v>
      </c>
      <c r="Y33" s="18" t="str">
        <f>IFERROR(IF(VLOOKUP($B33,'[6]15_12'!$V$4:$AA$179,5,FALSE)=0,"-",VLOOKUP($B33,'[6]15_12'!$V$4:$AA$179,5,FALSE)),"-")</f>
        <v>-</v>
      </c>
      <c r="Z33" s="19" t="str">
        <f>IFERROR(IF(VLOOKUP($B33,'[6]15_12'!$V$4:$AA$179,3,FALSE)=0,"-",VLOOKUP($B33,'[6]15_12'!$V$4:$AA$179,3,FALSE)),"-")</f>
        <v>-</v>
      </c>
      <c r="AA33" s="20" t="str">
        <f>IFERROR(IF(VLOOKUP($B33,'[6]15_12'!$V$4:$AA$179,6,FALSE)=0,"-",VLOOKUP($B33,'[6]15_12'!$V$4:$AA$179,6,FALSE)),"-")</f>
        <v>-</v>
      </c>
      <c r="AB33" s="18" t="str">
        <f>IFERROR(IF(VLOOKUP($B33,'[6]0_-3'!$AJ$4:$AO$179,5,FALSE)=0,"-",VLOOKUP($B33,'[6]0_-3'!$AJ$4:$AO$179,5,FALSE)),"-")</f>
        <v>-</v>
      </c>
      <c r="AC33" s="19" t="str">
        <f>IFERROR(IF(VLOOKUP($B33,'[6]0_-3'!$AJ$4:$AO$179,3,FALSE)=0,"-",VLOOKUP($B33,'[6]0_-3'!$AJ$4:$AO$179,3,FALSE)),"-")</f>
        <v>-</v>
      </c>
      <c r="AD33" s="20" t="str">
        <f>IFERROR(IF(VLOOKUP($B33,'[6]0_-3'!$AJ$4:$AO$179,6,FALSE)=0,"-",VLOOKUP($B33,'[6]0_-3'!$AJ$4:$AO$179,6,FALSE)),"-")</f>
        <v>-</v>
      </c>
      <c r="AE33" s="18" t="str">
        <f>IFERROR(IF(VLOOKUP($B33,'[6]5_2'!$AJ$4:$AO$179,5,FALSE)=0,"-",VLOOKUP($B33,'[6]5_2'!$AJ$4:$AO$179,5,FALSE)),"-")</f>
        <v>-</v>
      </c>
      <c r="AF33" s="19" t="str">
        <f>IFERROR(IF(VLOOKUP($B33,'[6]5_2'!$AJ$4:$AO$179,3,FALSE)=0,"-",VLOOKUP($B33,'[6]5_2'!$AJ$4:$AO$179,3,FALSE)),"-")</f>
        <v>-</v>
      </c>
      <c r="AG33" s="20" t="str">
        <f>IFERROR(IF(VLOOKUP($B33,'[6]5_2'!$AJ$4:$AO$179,6,FALSE)=0,"-",VLOOKUP($B33,'[6]5_2'!$AJ$4:$AO$179,6,FALSE)),"-")</f>
        <v>-</v>
      </c>
      <c r="AH33" s="18" t="str">
        <f>IFERROR(IF(VLOOKUP($B33,'[6]10_7'!$AJ$4:$AO$179,5,FALSE)=0,"-",VLOOKUP($B33,'[6]10_7'!$AJ$4:$AO$179,5,FALSE)),"-")</f>
        <v>-</v>
      </c>
      <c r="AI33" s="19" t="str">
        <f>IFERROR(IF(VLOOKUP($B33,'[6]10_7'!$AJ$4:$AO$179,3,FALSE)=0,"-",VLOOKUP($B33,'[6]10_7'!$AJ$4:$AO$179,3,FALSE)),"-")</f>
        <v>-</v>
      </c>
      <c r="AJ33" s="20" t="str">
        <f>IFERROR(IF(VLOOKUP($B33,'[6]10_7'!$AJ$4:$AO$179,6,FALSE)=0,"-",VLOOKUP($B33,'[6]10_7'!$AJ$4:$AO$179,6,FALSE)),"-")</f>
        <v>-</v>
      </c>
      <c r="AK33" s="18" t="str">
        <f>IFERROR(IF(VLOOKUP($B33,'[6]15_12'!$AJ$4:$AO$179,5,FALSE)=0,"-",VLOOKUP($B33,'[6]15_12'!$AJ$4:$AO$179,5,FALSE)),"-")</f>
        <v>-</v>
      </c>
      <c r="AL33" s="19" t="str">
        <f>IFERROR(IF(VLOOKUP($B33,'[6]15_12'!$AJ$4:$AO$179,3,FALSE)=0,"-",VLOOKUP($B33,'[6]15_12'!$AJ$4:$AO$179,3,FALSE)),"-")</f>
        <v>-</v>
      </c>
      <c r="AM33" s="20" t="str">
        <f>IFERROR(IF(VLOOKUP($B33,'[6]15_12'!$AJ$4:$AO$179,6,FALSE)=0,"-",VLOOKUP($B33,'[6]15_12'!$AJ$4:$AO$179,6,FALSE)),"-")</f>
        <v>-</v>
      </c>
    </row>
    <row r="34" spans="2:39" ht="15" customHeight="1" x14ac:dyDescent="0.25">
      <c r="B34" s="33">
        <v>95</v>
      </c>
      <c r="C34" s="34"/>
      <c r="D34" s="18">
        <f>IFERROR(IF(VLOOKUP($B34,'[6]0_-3'!$H$4:$M$179,5,FALSE)=0,"-",VLOOKUP($B34,'[6]0_-3'!$H$4:$M$179,5,FALSE)),"-")</f>
        <v>15.320280629936216</v>
      </c>
      <c r="E34" s="19">
        <f>IFERROR(IF(VLOOKUP($B34,'[6]0_-3'!$H$4:$M$179,3,FALSE)=0,"-",VLOOKUP($B34,'[6]0_-3'!$H$4:$M$179,3,FALSE)),"-")</f>
        <v>4.0301437678517349</v>
      </c>
      <c r="F34" s="19">
        <f>IFERROR(IF(VLOOKUP($B34,'[6]0_-3'!$H$4:$M$179,6,FALSE)=0,"-",VLOOKUP($B34,'[6]0_-3'!$H$4:$M$179,6,FALSE)),"-")</f>
        <v>3.801422855468672</v>
      </c>
      <c r="G34" s="18" t="str">
        <f>IFERROR(IF(VLOOKUP($B34,'[6]5_2'!$H$4:$M$179,5,FALSE)=0,"-",VLOOKUP($B34,'[6]5_2'!$H$4:$M$179,5,FALSE)),"-")</f>
        <v>-</v>
      </c>
      <c r="H34" s="19" t="str">
        <f>IFERROR(IF(VLOOKUP($B34,'[6]5_2'!$H$4:$M$179,3,FALSE)=0,"-",VLOOKUP($B34,'[6]5_2'!$H$4:$M$179,3,FALSE)),"-")</f>
        <v>-</v>
      </c>
      <c r="I34" s="20" t="str">
        <f>IFERROR(IF(VLOOKUP($B34,'[6]5_2'!$H$4:$M$179,6,FALSE)=0,"-",VLOOKUP($B34,'[6]5_2'!$H$4:$M$179,6,FALSE)),"-")</f>
        <v>-</v>
      </c>
      <c r="J34" s="18" t="str">
        <f>IFERROR(IF(VLOOKUP($B34,'[6]10_7'!$H$4:$M$179,5,FALSE)=0,"-",VLOOKUP($B34,'[6]10_7'!$H$4:$M$179,5,FALSE)),"-")</f>
        <v>-</v>
      </c>
      <c r="K34" s="19" t="str">
        <f>IFERROR(IF(VLOOKUP($B34,'[6]10_7'!$H$4:$M$179,3,FALSE)=0,"-",VLOOKUP($B34,'[6]10_7'!$H$4:$M$179,3,FALSE)),"-")</f>
        <v>-</v>
      </c>
      <c r="L34" s="20" t="str">
        <f>IFERROR(IF(VLOOKUP($B34,'[6]10_7'!$H$4:$M$179,6,FALSE)=0,"-",VLOOKUP($B34,'[6]10_7'!$H$4:$M$179,6,FALSE)),"-")</f>
        <v>-</v>
      </c>
      <c r="M34" s="18" t="str">
        <f>IFERROR(IF(VLOOKUP($B34,'[6]15_12'!$H$4:$M$179,5,FALSE)=0,"-",VLOOKUP($B34,'[6]15_12'!$H$4:$M$179,5,FALSE)),"-")</f>
        <v>-</v>
      </c>
      <c r="N34" s="19" t="str">
        <f>IFERROR(IF(VLOOKUP($B34,'[6]15_12'!$H$4:$M$179,3,FALSE)=0,"-",VLOOKUP($B34,'[6]15_12'!$H$4:$M$179,3,FALSE)),"-")</f>
        <v>-</v>
      </c>
      <c r="O34" s="20" t="str">
        <f>IFERROR(IF(VLOOKUP($B34,'[6]15_12'!$H$4:$M$179,6,FALSE)=0,"-",VLOOKUP($B34,'[6]15_12'!$H$4:$M$179,6,FALSE)),"-")</f>
        <v>-</v>
      </c>
      <c r="P34" s="18">
        <f>IFERROR(IF(VLOOKUP($B34,'[6]0_-3'!$V$4:$AA$179,5,FALSE)=0,"-",VLOOKUP($B34,'[6]0_-3'!$V$4:$AA$179,5,FALSE)),"-")</f>
        <v>14.800736239443427</v>
      </c>
      <c r="Q34" s="19">
        <f>IFERROR(IF(VLOOKUP($B34,'[6]0_-3'!$V$4:$AA$179,3,FALSE)=0,"-",VLOOKUP($B34,'[6]0_-3'!$V$4:$AA$179,3,FALSE)),"-")</f>
        <v>4.6945735053433939</v>
      </c>
      <c r="R34" s="20">
        <f>IFERROR(IF(VLOOKUP($B34,'[6]0_-3'!$V$4:$AA$179,6,FALSE)=0,"-",VLOOKUP($B34,'[6]0_-3'!$V$4:$AA$179,6,FALSE)),"-")</f>
        <v>3.1527328782044064</v>
      </c>
      <c r="S34" s="18" t="str">
        <f>IFERROR(IF(VLOOKUP($B34,'[6]5_2'!$V$4:$AA$179,5,FALSE)=0,"-",VLOOKUP($B34,'[6]5_2'!$V$4:$AA$179,5,FALSE)),"-")</f>
        <v>-</v>
      </c>
      <c r="T34" s="19" t="str">
        <f>IFERROR(IF(VLOOKUP($B34,'[6]5_2'!$V$4:$AA$179,3,FALSE)=0,"-",VLOOKUP($B34,'[6]5_2'!$V$4:$AA$179,3,FALSE)),"-")</f>
        <v>-</v>
      </c>
      <c r="U34" s="20" t="str">
        <f>IFERROR(IF(VLOOKUP($B34,'[6]5_2'!$V$4:$AA$179,6,FALSE)=0,"-",VLOOKUP($B34,'[6]5_2'!$V$4:$AA$179,6,FALSE)),"-")</f>
        <v>-</v>
      </c>
      <c r="V34" s="18" t="str">
        <f>IFERROR(IF(VLOOKUP($B34,'[6]10_7'!$V$4:$AA$179,5,FALSE)=0,"-",VLOOKUP($B34,'[6]10_7'!$V$4:$AA$179,5,FALSE)),"-")</f>
        <v>-</v>
      </c>
      <c r="W34" s="19" t="str">
        <f>IFERROR(IF(VLOOKUP($B34,'[6]10_7'!$V$4:$AA$179,3,FALSE)=0,"-",VLOOKUP($B34,'[6]10_7'!$V$4:$AA$179,3,FALSE)),"-")</f>
        <v>-</v>
      </c>
      <c r="X34" s="20" t="str">
        <f>IFERROR(IF(VLOOKUP($B34,'[6]10_7'!$V$4:$AA$179,6,FALSE)=0,"-",VLOOKUP($B34,'[6]10_7'!$V$4:$AA$179,6,FALSE)),"-")</f>
        <v>-</v>
      </c>
      <c r="Y34" s="18" t="str">
        <f>IFERROR(IF(VLOOKUP($B34,'[6]15_12'!$V$4:$AA$179,5,FALSE)=0,"-",VLOOKUP($B34,'[6]15_12'!$V$4:$AA$179,5,FALSE)),"-")</f>
        <v>-</v>
      </c>
      <c r="Z34" s="19" t="str">
        <f>IFERROR(IF(VLOOKUP($B34,'[6]15_12'!$V$4:$AA$179,3,FALSE)=0,"-",VLOOKUP($B34,'[6]15_12'!$V$4:$AA$179,3,FALSE)),"-")</f>
        <v>-</v>
      </c>
      <c r="AA34" s="20" t="str">
        <f>IFERROR(IF(VLOOKUP($B34,'[6]15_12'!$V$4:$AA$179,6,FALSE)=0,"-",VLOOKUP($B34,'[6]15_12'!$V$4:$AA$179,6,FALSE)),"-")</f>
        <v>-</v>
      </c>
      <c r="AB34" s="18" t="str">
        <f>IFERROR(IF(VLOOKUP($B34,'[6]0_-3'!$AJ$4:$AO$179,5,FALSE)=0,"-",VLOOKUP($B34,'[6]0_-3'!$AJ$4:$AO$179,5,FALSE)),"-")</f>
        <v>-</v>
      </c>
      <c r="AC34" s="19" t="str">
        <f>IFERROR(IF(VLOOKUP($B34,'[6]0_-3'!$AJ$4:$AO$179,3,FALSE)=0,"-",VLOOKUP($B34,'[6]0_-3'!$AJ$4:$AO$179,3,FALSE)),"-")</f>
        <v>-</v>
      </c>
      <c r="AD34" s="20" t="str">
        <f>IFERROR(IF(VLOOKUP($B34,'[6]0_-3'!$AJ$4:$AO$179,6,FALSE)=0,"-",VLOOKUP($B34,'[6]0_-3'!$AJ$4:$AO$179,6,FALSE)),"-")</f>
        <v>-</v>
      </c>
      <c r="AE34" s="18" t="str">
        <f>IFERROR(IF(VLOOKUP($B34,'[6]5_2'!$AJ$4:$AO$179,5,FALSE)=0,"-",VLOOKUP($B34,'[6]5_2'!$AJ$4:$AO$179,5,FALSE)),"-")</f>
        <v>-</v>
      </c>
      <c r="AF34" s="19" t="str">
        <f>IFERROR(IF(VLOOKUP($B34,'[6]5_2'!$AJ$4:$AO$179,3,FALSE)=0,"-",VLOOKUP($B34,'[6]5_2'!$AJ$4:$AO$179,3,FALSE)),"-")</f>
        <v>-</v>
      </c>
      <c r="AG34" s="20" t="str">
        <f>IFERROR(IF(VLOOKUP($B34,'[6]5_2'!$AJ$4:$AO$179,6,FALSE)=0,"-",VLOOKUP($B34,'[6]5_2'!$AJ$4:$AO$179,6,FALSE)),"-")</f>
        <v>-</v>
      </c>
      <c r="AH34" s="18" t="str">
        <f>IFERROR(IF(VLOOKUP($B34,'[6]10_7'!$AJ$4:$AO$179,5,FALSE)=0,"-",VLOOKUP($B34,'[6]10_7'!$AJ$4:$AO$179,5,FALSE)),"-")</f>
        <v>-</v>
      </c>
      <c r="AI34" s="19" t="str">
        <f>IFERROR(IF(VLOOKUP($B34,'[6]10_7'!$AJ$4:$AO$179,3,FALSE)=0,"-",VLOOKUP($B34,'[6]10_7'!$AJ$4:$AO$179,3,FALSE)),"-")</f>
        <v>-</v>
      </c>
      <c r="AJ34" s="20" t="str">
        <f>IFERROR(IF(VLOOKUP($B34,'[6]10_7'!$AJ$4:$AO$179,6,FALSE)=0,"-",VLOOKUP($B34,'[6]10_7'!$AJ$4:$AO$179,6,FALSE)),"-")</f>
        <v>-</v>
      </c>
      <c r="AK34" s="18" t="str">
        <f>IFERROR(IF(VLOOKUP($B34,'[6]15_12'!$AJ$4:$AO$179,5,FALSE)=0,"-",VLOOKUP($B34,'[6]15_12'!$AJ$4:$AO$179,5,FALSE)),"-")</f>
        <v>-</v>
      </c>
      <c r="AL34" s="19" t="str">
        <f>IFERROR(IF(VLOOKUP($B34,'[6]15_12'!$AJ$4:$AO$179,3,FALSE)=0,"-",VLOOKUP($B34,'[6]15_12'!$AJ$4:$AO$179,3,FALSE)),"-")</f>
        <v>-</v>
      </c>
      <c r="AM34" s="20" t="str">
        <f>IFERROR(IF(VLOOKUP($B34,'[6]15_12'!$AJ$4:$AO$179,6,FALSE)=0,"-",VLOOKUP($B34,'[6]15_12'!$AJ$4:$AO$179,6,FALSE)),"-")</f>
        <v>-</v>
      </c>
    </row>
    <row r="35" spans="2:39" ht="15" customHeight="1" x14ac:dyDescent="0.25">
      <c r="B35" s="35">
        <v>100</v>
      </c>
      <c r="C35" s="36"/>
      <c r="D35" s="21" t="str">
        <f>IFERROR(IF(VLOOKUP($B35,'[6]0_-3'!$H$4:$M$179,5,FALSE)=0,"-",VLOOKUP($B35,'[6]0_-3'!$H$4:$M$179,5,FALSE)),"-")</f>
        <v>-</v>
      </c>
      <c r="E35" s="22" t="str">
        <f>IFERROR(IF(VLOOKUP($B35,'[6]0_-3'!$H$4:$M$179,3,FALSE)=0,"-",VLOOKUP($B35,'[6]0_-3'!$H$4:$M$179,3,FALSE)),"-")</f>
        <v>-</v>
      </c>
      <c r="F35" s="22" t="str">
        <f>IFERROR(IF(VLOOKUP($B35,'[6]0_-3'!$H$4:$M$179,6,FALSE)=0,"-",VLOOKUP($B35,'[6]0_-3'!$H$4:$M$179,6,FALSE)),"-")</f>
        <v>-</v>
      </c>
      <c r="G35" s="21" t="str">
        <f>IFERROR(IF(VLOOKUP($B35,'[6]5_2'!$H$4:$M$179,5,FALSE)=0,"-",VLOOKUP($B35,'[6]5_2'!$H$4:$M$179,5,FALSE)),"-")</f>
        <v>-</v>
      </c>
      <c r="H35" s="22" t="str">
        <f>IFERROR(IF(VLOOKUP($B35,'[6]5_2'!$H$4:$M$179,3,FALSE)=0,"-",VLOOKUP($B35,'[6]5_2'!$H$4:$M$179,3,FALSE)),"-")</f>
        <v>-</v>
      </c>
      <c r="I35" s="23" t="str">
        <f>IFERROR(IF(VLOOKUP($B35,'[6]5_2'!$H$4:$M$179,6,FALSE)=0,"-",VLOOKUP($B35,'[6]5_2'!$H$4:$M$179,6,FALSE)),"-")</f>
        <v>-</v>
      </c>
      <c r="J35" s="21" t="str">
        <f>IFERROR(IF(VLOOKUP($B35,'[6]10_7'!$H$4:$M$179,5,FALSE)=0,"-",VLOOKUP($B35,'[6]10_7'!$H$4:$M$179,5,FALSE)),"-")</f>
        <v>-</v>
      </c>
      <c r="K35" s="22" t="str">
        <f>IFERROR(IF(VLOOKUP($B35,'[6]10_7'!$H$4:$M$179,3,FALSE)=0,"-",VLOOKUP($B35,'[6]10_7'!$H$4:$M$179,3,FALSE)),"-")</f>
        <v>-</v>
      </c>
      <c r="L35" s="23" t="str">
        <f>IFERROR(IF(VLOOKUP($B35,'[6]10_7'!$H$4:$M$179,6,FALSE)=0,"-",VLOOKUP($B35,'[6]10_7'!$H$4:$M$179,6,FALSE)),"-")</f>
        <v>-</v>
      </c>
      <c r="M35" s="21" t="str">
        <f>IFERROR(IF(VLOOKUP($B35,'[6]15_12'!$H$4:$M$179,5,FALSE)=0,"-",VLOOKUP($B35,'[6]15_12'!$H$4:$M$179,5,FALSE)),"-")</f>
        <v>-</v>
      </c>
      <c r="N35" s="22" t="str">
        <f>IFERROR(IF(VLOOKUP($B35,'[6]15_12'!$H$4:$M$179,3,FALSE)=0,"-",VLOOKUP($B35,'[6]15_12'!$H$4:$M$179,3,FALSE)),"-")</f>
        <v>-</v>
      </c>
      <c r="O35" s="23" t="str">
        <f>IFERROR(IF(VLOOKUP($B35,'[6]15_12'!$H$4:$M$179,6,FALSE)=0,"-",VLOOKUP($B35,'[6]15_12'!$H$4:$M$179,6,FALSE)),"-")</f>
        <v>-</v>
      </c>
      <c r="P35" s="21" t="str">
        <f>IFERROR(IF(VLOOKUP($B35,'[6]0_-3'!$V$4:$AA$179,5,FALSE)=0,"-",VLOOKUP($B35,'[6]0_-3'!$V$4:$AA$179,5,FALSE)),"-")</f>
        <v>-</v>
      </c>
      <c r="Q35" s="22" t="str">
        <f>IFERROR(IF(VLOOKUP($B35,'[6]0_-3'!$V$4:$AA$179,3,FALSE)=0,"-",VLOOKUP($B35,'[6]0_-3'!$V$4:$AA$179,3,FALSE)),"-")</f>
        <v>-</v>
      </c>
      <c r="R35" s="23" t="str">
        <f>IFERROR(IF(VLOOKUP($B35,'[6]0_-3'!$V$4:$AA$179,6,FALSE)=0,"-",VLOOKUP($B35,'[6]0_-3'!$V$4:$AA$179,6,FALSE)),"-")</f>
        <v>-</v>
      </c>
      <c r="S35" s="21" t="str">
        <f>IFERROR(IF(VLOOKUP($B35,'[6]5_2'!$V$4:$AA$179,5,FALSE)=0,"-",VLOOKUP($B35,'[6]5_2'!$V$4:$AA$179,5,FALSE)),"-")</f>
        <v>-</v>
      </c>
      <c r="T35" s="22" t="str">
        <f>IFERROR(IF(VLOOKUP($B35,'[6]5_2'!$V$4:$AA$179,3,FALSE)=0,"-",VLOOKUP($B35,'[6]5_2'!$V$4:$AA$179,3,FALSE)),"-")</f>
        <v>-</v>
      </c>
      <c r="U35" s="23" t="str">
        <f>IFERROR(IF(VLOOKUP($B35,'[6]5_2'!$V$4:$AA$179,6,FALSE)=0,"-",VLOOKUP($B35,'[6]5_2'!$V$4:$AA$179,6,FALSE)),"-")</f>
        <v>-</v>
      </c>
      <c r="V35" s="21" t="str">
        <f>IFERROR(IF(VLOOKUP($B35,'[6]10_7'!$V$4:$AA$179,5,FALSE)=0,"-",VLOOKUP($B35,'[6]10_7'!$V$4:$AA$179,5,FALSE)),"-")</f>
        <v>-</v>
      </c>
      <c r="W35" s="22" t="str">
        <f>IFERROR(IF(VLOOKUP($B35,'[6]10_7'!$V$4:$AA$179,3,FALSE)=0,"-",VLOOKUP($B35,'[6]10_7'!$V$4:$AA$179,3,FALSE)),"-")</f>
        <v>-</v>
      </c>
      <c r="X35" s="23" t="str">
        <f>IFERROR(IF(VLOOKUP($B35,'[6]10_7'!$V$4:$AA$179,6,FALSE)=0,"-",VLOOKUP($B35,'[6]10_7'!$V$4:$AA$179,6,FALSE)),"-")</f>
        <v>-</v>
      </c>
      <c r="Y35" s="21" t="str">
        <f>IFERROR(IF(VLOOKUP($B35,'[6]15_12'!$V$4:$AA$179,5,FALSE)=0,"-",VLOOKUP($B35,'[6]15_12'!$V$4:$AA$179,5,FALSE)),"-")</f>
        <v>-</v>
      </c>
      <c r="Z35" s="22" t="str">
        <f>IFERROR(IF(VLOOKUP($B35,'[6]15_12'!$V$4:$AA$179,3,FALSE)=0,"-",VLOOKUP($B35,'[6]15_12'!$V$4:$AA$179,3,FALSE)),"-")</f>
        <v>-</v>
      </c>
      <c r="AA35" s="23" t="str">
        <f>IFERROR(IF(VLOOKUP($B35,'[6]15_12'!$V$4:$AA$179,6,FALSE)=0,"-",VLOOKUP($B35,'[6]15_12'!$V$4:$AA$179,6,FALSE)),"-")</f>
        <v>-</v>
      </c>
      <c r="AB35" s="21" t="str">
        <f>IFERROR(IF(VLOOKUP($B35,'[6]0_-3'!$AJ$4:$AO$179,5,FALSE)=0,"-",VLOOKUP($B35,'[6]0_-3'!$AJ$4:$AO$179,5,FALSE)),"-")</f>
        <v>-</v>
      </c>
      <c r="AC35" s="22" t="str">
        <f>IFERROR(IF(VLOOKUP($B35,'[6]0_-3'!$AJ$4:$AO$179,3,FALSE)=0,"-",VLOOKUP($B35,'[6]0_-3'!$AJ$4:$AO$179,3,FALSE)),"-")</f>
        <v>-</v>
      </c>
      <c r="AD35" s="23" t="str">
        <f>IFERROR(IF(VLOOKUP($B35,'[6]0_-3'!$AJ$4:$AO$179,6,FALSE)=0,"-",VLOOKUP($B35,'[6]0_-3'!$AJ$4:$AO$179,6,FALSE)),"-")</f>
        <v>-</v>
      </c>
      <c r="AE35" s="21" t="str">
        <f>IFERROR(IF(VLOOKUP($B35,'[6]5_2'!$AJ$4:$AO$179,5,FALSE)=0,"-",VLOOKUP($B35,'[6]5_2'!$AJ$4:$AO$179,5,FALSE)),"-")</f>
        <v>-</v>
      </c>
      <c r="AF35" s="22" t="str">
        <f>IFERROR(IF(VLOOKUP($B35,'[6]5_2'!$AJ$4:$AO$179,3,FALSE)=0,"-",VLOOKUP($B35,'[6]5_2'!$AJ$4:$AO$179,3,FALSE)),"-")</f>
        <v>-</v>
      </c>
      <c r="AG35" s="23" t="str">
        <f>IFERROR(IF(VLOOKUP($B35,'[6]5_2'!$AJ$4:$AO$179,6,FALSE)=0,"-",VLOOKUP($B35,'[6]5_2'!$AJ$4:$AO$179,6,FALSE)),"-")</f>
        <v>-</v>
      </c>
      <c r="AH35" s="21" t="str">
        <f>IFERROR(IF(VLOOKUP($B35,'[6]10_7'!$AJ$4:$AO$179,5,FALSE)=0,"-",VLOOKUP($B35,'[6]10_7'!$AJ$4:$AO$179,5,FALSE)),"-")</f>
        <v>-</v>
      </c>
      <c r="AI35" s="22" t="str">
        <f>IFERROR(IF(VLOOKUP($B35,'[6]10_7'!$AJ$4:$AO$179,3,FALSE)=0,"-",VLOOKUP($B35,'[6]10_7'!$AJ$4:$AO$179,3,FALSE)),"-")</f>
        <v>-</v>
      </c>
      <c r="AJ35" s="23" t="str">
        <f>IFERROR(IF(VLOOKUP($B35,'[6]10_7'!$AJ$4:$AO$179,6,FALSE)=0,"-",VLOOKUP($B35,'[6]10_7'!$AJ$4:$AO$179,6,FALSE)),"-")</f>
        <v>-</v>
      </c>
      <c r="AK35" s="21" t="str">
        <f>IFERROR(IF(VLOOKUP($B35,'[6]15_12'!$AJ$4:$AO$179,5,FALSE)=0,"-",VLOOKUP($B35,'[6]15_12'!$AJ$4:$AO$179,5,FALSE)),"-")</f>
        <v>-</v>
      </c>
      <c r="AL35" s="22" t="str">
        <f>IFERROR(IF(VLOOKUP($B35,'[6]15_12'!$AJ$4:$AO$179,3,FALSE)=0,"-",VLOOKUP($B35,'[6]15_12'!$AJ$4:$AO$179,3,FALSE)),"-")</f>
        <v>-</v>
      </c>
      <c r="AM35" s="23" t="str">
        <f>IFERROR(IF(VLOOKUP($B35,'[6]15_12'!$AJ$4:$AO$179,6,FALSE)=0,"-",VLOOKUP($B35,'[6]15_12'!$AJ$4:$AO$179,6,FALSE)),"-")</f>
        <v>-</v>
      </c>
    </row>
    <row r="38" spans="2:39" ht="2.85" customHeight="1" x14ac:dyDescent="0.25"/>
    <row r="39" spans="2:39" ht="6.2" customHeight="1" x14ac:dyDescent="0.25"/>
    <row r="40" spans="2:39" x14ac:dyDescent="0.25">
      <c r="B40" s="56" t="str">
        <f>VLOOKUP([6]Lenguage!$B$3,[6]Lenguage!$E$3:$V$10,2,FALSE)</f>
        <v>Ficha de datos técnicos - EN14511 / EN12102 / EN14825 / EN16144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</row>
    <row r="41" spans="2:39" x14ac:dyDescent="0.25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</row>
    <row r="42" spans="2:39" ht="8.1" customHeight="1" x14ac:dyDescent="0.25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39" x14ac:dyDescent="0.25">
      <c r="B43" s="54" t="str">
        <f>VLOOKUP([6]Lenguage!$B$3,[6]Lenguage!$E$3:$V$10,3,FALSE)</f>
        <v>Modelo de bomba de calor:</v>
      </c>
      <c r="C43" s="54"/>
      <c r="D43" s="54"/>
      <c r="E43" s="54"/>
      <c r="F43" s="54"/>
      <c r="G43" s="54"/>
      <c r="H43" s="54"/>
      <c r="I43" s="57" t="s">
        <v>44</v>
      </c>
      <c r="J43" s="57"/>
      <c r="K43" s="57"/>
      <c r="L43" s="57"/>
      <c r="M43" s="57"/>
      <c r="N43" s="57"/>
      <c r="O43" s="57"/>
      <c r="P43" s="3"/>
      <c r="Q43" s="58" t="str">
        <f>VLOOKUP([6]Lenguage!$B$3,[6]Lenguage!$E$3:$V$10,7,FALSE)</f>
        <v>Prestac. Estacionales</v>
      </c>
      <c r="R43" s="58"/>
      <c r="S43" s="58"/>
      <c r="T43" s="58"/>
      <c r="U43" s="58"/>
      <c r="V43" s="59" t="s">
        <v>1</v>
      </c>
      <c r="W43" s="59"/>
      <c r="X43" s="59" t="s">
        <v>25</v>
      </c>
      <c r="Y43" s="59"/>
      <c r="Z43" s="60" t="s">
        <v>3</v>
      </c>
      <c r="AA43" s="60"/>
      <c r="AB43" s="59" t="str">
        <f>VLOOKUP([6]Lenguage!$B$3,[6]Lenguage!$E$3:$V$10,10,FALSE)</f>
        <v>Etiq. energ.</v>
      </c>
      <c r="AC43" s="59"/>
      <c r="AD43" s="59"/>
      <c r="AE43" s="4"/>
      <c r="AF43" s="58" t="str">
        <f>VLOOKUP([6]Lenguage!$B$3,[6]Lenguage!$E$3:$V$10,11,FALSE)</f>
        <v>Potencia acústica máxima</v>
      </c>
      <c r="AG43" s="58"/>
      <c r="AH43" s="58"/>
      <c r="AI43" s="58"/>
      <c r="AJ43" s="58"/>
      <c r="AK43" s="58"/>
      <c r="AL43" s="58"/>
      <c r="AM43" s="58"/>
    </row>
    <row r="44" spans="2:39" ht="2.25" customHeight="1" x14ac:dyDescent="0.25"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7"/>
      <c r="S44" s="7"/>
      <c r="T44" s="4"/>
      <c r="U44" s="7"/>
      <c r="V44" s="7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9" x14ac:dyDescent="0.25">
      <c r="B45" s="54" t="str">
        <f>VLOOKUP([6]Lenguage!$B$3,[6]Lenguage!$E$3:$V$10,4,FALSE)</f>
        <v>Tipo de bomba de calor:</v>
      </c>
      <c r="C45" s="54"/>
      <c r="D45" s="54"/>
      <c r="E45" s="54"/>
      <c r="F45" s="54"/>
      <c r="G45" s="54"/>
      <c r="H45" s="54"/>
      <c r="I45" s="55" t="str">
        <f>VLOOKUP([6]Lenguage!$B$3,[6]Lenguage!$E$3:$V$10,6,FALSE)</f>
        <v>agua glicolada - agua</v>
      </c>
      <c r="J45" s="55"/>
      <c r="K45" s="55"/>
      <c r="L45" s="55"/>
      <c r="M45" s="55"/>
      <c r="N45" s="55"/>
      <c r="O45" s="55"/>
      <c r="P45" s="8"/>
      <c r="Q45" s="49" t="str">
        <f>VLOOKUP([6]Lenguage!$B$3,[6]Lenguage!$E$3:$V$10,17,FALSE)</f>
        <v>Clima medio W18</v>
      </c>
      <c r="R45" s="49"/>
      <c r="S45" s="49"/>
      <c r="T45" s="49"/>
      <c r="U45" s="49"/>
      <c r="V45" s="48" t="s">
        <v>47</v>
      </c>
      <c r="W45" s="48"/>
      <c r="X45" s="48">
        <v>8.86</v>
      </c>
      <c r="Y45" s="48"/>
      <c r="Z45" s="53">
        <f>(X45/2.5)-0.08</f>
        <v>3.4639999999999995</v>
      </c>
      <c r="AA45" s="53"/>
      <c r="AB45" s="48" t="s">
        <v>5</v>
      </c>
      <c r="AC45" s="48"/>
      <c r="AD45" s="48"/>
      <c r="AE45" s="4"/>
      <c r="AF45" s="49" t="str">
        <f>VLOOKUP([6]Lenguage!$B$3,[6]Lenguage!$E$3:$V$10,12,FALSE)</f>
        <v>Interno / Esterno [dB(A)]</v>
      </c>
      <c r="AG45" s="49"/>
      <c r="AH45" s="49"/>
      <c r="AI45" s="49"/>
      <c r="AJ45" s="49"/>
      <c r="AK45" s="49"/>
      <c r="AL45" s="50" t="s">
        <v>40</v>
      </c>
      <c r="AM45" s="50"/>
    </row>
    <row r="46" spans="2:39" ht="2.25" customHeight="1" x14ac:dyDescent="0.25"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7"/>
      <c r="S46" s="7"/>
      <c r="T46" s="4"/>
      <c r="U46" s="7"/>
      <c r="V46" s="7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9" x14ac:dyDescent="0.25">
      <c r="B47" s="51" t="str">
        <f>VLOOKUP([6]Lenguage!$B$3,[6]Lenguage!$E$3:$V$10,5,FALSE)</f>
        <v>Tecnología:</v>
      </c>
      <c r="C47" s="51"/>
      <c r="D47" s="51"/>
      <c r="E47" s="51"/>
      <c r="F47" s="51"/>
      <c r="G47" s="51"/>
      <c r="H47" s="51"/>
      <c r="I47" s="52" t="s">
        <v>7</v>
      </c>
      <c r="J47" s="52"/>
      <c r="K47" s="52"/>
      <c r="L47" s="52"/>
      <c r="M47" s="52"/>
      <c r="N47" s="52"/>
      <c r="O47" s="52"/>
      <c r="P47" s="8"/>
      <c r="Q47" s="49" t="str">
        <f>VLOOKUP([6]Lenguage!$B$3,[6]Lenguage!$E$3:$V$10,18,FALSE)</f>
        <v>Clima medio W7</v>
      </c>
      <c r="R47" s="49"/>
      <c r="S47" s="49"/>
      <c r="T47" s="49"/>
      <c r="U47" s="49"/>
      <c r="V47" s="48" t="s">
        <v>48</v>
      </c>
      <c r="W47" s="48"/>
      <c r="X47" s="48">
        <v>6.18</v>
      </c>
      <c r="Y47" s="48"/>
      <c r="Z47" s="53">
        <f>(X47/2.5)-0.08</f>
        <v>2.3919999999999999</v>
      </c>
      <c r="AA47" s="53"/>
      <c r="AB47" s="48" t="s">
        <v>5</v>
      </c>
      <c r="AC47" s="48"/>
      <c r="AD47" s="48"/>
      <c r="AE47" s="4"/>
      <c r="AF47" s="4"/>
      <c r="AG47" s="4"/>
    </row>
    <row r="48" spans="2:39" ht="8.4499999999999993" customHeight="1" x14ac:dyDescent="0.25"/>
    <row r="49" spans="2:40" x14ac:dyDescent="0.25">
      <c r="B49" s="40" t="str">
        <f>VLOOKUP([6]Lenguage!$B$3,[6]Lenguage!$E$3:$V$10,16,FALSE)</f>
        <v>Prestaciones en aplicación de refrigeración EN14511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2:40" x14ac:dyDescent="0.2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2:40" ht="2.25" customHeight="1" x14ac:dyDescent="0.25"/>
    <row r="52" spans="2:40" x14ac:dyDescent="0.25">
      <c r="B52" s="41" t="str">
        <f>VLOOKUP([6]Lenguage!$B$3,[6]Lenguage!$E$3:$V$10,14,FALSE)</f>
        <v>Velocidad (%)</v>
      </c>
      <c r="C52" s="42"/>
      <c r="D52" s="45" t="str">
        <f>VLOOKUP([6]Lenguage!$B$3,[6]Lenguage!$E$3:$V$10,15,FALSE)</f>
        <v>Condiciones di funcionamiento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7"/>
    </row>
    <row r="53" spans="2:40" ht="15" customHeight="1" x14ac:dyDescent="0.25">
      <c r="B53" s="43"/>
      <c r="C53" s="44"/>
      <c r="D53" s="37" t="s">
        <v>28</v>
      </c>
      <c r="E53" s="37"/>
      <c r="F53" s="37"/>
      <c r="G53" s="37" t="s">
        <v>29</v>
      </c>
      <c r="H53" s="37"/>
      <c r="I53" s="37"/>
      <c r="J53" s="37" t="s">
        <v>30</v>
      </c>
      <c r="K53" s="37"/>
      <c r="L53" s="37"/>
      <c r="M53" s="37" t="s">
        <v>31</v>
      </c>
      <c r="N53" s="37"/>
      <c r="O53" s="37"/>
      <c r="P53" s="37" t="s">
        <v>32</v>
      </c>
      <c r="Q53" s="37"/>
      <c r="R53" s="37"/>
      <c r="S53" s="37" t="s">
        <v>33</v>
      </c>
      <c r="T53" s="37"/>
      <c r="U53" s="37"/>
      <c r="V53" s="37" t="s">
        <v>34</v>
      </c>
      <c r="W53" s="37"/>
      <c r="X53" s="37"/>
      <c r="Y53" s="37" t="s">
        <v>35</v>
      </c>
      <c r="Z53" s="37"/>
      <c r="AA53" s="37"/>
      <c r="AB53" s="37" t="s">
        <v>36</v>
      </c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9"/>
    </row>
    <row r="54" spans="2:40" x14ac:dyDescent="0.25">
      <c r="B54" s="43"/>
      <c r="C54" s="44"/>
      <c r="D54" s="10" t="s">
        <v>22</v>
      </c>
      <c r="E54" s="11" t="s">
        <v>23</v>
      </c>
      <c r="F54" s="11" t="s">
        <v>37</v>
      </c>
      <c r="G54" s="10" t="s">
        <v>22</v>
      </c>
      <c r="H54" s="11" t="s">
        <v>23</v>
      </c>
      <c r="I54" s="11" t="s">
        <v>37</v>
      </c>
      <c r="J54" s="10" t="s">
        <v>22</v>
      </c>
      <c r="K54" s="11" t="s">
        <v>23</v>
      </c>
      <c r="L54" s="11" t="s">
        <v>37</v>
      </c>
      <c r="M54" s="10" t="s">
        <v>22</v>
      </c>
      <c r="N54" s="11" t="s">
        <v>23</v>
      </c>
      <c r="O54" s="11" t="s">
        <v>37</v>
      </c>
      <c r="P54" s="10" t="s">
        <v>22</v>
      </c>
      <c r="Q54" s="11" t="s">
        <v>23</v>
      </c>
      <c r="R54" s="11" t="s">
        <v>37</v>
      </c>
      <c r="S54" s="10" t="s">
        <v>22</v>
      </c>
      <c r="T54" s="11" t="s">
        <v>23</v>
      </c>
      <c r="U54" s="11" t="s">
        <v>37</v>
      </c>
      <c r="V54" s="10" t="s">
        <v>22</v>
      </c>
      <c r="W54" s="11" t="s">
        <v>23</v>
      </c>
      <c r="X54" s="11" t="s">
        <v>37</v>
      </c>
      <c r="Y54" s="10" t="s">
        <v>22</v>
      </c>
      <c r="Z54" s="11" t="s">
        <v>23</v>
      </c>
      <c r="AA54" s="11" t="s">
        <v>37</v>
      </c>
      <c r="AB54" s="10" t="s">
        <v>22</v>
      </c>
      <c r="AC54" s="11" t="s">
        <v>23</v>
      </c>
      <c r="AD54" s="11" t="s">
        <v>37</v>
      </c>
      <c r="AE54" s="12"/>
      <c r="AF54" s="13"/>
      <c r="AG54" s="11"/>
      <c r="AH54" s="12"/>
      <c r="AI54" s="13"/>
      <c r="AJ54" s="11"/>
      <c r="AK54" s="12"/>
      <c r="AL54" s="13"/>
      <c r="AM54" s="14"/>
    </row>
    <row r="55" spans="2:40" x14ac:dyDescent="0.25">
      <c r="B55" s="38">
        <v>10</v>
      </c>
      <c r="C55" s="39"/>
      <c r="D55" s="15" t="str">
        <f>IFERROR(IF(VLOOKUP($B55,[2]R25_20!$A$4:$F$179,4,FALSE)=0,"-",VLOOKUP($B55,[2]R25_20!$A$4:$F$179,4,FALSE)),"-")</f>
        <v>-</v>
      </c>
      <c r="E55" s="16" t="str">
        <f>IFERROR(IF(VLOOKUP($B55,[6]R25_20!$A$4:$F$179,3,FALSE)=0,"-",VLOOKUP($B55,[6]R25_20!$A$4:$F$179,3,FALSE)),"-")</f>
        <v>-</v>
      </c>
      <c r="F55" s="17" t="str">
        <f>IFERROR(IF(VLOOKUP($B55,[6]R25_20!$A$4:$F$179,6,FALSE)=0,"-",VLOOKUP($B55,[6]R25_20!$A$4:$F$179,6,FALSE)),"-")</f>
        <v>-</v>
      </c>
      <c r="G55" s="15" t="str">
        <f>IFERROR(IF(VLOOKUP($B55,[6]R35_30!$A$4:$F$179,4,FALSE)=0,"-",VLOOKUP($B55,[6]R35_30!$A$4:$F$179,4,FALSE)),"-")</f>
        <v>-</v>
      </c>
      <c r="H55" s="16" t="str">
        <f>IFERROR(IF(VLOOKUP($B55,[6]R35_30!$A$4:$F$179,3,FALSE)=0,"-",VLOOKUP($B55,[6]R35_30!$A$4:$F$179,3,FALSE)),"-")</f>
        <v>-</v>
      </c>
      <c r="I55" s="17" t="str">
        <f>IFERROR(IF(VLOOKUP($B55,[6]R35_30!$A$4:$F$179,6,FALSE)=0,"-",VLOOKUP($B55,[6]R35_30!$A$4:$F$179,6,FALSE)),"-")</f>
        <v>-</v>
      </c>
      <c r="J55" s="15" t="str">
        <f>IFERROR(IF(VLOOKUP($B55,[6]R40_35!$A$4:$F$179,4,FALSE)=0,"-",VLOOKUP($B55,[6]R40_35!$A$4:$F$179,4,FALSE)),"-")</f>
        <v>-</v>
      </c>
      <c r="K55" s="16" t="str">
        <f>IFERROR(IF(VLOOKUP($B55,[6]R40_35!$A$4:$F$179,3,FALSE)=0,"-",VLOOKUP($B55,[6]R40_35!$A$4:$F$179,3,FALSE)),"-")</f>
        <v>-</v>
      </c>
      <c r="L55" s="17" t="str">
        <f>IFERROR(IF(VLOOKUP($B55,[6]R40_35!$A$4:$F$179,6,FALSE)=0,"-",VLOOKUP($B55,[6]R40_35!$A$4:$F$179,6,FALSE)),"-")</f>
        <v>-</v>
      </c>
      <c r="M55" s="15" t="str">
        <f>IFERROR(IF(VLOOKUP($B55,[6]R25_20!$H$4:$M$179,4,FALSE)=0,"-",VLOOKUP($B55,[6]R25_20!$H$4:$M$179,4,FALSE)),"-")</f>
        <v>-</v>
      </c>
      <c r="N55" s="16" t="str">
        <f>IFERROR(IF(VLOOKUP($B55,[6]R25_20!$H$4:$M$179,3,FALSE)=0,"-",VLOOKUP($B55,[6]R25_20!$H$4:$M$179,3,FALSE)),"-")</f>
        <v>-</v>
      </c>
      <c r="O55" s="17" t="str">
        <f>IFERROR(IF(VLOOKUP($B55,[6]R25_20!$H$4:$M$179,6,FALSE)=0,"-",VLOOKUP($B55,[6]R25_20!$H$4:$M$179,6,FALSE)),"-")</f>
        <v>-</v>
      </c>
      <c r="P55" s="15" t="str">
        <f>IFERROR(IF(VLOOKUP($B55,[6]R35_30!$H$4:$M$179,4,FALSE)=0,"-",VLOOKUP($B55,[6]R35_30!$H$4:$M$179,4,FALSE)),"-")</f>
        <v>-</v>
      </c>
      <c r="Q55" s="16" t="str">
        <f>IFERROR(IF(VLOOKUP($B55,[6]R35_30!$H$4:$M$179,3,FALSE)=0,"-",VLOOKUP($B55,[6]R35_30!$H$4:$M$179,3,FALSE)),"-")</f>
        <v>-</v>
      </c>
      <c r="R55" s="17" t="str">
        <f>IFERROR(IF(VLOOKUP($B55,[6]R35_30!$H$4:$M$179,6,FALSE)=0,"-",VLOOKUP($B55,[6]R35_30!$H$4:$M$179,6,FALSE)),"-")</f>
        <v>-</v>
      </c>
      <c r="S55" s="15" t="str">
        <f>IFERROR(IF(VLOOKUP($B55,[6]R40_35!$H$4:$M$179,4,FALSE)=0,"-",VLOOKUP($B55,[6]R40_35!$H$4:$M$179,4,FALSE)),"-")</f>
        <v>-</v>
      </c>
      <c r="T55" s="16" t="str">
        <f>IFERROR(IF(VLOOKUP($B55,[6]R40_35!$H$4:$M$179,3,FALSE)=0,"-",VLOOKUP($B55,[6]R40_35!$H$4:$M$179,3,FALSE)),"-")</f>
        <v>-</v>
      </c>
      <c r="U55" s="17" t="str">
        <f>IFERROR(IF(VLOOKUP($B55,[6]R40_35!$H$4:$M$179,6,FALSE)=0,"-",VLOOKUP($B55,[6]R40_35!$H$4:$M$179,6,FALSE)),"-")</f>
        <v>-</v>
      </c>
      <c r="V55" s="15" t="str">
        <f>IFERROR(IF(VLOOKUP($B55,[6]R25_20!$O$4:$T$179,4,FALSE)=0,"-",VLOOKUP($B55,[6]R25_20!$O$4:$T$179,4,FALSE)),"-")</f>
        <v>-</v>
      </c>
      <c r="W55" s="16" t="str">
        <f>IFERROR(IF(VLOOKUP($B55,[6]R25_20!$O$4:$T$179,3,FALSE)=0,"-",VLOOKUP($B55,[6]R25_20!$O$4:$T$179,3,FALSE)),"-")</f>
        <v>-</v>
      </c>
      <c r="X55" s="17" t="str">
        <f>IFERROR(IF(VLOOKUP($B55,[6]R25_20!$O$4:$T$179,6,FALSE)=0,"-",VLOOKUP($B55,[6]R25_20!$O$4:$T$179,6,FALSE)),"-")</f>
        <v>-</v>
      </c>
      <c r="Y55" s="15" t="str">
        <f>IFERROR(IF(VLOOKUP($B55,[6]R35_30!$O$4:$T$179,4,FALSE)=0,"-",VLOOKUP($B55,[6]R35_30!$O$4:$T$179,4,FALSE)),"-")</f>
        <v>-</v>
      </c>
      <c r="Z55" s="16" t="str">
        <f>IFERROR(IF(VLOOKUP($B55,[6]R35_30!$O$4:$T$179,3,FALSE)=0,"-",VLOOKUP($B55,[6]R35_30!$O$4:$T$179,3,FALSE)),"-")</f>
        <v>-</v>
      </c>
      <c r="AA55" s="17" t="str">
        <f>IFERROR(IF(VLOOKUP($B55,[6]R35_30!$O$4:$T$179,6,FALSE)=0,"-",VLOOKUP($B55,[6]R35_30!$O$4:$T$179,6,FALSE)),"-")</f>
        <v>-</v>
      </c>
      <c r="AB55" s="15" t="str">
        <f>IFERROR(IF(VLOOKUP($B55,[6]R40_35!$O$4:$T$179,4,FALSE)=0,"-",VLOOKUP($B55,[6]R40_35!$O$4:$T$179,4,FALSE)),"-")</f>
        <v>-</v>
      </c>
      <c r="AC55" s="16" t="str">
        <f>IFERROR(IF(VLOOKUP($B55,[6]R40_35!$O$4:$T$179,3,FALSE)=0,"-",VLOOKUP($B55,[6]R40_35!$O$4:$T$179,3,FALSE)),"-")</f>
        <v>-</v>
      </c>
      <c r="AD55" s="17" t="str">
        <f>IFERROR(IF(VLOOKUP($B55,[6]R40_35!$O$4:$T$179,6,FALSE)=0,"-",VLOOKUP($B55,[6]R40_35!$O$4:$T$179,6,FALSE)),"-")</f>
        <v>-</v>
      </c>
      <c r="AE55" s="16"/>
      <c r="AF55" s="16"/>
      <c r="AG55" s="17"/>
      <c r="AH55" s="15"/>
      <c r="AI55" s="16"/>
      <c r="AJ55" s="17"/>
      <c r="AK55" s="15"/>
      <c r="AL55" s="16"/>
      <c r="AM55" s="17"/>
    </row>
    <row r="56" spans="2:40" x14ac:dyDescent="0.25">
      <c r="B56" s="33">
        <v>15</v>
      </c>
      <c r="C56" s="34"/>
      <c r="D56" s="18">
        <f>IFERROR(IF(VLOOKUP($B56,[6]R25_20!$A$4:$F$179,4,FALSE)=0,"-",VLOOKUP($B56,[6]R25_20!$A$4:$F$179,4,FALSE)),"-")</f>
        <v>2.8227063178864569</v>
      </c>
      <c r="E56" s="19">
        <f>IFERROR(IF(VLOOKUP($B56,[6]R25_20!$A$4:$F$179,3,FALSE)=0,"-",VLOOKUP($B56,[6]R25_20!$A$4:$F$179,3,FALSE)),"-")</f>
        <v>0.41579297733176956</v>
      </c>
      <c r="F56" s="20">
        <f>IFERROR(IF(VLOOKUP($B56,[6]R25_20!$A$4:$F$179,6,FALSE)=0,"-",VLOOKUP($B56,[6]R25_20!$A$4:$F$179,6,FALSE)),"-")</f>
        <v>6.788730141620845</v>
      </c>
      <c r="G56" s="18">
        <f>IFERROR(IF(VLOOKUP($B56,[6]R35_30!$A$4:$F$179,4,FALSE)=0,"-",VLOOKUP($B56,[6]R35_30!$A$4:$F$179,4,FALSE)),"-")</f>
        <v>2.6116479170621765</v>
      </c>
      <c r="H56" s="19">
        <f>IFERROR(IF(VLOOKUP($B56,[6]R35_30!$A$4:$F$179,3,FALSE)=0,"-",VLOOKUP($B56,[6]R35_30!$A$4:$F$179,3,FALSE)),"-")</f>
        <v>0.57035715306030355</v>
      </c>
      <c r="I56" s="20">
        <f>IFERROR(IF(VLOOKUP($B56,[6]R35_30!$A$4:$F$179,6,FALSE)=0,"-",VLOOKUP($B56,[6]R35_30!$A$4:$F$179,6,FALSE)),"-")</f>
        <v>4.5789693406125274</v>
      </c>
      <c r="J56" s="18">
        <f>IFERROR(IF(VLOOKUP($B56,[6]R40_35!$A$4:$F$179,4,FALSE)=0,"-",VLOOKUP($B56,[6]R40_35!$A$4:$F$179,4,FALSE)),"-")</f>
        <v>2.486732988011283</v>
      </c>
      <c r="K56" s="19">
        <f>IFERROR(IF(VLOOKUP($B56,[6]R40_35!$A$4:$F$179,3,FALSE)=0,"-",VLOOKUP($B56,[6]R40_35!$A$4:$F$179,3,FALSE)),"-")</f>
        <v>0.6731494227285999</v>
      </c>
      <c r="L56" s="20">
        <f>IFERROR(IF(VLOOKUP($B56,[6]R40_35!$A$4:$F$179,6,FALSE)=0,"-",VLOOKUP($B56,[6]R40_35!$A$4:$F$179,6,FALSE)),"-")</f>
        <v>3.6941768113405677</v>
      </c>
      <c r="M56" s="18">
        <f>IFERROR(IF(VLOOKUP($B56,[6]R25_20!$H$4:$M$179,4,FALSE)=0,"-",VLOOKUP($B56,[6]R25_20!$H$4:$M$179,4,FALSE)),"-")</f>
        <v>3.7818002076079051</v>
      </c>
      <c r="N56" s="19">
        <f>IFERROR(IF(VLOOKUP($B56,[6]R25_20!$H$4:$M$179,3,FALSE)=0,"-",VLOOKUP($B56,[6]R25_20!$H$4:$M$179,3,FALSE)),"-")</f>
        <v>0.36515626960591541</v>
      </c>
      <c r="O56" s="20">
        <f>IFERROR(IF(VLOOKUP($B56,[6]R25_20!$H$4:$M$179,6,FALSE)=0,"-",VLOOKUP($B56,[6]R25_20!$H$4:$M$179,6,FALSE)),"-")</f>
        <v>10.356662400153519</v>
      </c>
      <c r="P56" s="18">
        <f>IFERROR(IF(VLOOKUP($B56,[6]R35_30!$H$4:$M$179,4,FALSE)=0,"-",VLOOKUP($B56,[6]R35_30!$H$4:$M$179,4,FALSE)),"-")</f>
        <v>3.4539809223889191</v>
      </c>
      <c r="Q56" s="19">
        <f>IFERROR(IF(VLOOKUP($B56,[6]R35_30!$H$4:$M$179,3,FALSE)=0,"-",VLOOKUP($B56,[6]R35_30!$H$4:$M$179,3,FALSE)),"-")</f>
        <v>0.51710951132248417</v>
      </c>
      <c r="R56" s="20">
        <f>IFERROR(IF(VLOOKUP($B56,[6]R35_30!$H$4:$M$179,6,FALSE)=0,"-",VLOOKUP($B56,[6]R35_30!$H$4:$M$179,6,FALSE)),"-")</f>
        <v>6.6793993279209261</v>
      </c>
      <c r="S56" s="18">
        <f>IFERROR(IF(VLOOKUP($B56,[6]R40_35!$H$4:$M$179,4,FALSE)=0,"-",VLOOKUP($B56,[6]R40_35!$H$4:$M$179,4,FALSE)),"-")</f>
        <v>3.2658351347007537</v>
      </c>
      <c r="T56" s="19">
        <f>IFERROR(IF(VLOOKUP($B56,[6]R40_35!$H$4:$M$179,3,FALSE)=0,"-",VLOOKUP($B56,[6]R40_35!$H$4:$M$179,3,FALSE)),"-")</f>
        <v>0.62387463114371955</v>
      </c>
      <c r="U56" s="20">
        <f>IFERROR(IF(VLOOKUP($B56,[6]R40_35!$H$4:$M$179,6,FALSE)=0,"-",VLOOKUP($B56,[6]R40_35!$H$4:$M$179,6,FALSE)),"-")</f>
        <v>5.2347618762982142</v>
      </c>
      <c r="V56" s="18">
        <f>IFERROR(IF(VLOOKUP($B56,[6]R25_20!$O$4:$T$179,4,FALSE)=0,"-",VLOOKUP($B56,[6]R25_20!$O$4:$T$179,4,FALSE)),"-")</f>
        <v>4.207702621840351</v>
      </c>
      <c r="W56" s="19">
        <f>IFERROR(IF(VLOOKUP($B56,[6]R25_20!$O$4:$T$179,3,FALSE)=0,"-",VLOOKUP($B56,[6]R25_20!$O$4:$T$179,3,FALSE)),"-")</f>
        <v>0.34577682067599996</v>
      </c>
      <c r="X56" s="20">
        <f>IFERROR(IF(VLOOKUP($B56,[6]R25_20!$O$4:$T$179,6,FALSE)=0,"-",VLOOKUP($B56,[6]R25_20!$O$4:$T$179,6,FALSE)),"-")</f>
        <v>12.168839465913926</v>
      </c>
      <c r="Y56" s="18">
        <f>IFERROR(IF(VLOOKUP($B56,[6]R35_30!$O$4:$T$179,4,FALSE)=0,"-",VLOOKUP($B56,[6]R35_30!$O$4:$T$179,4,FALSE)),"-")</f>
        <v>3.828520293111894</v>
      </c>
      <c r="Z56" s="19">
        <f>IFERROR(IF(VLOOKUP($B56,[6]R35_30!$O$4:$T$179,3,FALSE)=0,"-",VLOOKUP($B56,[6]R35_30!$O$4:$T$179,3,FALSE)),"-")</f>
        <v>0.49468397968406735</v>
      </c>
      <c r="AA56" s="20">
        <f>IFERROR(IF(VLOOKUP($B56,[6]R35_30!$O$4:$T$179,6,FALSE)=0,"-",VLOOKUP($B56,[6]R35_30!$O$4:$T$179,6,FALSE)),"-")</f>
        <v>7.7393254084294405</v>
      </c>
      <c r="AB56" s="18">
        <f>IFERROR(IF(VLOOKUP($B56,[6]R40_35!$O$4:$T$179,4,FALSE)=0,"-",VLOOKUP($B56,[6]R40_35!$O$4:$T$179,4,FALSE)),"-")</f>
        <v>3.6128740598398719</v>
      </c>
      <c r="AC56" s="19">
        <f>IFERROR(IF(VLOOKUP($B56,[6]R40_35!$O$4:$T$179,3,FALSE)=0,"-",VLOOKUP($B56,[6]R40_35!$O$4:$T$179,3,FALSE)),"-")</f>
        <v>0.60184239176423171</v>
      </c>
      <c r="AD56" s="20">
        <f>IFERROR(IF(VLOOKUP($B56,[6]R40_35!$O$4:$T$179,6,FALSE)=0,"-",VLOOKUP($B56,[6]R40_35!$O$4:$T$179,6,FALSE)),"-")</f>
        <v>6.0030235644404302</v>
      </c>
      <c r="AE56" s="19"/>
      <c r="AF56" s="19"/>
      <c r="AG56" s="20"/>
      <c r="AH56" s="18"/>
      <c r="AI56" s="19"/>
      <c r="AJ56" s="20"/>
      <c r="AK56" s="18"/>
      <c r="AL56" s="19"/>
      <c r="AM56" s="20"/>
    </row>
    <row r="57" spans="2:40" x14ac:dyDescent="0.25">
      <c r="B57" s="33">
        <v>20</v>
      </c>
      <c r="C57" s="34"/>
      <c r="D57" s="18">
        <f>IFERROR(IF(VLOOKUP($B57,[6]R25_20!$A$4:$F$179,4,FALSE)=0,"-",VLOOKUP($B57,[6]R25_20!$A$4:$F$179,4,FALSE)),"-")</f>
        <v>3.8563485482859878</v>
      </c>
      <c r="E57" s="19">
        <f>IFERROR(IF(VLOOKUP($B57,[6]R25_20!$A$4:$F$179,3,FALSE)=0,"-",VLOOKUP($B57,[6]R25_20!$A$4:$F$179,3,FALSE)),"-")</f>
        <v>0.53178055738861563</v>
      </c>
      <c r="F57" s="20">
        <f>IFERROR(IF(VLOOKUP($B57,[6]R25_20!$A$4:$F$179,6,FALSE)=0,"-",VLOOKUP($B57,[6]R25_20!$A$4:$F$179,6,FALSE)),"-")</f>
        <v>7.2517667197596278</v>
      </c>
      <c r="G57" s="18">
        <f>IFERROR(IF(VLOOKUP($B57,[6]R35_30!$A$4:$F$179,4,FALSE)=0,"-",VLOOKUP($B57,[6]R35_30!$A$4:$F$179,4,FALSE)),"-")</f>
        <v>3.5592237974221872</v>
      </c>
      <c r="H57" s="19">
        <f>IFERROR(IF(VLOOKUP($B57,[6]R35_30!$A$4:$F$179,3,FALSE)=0,"-",VLOOKUP($B57,[6]R35_30!$A$4:$F$179,3,FALSE)),"-")</f>
        <v>0.71927918764245069</v>
      </c>
      <c r="I57" s="20">
        <f>IFERROR(IF(VLOOKUP($B57,[6]R35_30!$A$4:$F$179,6,FALSE)=0,"-",VLOOKUP($B57,[6]R35_30!$A$4:$F$179,6,FALSE)),"-")</f>
        <v>4.9483202886602298</v>
      </c>
      <c r="J57" s="18">
        <f>IFERROR(IF(VLOOKUP($B57,[6]R40_35!$A$4:$F$179,4,FALSE)=0,"-",VLOOKUP($B57,[6]R40_35!$A$4:$F$179,4,FALSE)),"-")</f>
        <v>3.3911439293769026</v>
      </c>
      <c r="K57" s="19">
        <f>IFERROR(IF(VLOOKUP($B57,[6]R40_35!$A$4:$F$179,3,FALSE)=0,"-",VLOOKUP($B57,[6]R40_35!$A$4:$F$179,3,FALSE)),"-")</f>
        <v>0.83834658696856812</v>
      </c>
      <c r="L57" s="20">
        <f>IFERROR(IF(VLOOKUP($B57,[6]R40_35!$A$4:$F$179,6,FALSE)=0,"-",VLOOKUP($B57,[6]R40_35!$A$4:$F$179,6,FALSE)),"-")</f>
        <v>4.0450381525845538</v>
      </c>
      <c r="M57" s="18">
        <f>IFERROR(IF(VLOOKUP($B57,[6]R25_20!$H$4:$M$179,4,FALSE)=0,"-",VLOOKUP($B57,[6]R25_20!$H$4:$M$179,4,FALSE)),"-")</f>
        <v>5.0847421539524333</v>
      </c>
      <c r="N57" s="19">
        <f>IFERROR(IF(VLOOKUP($B57,[6]R25_20!$H$4:$M$179,3,FALSE)=0,"-",VLOOKUP($B57,[6]R25_20!$H$4:$M$179,3,FALSE)),"-")</f>
        <v>0.48390315148248136</v>
      </c>
      <c r="O57" s="20">
        <f>IFERROR(IF(VLOOKUP($B57,[6]R25_20!$H$4:$M$179,6,FALSE)=0,"-",VLOOKUP($B57,[6]R25_20!$H$4:$M$179,6,FALSE)),"-")</f>
        <v>10.507768214310781</v>
      </c>
      <c r="P57" s="18">
        <f>IFERROR(IF(VLOOKUP($B57,[6]R35_30!$H$4:$M$179,4,FALSE)=0,"-",VLOOKUP($B57,[6]R35_30!$H$4:$M$179,4,FALSE)),"-")</f>
        <v>4.6593405392456129</v>
      </c>
      <c r="Q57" s="19">
        <f>IFERROR(IF(VLOOKUP($B57,[6]R35_30!$H$4:$M$179,3,FALSE)=0,"-",VLOOKUP($B57,[6]R35_30!$H$4:$M$179,3,FALSE)),"-")</f>
        <v>0.67140871414346859</v>
      </c>
      <c r="R57" s="20">
        <f>IFERROR(IF(VLOOKUP($B57,[6]R35_30!$H$4:$M$179,6,FALSE)=0,"-",VLOOKUP($B57,[6]R35_30!$H$4:$M$179,6,FALSE)),"-")</f>
        <v>6.9396485942093262</v>
      </c>
      <c r="S57" s="18">
        <f>IFERROR(IF(VLOOKUP($B57,[6]R40_35!$H$4:$M$179,4,FALSE)=0,"-",VLOOKUP($B57,[6]R40_35!$H$4:$M$179,4,FALSE)),"-")</f>
        <v>4.4222371579292936</v>
      </c>
      <c r="T57" s="19">
        <f>IFERROR(IF(VLOOKUP($B57,[6]R40_35!$H$4:$M$179,3,FALSE)=0,"-",VLOOKUP($B57,[6]R40_35!$H$4:$M$179,3,FALSE)),"-")</f>
        <v>0.79567781639666846</v>
      </c>
      <c r="U57" s="20">
        <f>IFERROR(IF(VLOOKUP($B57,[6]R40_35!$H$4:$M$179,6,FALSE)=0,"-",VLOOKUP($B57,[6]R40_35!$H$4:$M$179,6,FALSE)),"-")</f>
        <v>5.5578238663935302</v>
      </c>
      <c r="V57" s="18">
        <f>IFERROR(IF(VLOOKUP($B57,[6]R25_20!$O$4:$T$179,4,FALSE)=0,"-",VLOOKUP($B57,[6]R25_20!$O$4:$T$179,4,FALSE)),"-")</f>
        <v>5.6190351687875282</v>
      </c>
      <c r="W57" s="19">
        <f>IFERROR(IF(VLOOKUP($B57,[6]R25_20!$O$4:$T$179,3,FALSE)=0,"-",VLOOKUP($B57,[6]R25_20!$O$4:$T$179,3,FALSE)),"-")</f>
        <v>0.46485649632552933</v>
      </c>
      <c r="X57" s="20">
        <f>IFERROR(IF(VLOOKUP($B57,[6]R25_20!$O$4:$T$179,6,FALSE)=0,"-",VLOOKUP($B57,[6]R25_20!$O$4:$T$179,6,FALSE)),"-")</f>
        <v>12.087676978171416</v>
      </c>
      <c r="Y57" s="18">
        <f>IFERROR(IF(VLOOKUP($B57,[6]R35_30!$O$4:$T$179,4,FALSE)=0,"-",VLOOKUP($B57,[6]R35_30!$O$4:$T$179,4,FALSE)),"-")</f>
        <v>5.1382770568400113</v>
      </c>
      <c r="Z57" s="19">
        <f>IFERROR(IF(VLOOKUP($B57,[6]R35_30!$O$4:$T$179,3,FALSE)=0,"-",VLOOKUP($B57,[6]R35_30!$O$4:$T$179,3,FALSE)),"-")</f>
        <v>0.65039400319637541</v>
      </c>
      <c r="AA57" s="20">
        <f>IFERROR(IF(VLOOKUP($B57,[6]R35_30!$O$4:$T$179,6,FALSE)=0,"-",VLOOKUP($B57,[6]R35_30!$O$4:$T$179,6,FALSE)),"-")</f>
        <v>7.9002528184267344</v>
      </c>
      <c r="AB57" s="18">
        <f>IFERROR(IF(VLOOKUP($B57,[6]R40_35!$O$4:$T$179,4,FALSE)=0,"-",VLOOKUP($B57,[6]R40_35!$O$4:$T$179,4,FALSE)),"-")</f>
        <v>4.8716634673445371</v>
      </c>
      <c r="AC57" s="19">
        <f>IFERROR(IF(VLOOKUP($B57,[6]R40_35!$O$4:$T$179,3,FALSE)=0,"-",VLOOKUP($B57,[6]R40_35!$O$4:$T$179,3,FALSE)),"-")</f>
        <v>0.77556354243930004</v>
      </c>
      <c r="AD57" s="20">
        <f>IFERROR(IF(VLOOKUP($B57,[6]R40_35!$O$4:$T$179,6,FALSE)=0,"-",VLOOKUP($B57,[6]R40_35!$O$4:$T$179,6,FALSE)),"-")</f>
        <v>6.2814498113490433</v>
      </c>
      <c r="AE57" s="19"/>
      <c r="AF57" s="19"/>
      <c r="AG57" s="20"/>
      <c r="AH57" s="18"/>
      <c r="AI57" s="19"/>
      <c r="AJ57" s="20"/>
      <c r="AK57" s="18"/>
      <c r="AL57" s="19"/>
      <c r="AM57" s="20"/>
    </row>
    <row r="58" spans="2:40" x14ac:dyDescent="0.25">
      <c r="B58" s="33">
        <v>25</v>
      </c>
      <c r="C58" s="34"/>
      <c r="D58" s="18">
        <f>IFERROR(IF(VLOOKUP($B58,[6]R25_20!$A$4:$F$179,4,FALSE)=0,"-",VLOOKUP($B58,[6]R25_20!$A$4:$F$179,4,FALSE)),"-")</f>
        <v>4.871170644764149</v>
      </c>
      <c r="E58" s="19">
        <f>IFERROR(IF(VLOOKUP($B58,[6]R25_20!$A$4:$F$179,3,FALSE)=0,"-",VLOOKUP($B58,[6]R25_20!$A$4:$F$179,3,FALSE)),"-")</f>
        <v>0.65856223939852032</v>
      </c>
      <c r="F58" s="20">
        <f>IFERROR(IF(VLOOKUP($B58,[6]R25_20!$A$4:$F$179,6,FALSE)=0,"-",VLOOKUP($B58,[6]R25_20!$A$4:$F$179,6,FALSE)),"-")</f>
        <v>7.396674685164303</v>
      </c>
      <c r="G58" s="18">
        <f>IFERROR(IF(VLOOKUP($B58,[6]R35_30!$A$4:$F$179,4,FALSE)=0,"-",VLOOKUP($B58,[6]R35_30!$A$4:$F$179,4,FALSE)),"-")</f>
        <v>4.4898215905429888</v>
      </c>
      <c r="H58" s="19">
        <f>IFERROR(IF(VLOOKUP($B58,[6]R35_30!$A$4:$F$179,3,FALSE)=0,"-",VLOOKUP($B58,[6]R35_30!$A$4:$F$179,3,FALSE)),"-")</f>
        <v>0.87879373137748484</v>
      </c>
      <c r="I58" s="20">
        <f>IFERROR(IF(VLOOKUP($B58,[6]R35_30!$A$4:$F$179,6,FALSE)=0,"-",VLOOKUP($B58,[6]R35_30!$A$4:$F$179,6,FALSE)),"-")</f>
        <v>5.1090733015417822</v>
      </c>
      <c r="J58" s="18">
        <f>IFERROR(IF(VLOOKUP($B58,[6]R40_35!$A$4:$F$179,4,FALSE)=0,"-",VLOOKUP($B58,[6]R40_35!$A$4:$F$179,4,FALSE)),"-")</f>
        <v>4.2794631348521559</v>
      </c>
      <c r="K58" s="19">
        <f>IFERROR(IF(VLOOKUP($B58,[6]R40_35!$A$4:$F$179,3,FALSE)=0,"-",VLOOKUP($B58,[6]R40_35!$A$4:$F$179,3,FALSE)),"-")</f>
        <v>1.0140462153621894</v>
      </c>
      <c r="L58" s="20">
        <f>IFERROR(IF(VLOOKUP($B58,[6]R40_35!$A$4:$F$179,6,FALSE)=0,"-",VLOOKUP($B58,[6]R40_35!$A$4:$F$179,6,FALSE)),"-")</f>
        <v>4.220185500444523</v>
      </c>
      <c r="M58" s="18">
        <f>IFERROR(IF(VLOOKUP($B58,[6]R25_20!$H$4:$M$179,4,FALSE)=0,"-",VLOOKUP($B58,[6]R25_20!$H$4:$M$179,4,FALSE)),"-")</f>
        <v>6.3608615310013814</v>
      </c>
      <c r="N58" s="19">
        <f>IFERROR(IF(VLOOKUP($B58,[6]R25_20!$H$4:$M$179,3,FALSE)=0,"-",VLOOKUP($B58,[6]R25_20!$H$4:$M$179,3,FALSE)),"-")</f>
        <v>0.61433616867871044</v>
      </c>
      <c r="O58" s="20">
        <f>IFERROR(IF(VLOOKUP($B58,[6]R25_20!$H$4:$M$179,6,FALSE)=0,"-",VLOOKUP($B58,[6]R25_20!$H$4:$M$179,6,FALSE)),"-")</f>
        <v>10.354040434705427</v>
      </c>
      <c r="P58" s="18">
        <f>IFERROR(IF(VLOOKUP($B58,[6]R35_30!$H$4:$M$179,4,FALSE)=0,"-",VLOOKUP($B58,[6]R35_30!$H$4:$M$179,4,FALSE)),"-")</f>
        <v>5.8402104858561135</v>
      </c>
      <c r="Q58" s="19">
        <f>IFERROR(IF(VLOOKUP($B58,[6]R35_30!$H$4:$M$179,3,FALSE)=0,"-",VLOOKUP($B58,[6]R35_30!$H$4:$M$179,3,FALSE)),"-")</f>
        <v>0.83709408426850207</v>
      </c>
      <c r="R58" s="20">
        <f>IFERROR(IF(VLOOKUP($B58,[6]R35_30!$H$4:$M$179,6,FALSE)=0,"-",VLOOKUP($B58,[6]R35_30!$H$4:$M$179,6,FALSE)),"-")</f>
        <v>6.9767671228492842</v>
      </c>
      <c r="S58" s="18">
        <f>IFERROR(IF(VLOOKUP($B58,[6]R40_35!$H$4:$M$179,4,FALSE)=0,"-",VLOOKUP($B58,[6]R40_35!$H$4:$M$179,4,FALSE)),"-")</f>
        <v>5.5552805352931127</v>
      </c>
      <c r="T58" s="19">
        <f>IFERROR(IF(VLOOKUP($B58,[6]R40_35!$H$4:$M$179,3,FALSE)=0,"-",VLOOKUP($B58,[6]R40_35!$H$4:$M$179,3,FALSE)),"-")</f>
        <v>0.97873209612749446</v>
      </c>
      <c r="U58" s="20">
        <f>IFERROR(IF(VLOOKUP($B58,[6]R40_35!$H$4:$M$179,6,FALSE)=0,"-",VLOOKUP($B58,[6]R40_35!$H$4:$M$179,6,FALSE)),"-")</f>
        <v>5.6759970959095378</v>
      </c>
      <c r="V58" s="18">
        <f>IFERROR(IF(VLOOKUP($B58,[6]R25_20!$O$4:$T$179,4,FALSE)=0,"-",VLOOKUP($B58,[6]R25_20!$O$4:$T$179,4,FALSE)),"-")</f>
        <v>7.0001142003662107</v>
      </c>
      <c r="W58" s="19">
        <f>IFERROR(IF(VLOOKUP($B58,[6]R25_20!$O$4:$T$179,3,FALSE)=0,"-",VLOOKUP($B58,[6]R25_20!$O$4:$T$179,3,FALSE)),"-")</f>
        <v>0.59601670898149783</v>
      </c>
      <c r="X58" s="20">
        <f>IFERROR(IF(VLOOKUP($B58,[6]R25_20!$O$4:$T$179,6,FALSE)=0,"-",VLOOKUP($B58,[6]R25_20!$O$4:$T$179,6,FALSE)),"-")</f>
        <v>11.74482878563647</v>
      </c>
      <c r="Y58" s="18">
        <f>IFERROR(IF(VLOOKUP($B58,[6]R35_30!$O$4:$T$179,4,FALSE)=0,"-",VLOOKUP($B58,[6]R35_30!$O$4:$T$179,4,FALSE)),"-")</f>
        <v>6.4202973645020291</v>
      </c>
      <c r="Z58" s="19">
        <f>IFERROR(IF(VLOOKUP($B58,[6]R35_30!$O$4:$T$179,3,FALSE)=0,"-",VLOOKUP($B58,[6]R35_30!$O$4:$T$179,3,FALSE)),"-")</f>
        <v>0.81784109569107222</v>
      </c>
      <c r="AA58" s="20">
        <f>IFERROR(IF(VLOOKUP($B58,[6]R35_30!$O$4:$T$179,6,FALSE)=0,"-",VLOOKUP($B58,[6]R35_30!$O$4:$T$179,6,FALSE)),"-")</f>
        <v>7.8502992798092466</v>
      </c>
      <c r="AB58" s="18">
        <f>IFERROR(IF(VLOOKUP($B58,[6]R40_35!$O$4:$T$179,4,FALSE)=0,"-",VLOOKUP($B58,[6]R40_35!$O$4:$T$179,4,FALSE)),"-")</f>
        <v>6.1039396528420369</v>
      </c>
      <c r="AC58" s="19">
        <f>IFERROR(IF(VLOOKUP($B58,[6]R40_35!$O$4:$T$179,3,FALSE)=0,"-",VLOOKUP($B58,[6]R40_35!$O$4:$T$179,3,FALSE)),"-")</f>
        <v>0.96086666563657785</v>
      </c>
      <c r="AD58" s="20">
        <f>IFERROR(IF(VLOOKUP($B58,[6]R40_35!$O$4:$T$179,6,FALSE)=0,"-",VLOOKUP($B58,[6]R40_35!$O$4:$T$179,6,FALSE)),"-")</f>
        <v>6.3525355505991596</v>
      </c>
      <c r="AE58" s="19"/>
      <c r="AF58" s="19"/>
      <c r="AG58" s="20"/>
      <c r="AH58" s="18"/>
      <c r="AI58" s="19"/>
      <c r="AJ58" s="20"/>
      <c r="AK58" s="18"/>
      <c r="AL58" s="19"/>
      <c r="AM58" s="20"/>
    </row>
    <row r="59" spans="2:40" x14ac:dyDescent="0.25">
      <c r="B59" s="33">
        <v>30</v>
      </c>
      <c r="C59" s="34"/>
      <c r="D59" s="18">
        <f>IFERROR(IF(VLOOKUP($B59,[6]R25_20!$A$4:$F$179,4,FALSE)=0,"-",VLOOKUP($B59,[6]R25_20!$A$4:$F$179,4,FALSE)),"-")</f>
        <v>5.8677014791005124</v>
      </c>
      <c r="E59" s="19">
        <f>IFERROR(IF(VLOOKUP($B59,[6]R25_20!$A$4:$F$179,3,FALSE)=0,"-",VLOOKUP($B59,[6]R25_20!$A$4:$F$179,3,FALSE)),"-")</f>
        <v>0.79610194959214597</v>
      </c>
      <c r="F59" s="20">
        <f>IFERROR(IF(VLOOKUP($B59,[6]R25_20!$A$4:$F$179,6,FALSE)=0,"-",VLOOKUP($B59,[6]R25_20!$A$4:$F$179,6,FALSE)),"-")</f>
        <v>7.3705402707613228</v>
      </c>
      <c r="G59" s="18">
        <f>IFERROR(IF(VLOOKUP($B59,[6]R35_30!$A$4:$F$179,4,FALSE)=0,"-",VLOOKUP($B59,[6]R35_30!$A$4:$F$179,4,FALSE)),"-")</f>
        <v>5.4038918434774468</v>
      </c>
      <c r="H59" s="19">
        <f>IFERROR(IF(VLOOKUP($B59,[6]R35_30!$A$4:$F$179,3,FALSE)=0,"-",VLOOKUP($B59,[6]R35_30!$A$4:$F$179,3,FALSE)),"-")</f>
        <v>1.0488749871678353</v>
      </c>
      <c r="I59" s="20">
        <f>IFERROR(IF(VLOOKUP($B59,[6]R35_30!$A$4:$F$179,6,FALSE)=0,"-",VLOOKUP($B59,[6]R35_30!$A$4:$F$179,6,FALSE)),"-")</f>
        <v>5.1520838132187681</v>
      </c>
      <c r="J59" s="18">
        <f>IFERROR(IF(VLOOKUP($B59,[6]R40_35!$A$4:$F$179,4,FALSE)=0,"-",VLOOKUP($B59,[6]R40_35!$A$4:$F$179,4,FALSE)),"-")</f>
        <v>5.1521042485138384</v>
      </c>
      <c r="K59" s="19">
        <f>IFERROR(IF(VLOOKUP($B59,[6]R40_35!$A$4:$F$179,3,FALSE)=0,"-",VLOOKUP($B59,[6]R40_35!$A$4:$F$179,3,FALSE)),"-")</f>
        <v>1.2002270939262312</v>
      </c>
      <c r="L59" s="20">
        <f>IFERROR(IF(VLOOKUP($B59,[6]R40_35!$A$4:$F$179,6,FALSE)=0,"-",VLOOKUP($B59,[6]R40_35!$A$4:$F$179,6,FALSE)),"-")</f>
        <v>4.2926078527856486</v>
      </c>
      <c r="M59" s="18">
        <f>IFERROR(IF(VLOOKUP($B59,[6]R25_20!$H$4:$M$179,4,FALSE)=0,"-",VLOOKUP($B59,[6]R25_20!$H$4:$M$179,4,FALSE)),"-")</f>
        <v>7.611033812616852</v>
      </c>
      <c r="N59" s="19">
        <f>IFERROR(IF(VLOOKUP($B59,[6]R25_20!$H$4:$M$179,3,FALSE)=0,"-",VLOOKUP($B59,[6]R25_20!$H$4:$M$179,3,FALSE)),"-")</f>
        <v>0.75638011686344864</v>
      </c>
      <c r="O59" s="20">
        <f>IFERROR(IF(VLOOKUP($B59,[6]R25_20!$H$4:$M$179,6,FALSE)=0,"-",VLOOKUP($B59,[6]R25_20!$H$4:$M$179,6,FALSE)),"-")</f>
        <v>10.062445644629356</v>
      </c>
      <c r="P59" s="18">
        <f>IFERROR(IF(VLOOKUP($B59,[6]R35_30!$H$4:$M$179,4,FALSE)=0,"-",VLOOKUP($B59,[6]R35_30!$H$4:$M$179,4,FALSE)),"-")</f>
        <v>6.9973567813032034</v>
      </c>
      <c r="Q59" s="19">
        <f>IFERROR(IF(VLOOKUP($B59,[6]R35_30!$H$4:$M$179,3,FALSE)=0,"-",VLOOKUP($B59,[6]R35_30!$H$4:$M$179,3,FALSE)),"-")</f>
        <v>1.0141066900344484</v>
      </c>
      <c r="R59" s="20">
        <f>IFERROR(IF(VLOOKUP($B59,[6]R35_30!$H$4:$M$179,6,FALSE)=0,"-",VLOOKUP($B59,[6]R35_30!$H$4:$M$179,6,FALSE)),"-")</f>
        <v>6.9000203332309233</v>
      </c>
      <c r="S59" s="18">
        <f>IFERROR(IF(VLOOKUP($B59,[6]R40_35!$H$4:$M$179,4,FALSE)=0,"-",VLOOKUP($B59,[6]R40_35!$H$4:$M$179,4,FALSE)),"-")</f>
        <v>6.6656791627739942</v>
      </c>
      <c r="T59" s="19">
        <f>IFERROR(IF(VLOOKUP($B59,[6]R40_35!$H$4:$M$179,3,FALSE)=0,"-",VLOOKUP($B59,[6]R40_35!$H$4:$M$179,3,FALSE)),"-")</f>
        <v>1.1729858305363214</v>
      </c>
      <c r="U59" s="20">
        <f>IFERROR(IF(VLOOKUP($B59,[6]R40_35!$H$4:$M$179,6,FALSE)=0,"-",VLOOKUP($B59,[6]R40_35!$H$4:$M$179,6,FALSE)),"-")</f>
        <v>5.682659576310706</v>
      </c>
      <c r="V59" s="18">
        <f>IFERROR(IF(VLOOKUP($B59,[6]R25_20!$O$4:$T$179,4,FALSE)=0,"-",VLOOKUP($B59,[6]R25_20!$O$4:$T$179,4,FALSE)),"-")</f>
        <v>8.3519747267508464</v>
      </c>
      <c r="W59" s="19">
        <f>IFERROR(IF(VLOOKUP($B59,[6]R25_20!$O$4:$T$179,3,FALSE)=0,"-",VLOOKUP($B59,[6]R25_20!$O$4:$T$179,3,FALSE)),"-")</f>
        <v>0.73916322083549535</v>
      </c>
      <c r="X59" s="20">
        <f>IFERROR(IF(VLOOKUP($B59,[6]R25_20!$O$4:$T$179,6,FALSE)=0,"-",VLOOKUP($B59,[6]R25_20!$O$4:$T$179,6,FALSE)),"-")</f>
        <v>11.299229305958152</v>
      </c>
      <c r="Y59" s="18">
        <f>IFERROR(IF(VLOOKUP($B59,[6]R35_30!$O$4:$T$179,4,FALSE)=0,"-",VLOOKUP($B59,[6]R35_30!$O$4:$T$179,4,FALSE)),"-")</f>
        <v>7.6754942767964804</v>
      </c>
      <c r="Z59" s="19">
        <f>IFERROR(IF(VLOOKUP($B59,[6]R35_30!$O$4:$T$179,3,FALSE)=0,"-",VLOOKUP($B59,[6]R35_30!$O$4:$T$179,3,FALSE)),"-")</f>
        <v>0.99695009534043344</v>
      </c>
      <c r="AA59" s="20">
        <f>IFERROR(IF(VLOOKUP($B59,[6]R35_30!$O$4:$T$179,6,FALSE)=0,"-",VLOOKUP($B59,[6]R35_30!$O$4:$T$179,6,FALSE)),"-")</f>
        <v>7.6989754177971079</v>
      </c>
      <c r="AB59" s="18">
        <f>IFERROR(IF(VLOOKUP($B59,[6]R40_35!$O$4:$T$179,4,FALSE)=0,"-",VLOOKUP($B59,[6]R40_35!$O$4:$T$179,4,FALSE)),"-")</f>
        <v>7.3105573983499594</v>
      </c>
      <c r="AC59" s="19">
        <f>IFERROR(IF(VLOOKUP($B59,[6]R40_35!$O$4:$T$179,3,FALSE)=0,"-",VLOOKUP($B59,[6]R40_35!$O$4:$T$179,3,FALSE)),"-")</f>
        <v>1.1576851669459354</v>
      </c>
      <c r="AD59" s="20">
        <f>IFERROR(IF(VLOOKUP($B59,[6]R40_35!$O$4:$T$179,6,FALSE)=0,"-",VLOOKUP($B59,[6]R40_35!$O$4:$T$179,6,FALSE)),"-")</f>
        <v>6.3148061382144034</v>
      </c>
      <c r="AE59" s="19"/>
      <c r="AF59" s="19"/>
      <c r="AG59" s="20"/>
      <c r="AH59" s="18"/>
      <c r="AI59" s="19"/>
      <c r="AJ59" s="20"/>
      <c r="AK59" s="18"/>
      <c r="AL59" s="19"/>
      <c r="AM59" s="20"/>
    </row>
    <row r="60" spans="2:40" x14ac:dyDescent="0.25">
      <c r="B60" s="33">
        <v>35</v>
      </c>
      <c r="C60" s="34"/>
      <c r="D60" s="18">
        <f>IFERROR(IF(VLOOKUP($B60,[6]R25_20!$A$4:$F$179,4,FALSE)=0,"-",VLOOKUP($B60,[6]R25_20!$A$4:$F$179,4,FALSE)),"-")</f>
        <v>6.8464446679276634</v>
      </c>
      <c r="E60" s="19">
        <f>IFERROR(IF(VLOOKUP($B60,[6]R25_20!$A$4:$F$179,3,FALSE)=0,"-",VLOOKUP($B60,[6]R25_20!$A$4:$F$179,3,FALSE)),"-")</f>
        <v>0.94436636489309578</v>
      </c>
      <c r="F60" s="20">
        <f>IFERROR(IF(VLOOKUP($B60,[6]R25_20!$A$4:$F$179,6,FALSE)=0,"-",VLOOKUP($B60,[6]R25_20!$A$4:$F$179,6,FALSE)),"-")</f>
        <v>7.2497760640836617</v>
      </c>
      <c r="G60" s="18">
        <f>IFERROR(IF(VLOOKUP($B60,[6]R35_30!$A$4:$F$179,4,FALSE)=0,"-",VLOOKUP($B60,[6]R35_30!$A$4:$F$179,4,FALSE)),"-")</f>
        <v>6.3018641446032673</v>
      </c>
      <c r="H60" s="19">
        <f>IFERROR(IF(VLOOKUP($B60,[6]R35_30!$A$4:$F$179,3,FALSE)=0,"-",VLOOKUP($B60,[6]R35_30!$A$4:$F$179,3,FALSE)),"-")</f>
        <v>1.2294993394129992</v>
      </c>
      <c r="I60" s="20">
        <f>IFERROR(IF(VLOOKUP($B60,[6]R35_30!$A$4:$F$179,6,FALSE)=0,"-",VLOOKUP($B60,[6]R35_30!$A$4:$F$179,6,FALSE)),"-")</f>
        <v>5.1255530951419406</v>
      </c>
      <c r="J60" s="18">
        <f>IFERROR(IF(VLOOKUP($B60,[6]R40_35!$A$4:$F$179,4,FALSE)=0,"-",VLOOKUP($B60,[6]R40_35!$A$4:$F$179,4,FALSE)),"-")</f>
        <v>6.0094619252851373</v>
      </c>
      <c r="K60" s="19">
        <f>IFERROR(IF(VLOOKUP($B60,[6]R40_35!$A$4:$F$179,3,FALSE)=0,"-",VLOOKUP($B60,[6]R40_35!$A$4:$F$179,3,FALSE)),"-")</f>
        <v>1.3968699443721855</v>
      </c>
      <c r="L60" s="20">
        <f>IFERROR(IF(VLOOKUP($B60,[6]R40_35!$A$4:$F$179,6,FALSE)=0,"-",VLOOKUP($B60,[6]R40_35!$A$4:$F$179,6,FALSE)),"-")</f>
        <v>4.3020912215174425</v>
      </c>
      <c r="M60" s="18">
        <f>IFERROR(IF(VLOOKUP($B60,[6]R25_20!$H$4:$M$179,4,FALSE)=0,"-",VLOOKUP($B60,[6]R25_20!$H$4:$M$179,4,FALSE)),"-")</f>
        <v>8.8360881467231387</v>
      </c>
      <c r="N60" s="19">
        <f>IFERROR(IF(VLOOKUP($B60,[6]R25_20!$H$4:$M$179,3,FALSE)=0,"-",VLOOKUP($B60,[6]R25_20!$H$4:$M$179,3,FALSE)),"-")</f>
        <v>0.90996507133099702</v>
      </c>
      <c r="O60" s="20">
        <f>IFERROR(IF(VLOOKUP($B60,[6]R25_20!$H$4:$M$179,6,FALSE)=0,"-",VLOOKUP($B60,[6]R25_20!$H$4:$M$179,6,FALSE)),"-")</f>
        <v>9.7103596886402226</v>
      </c>
      <c r="P60" s="18">
        <f>IFERROR(IF(VLOOKUP($B60,[6]R35_30!$H$4:$M$179,4,FALSE)=0,"-",VLOOKUP($B60,[6]R35_30!$H$4:$M$179,4,FALSE)),"-")</f>
        <v>8.1315058390990504</v>
      </c>
      <c r="Q60" s="19">
        <f>IFERROR(IF(VLOOKUP($B60,[6]R35_30!$H$4:$M$179,3,FALSE)=0,"-",VLOOKUP($B60,[6]R35_30!$H$4:$M$179,3,FALSE)),"-")</f>
        <v>1.2023918595676941</v>
      </c>
      <c r="R60" s="20">
        <f>IFERROR(IF(VLOOKUP($B60,[6]R35_30!$H$4:$M$179,6,FALSE)=0,"-",VLOOKUP($B60,[6]R35_30!$H$4:$M$179,6,FALSE)),"-")</f>
        <v>6.7627751921263322</v>
      </c>
      <c r="S60" s="18">
        <f>IFERROR(IF(VLOOKUP($B60,[6]R40_35!$H$4:$M$179,4,FALSE)=0,"-",VLOOKUP($B60,[6]R40_35!$H$4:$M$179,4,FALSE)),"-")</f>
        <v>7.7541104630269411</v>
      </c>
      <c r="T60" s="19">
        <f>IFERROR(IF(VLOOKUP($B60,[6]R40_35!$H$4:$M$179,3,FALSE)=0,"-",VLOOKUP($B60,[6]R40_35!$H$4:$M$179,3,FALSE)),"-")</f>
        <v>1.3783911938665738</v>
      </c>
      <c r="U60" s="20">
        <f>IFERROR(IF(VLOOKUP($B60,[6]R40_35!$H$4:$M$179,6,FALSE)=0,"-",VLOOKUP($B60,[6]R40_35!$H$4:$M$179,6,FALSE)),"-")</f>
        <v>5.6254788172838017</v>
      </c>
      <c r="V60" s="18">
        <f>IFERROR(IF(VLOOKUP($B60,[6]R25_20!$O$4:$T$179,4,FALSE)=0,"-",VLOOKUP($B60,[6]R25_20!$O$4:$T$179,4,FALSE)),"-")</f>
        <v>9.6755950972000662</v>
      </c>
      <c r="W60" s="19">
        <f>IFERROR(IF(VLOOKUP($B60,[6]R25_20!$O$4:$T$179,3,FALSE)=0,"-",VLOOKUP($B60,[6]R25_20!$O$4:$T$179,3,FALSE)),"-")</f>
        <v>0.89420839618649817</v>
      </c>
      <c r="X60" s="20">
        <f>IFERROR(IF(VLOOKUP($B60,[6]R25_20!$O$4:$T$179,6,FALSE)=0,"-",VLOOKUP($B60,[6]R25_20!$O$4:$T$179,6,FALSE)),"-")</f>
        <v>10.820291040056508</v>
      </c>
      <c r="Y60" s="18">
        <f>IFERROR(IF(VLOOKUP($B60,[6]R35_30!$O$4:$T$179,4,FALSE)=0,"-",VLOOKUP($B60,[6]R35_30!$O$4:$T$179,4,FALSE)),"-")</f>
        <v>8.9047319532730125</v>
      </c>
      <c r="Z60" s="19">
        <f>IFERROR(IF(VLOOKUP($B60,[6]R35_30!$O$4:$T$179,3,FALSE)=0,"-",VLOOKUP($B60,[6]R35_30!$O$4:$T$179,3,FALSE)),"-")</f>
        <v>1.1876511988098464</v>
      </c>
      <c r="AA60" s="20">
        <f>IFERROR(IF(VLOOKUP($B60,[6]R35_30!$O$4:$T$179,6,FALSE)=0,"-",VLOOKUP($B60,[6]R35_30!$O$4:$T$179,6,FALSE)),"-")</f>
        <v>7.497766989328607</v>
      </c>
      <c r="AB60" s="18">
        <f>IFERROR(IF(VLOOKUP($B60,[6]R40_35!$O$4:$T$179,4,FALSE)=0,"-",VLOOKUP($B60,[6]R40_35!$O$4:$T$179,4,FALSE)),"-")</f>
        <v>8.4923262208650474</v>
      </c>
      <c r="AC60" s="19">
        <f>IFERROR(IF(VLOOKUP($B60,[6]R40_35!$O$4:$T$179,3,FALSE)=0,"-",VLOOKUP($B60,[6]R40_35!$O$4:$T$179,3,FALSE)),"-")</f>
        <v>1.3659572644493656</v>
      </c>
      <c r="AD60" s="20">
        <f>IFERROR(IF(VLOOKUP($B60,[6]R40_35!$O$4:$T$179,6,FALSE)=0,"-",VLOOKUP($B60,[6]R40_35!$O$4:$T$179,6,FALSE)),"-")</f>
        <v>6.2171243873346329</v>
      </c>
      <c r="AE60" s="19"/>
      <c r="AF60" s="19"/>
      <c r="AG60" s="20"/>
      <c r="AH60" s="18"/>
      <c r="AI60" s="19"/>
      <c r="AJ60" s="20"/>
      <c r="AK60" s="18"/>
      <c r="AL60" s="19"/>
      <c r="AM60" s="20"/>
    </row>
    <row r="61" spans="2:40" x14ac:dyDescent="0.25">
      <c r="B61" s="33">
        <v>40</v>
      </c>
      <c r="C61" s="34"/>
      <c r="D61" s="18">
        <f>IFERROR(IF(VLOOKUP($B61,[6]R25_20!$A$4:$F$179,4,FALSE)=0,"-",VLOOKUP($B61,[6]R25_20!$A$4:$F$179,4,FALSE)),"-")</f>
        <v>7.8078801154263386</v>
      </c>
      <c r="E61" s="19">
        <f>IFERROR(IF(VLOOKUP($B61,[6]R25_20!$A$4:$F$179,3,FALSE)=0,"-",VLOOKUP($B61,[6]R25_20!$A$4:$F$179,3,FALSE)),"-")</f>
        <v>1.103324743541316</v>
      </c>
      <c r="F61" s="20">
        <f>IFERROR(IF(VLOOKUP($B61,[6]R25_20!$A$4:$F$179,6,FALSE)=0,"-",VLOOKUP($B61,[6]R25_20!$A$4:$F$179,6,FALSE)),"-")</f>
        <v>7.0766835975830338</v>
      </c>
      <c r="G61" s="18">
        <f>IFERROR(IF(VLOOKUP($B61,[6]R35_30!$A$4:$F$179,4,FALSE)=0,"-",VLOOKUP($B61,[6]R35_30!$A$4:$F$179,4,FALSE)),"-")</f>
        <v>7.1841483619505961</v>
      </c>
      <c r="H61" s="19">
        <f>IFERROR(IF(VLOOKUP($B61,[6]R35_30!$A$4:$F$179,3,FALSE)=0,"-",VLOOKUP($B61,[6]R35_30!$A$4:$F$179,3,FALSE)),"-")</f>
        <v>1.4206452255264479</v>
      </c>
      <c r="I61" s="20">
        <f>IFERROR(IF(VLOOKUP($B61,[6]R35_30!$A$4:$F$179,6,FALSE)=0,"-",VLOOKUP($B61,[6]R35_30!$A$4:$F$179,6,FALSE)),"-")</f>
        <v>5.0569616065040934</v>
      </c>
      <c r="J61" s="18">
        <f>IFERROR(IF(VLOOKUP($B61,[6]R40_35!$A$4:$F$179,4,FALSE)=0,"-",VLOOKUP($B61,[6]R40_35!$A$4:$F$179,4,FALSE)),"-")</f>
        <v>6.8519129331566866</v>
      </c>
      <c r="K61" s="19">
        <f>IFERROR(IF(VLOOKUP($B61,[6]R40_35!$A$4:$F$179,3,FALSE)=0,"-",VLOOKUP($B61,[6]R40_35!$A$4:$F$179,3,FALSE)),"-")</f>
        <v>1.6039573128385003</v>
      </c>
      <c r="L61" s="20">
        <f>IFERROR(IF(VLOOKUP($B61,[6]R40_35!$A$4:$F$179,6,FALSE)=0,"-",VLOOKUP($B61,[6]R40_35!$A$4:$F$179,6,FALSE)),"-")</f>
        <v>4.2718798551009778</v>
      </c>
      <c r="M61" s="18">
        <f>IFERROR(IF(VLOOKUP($B61,[6]R25_20!$H$4:$M$179,4,FALSE)=0,"-",VLOOKUP($B61,[6]R25_20!$H$4:$M$179,4,FALSE)),"-")</f>
        <v>10.036810508691854</v>
      </c>
      <c r="N61" s="19">
        <f>IFERROR(IF(VLOOKUP($B61,[6]R25_20!$H$4:$M$179,3,FALSE)=0,"-",VLOOKUP($B61,[6]R25_20!$H$4:$M$179,3,FALSE)),"-")</f>
        <v>1.075026016164998</v>
      </c>
      <c r="O61" s="20">
        <f>IFERROR(IF(VLOOKUP($B61,[6]R25_20!$H$4:$M$179,6,FALSE)=0,"-",VLOOKUP($B61,[6]R25_20!$H$4:$M$179,6,FALSE)),"-")</f>
        <v>9.3363419654686535</v>
      </c>
      <c r="P61" s="18">
        <f>IFERROR(IF(VLOOKUP($B61,[6]R35_30!$H$4:$M$179,4,FALSE)=0,"-",VLOOKUP($B61,[6]R35_30!$H$4:$M$179,4,FALSE)),"-")</f>
        <v>9.2433470922428107</v>
      </c>
      <c r="Q61" s="19">
        <f>IFERROR(IF(VLOOKUP($B61,[6]R35_30!$H$4:$M$179,3,FALSE)=0,"-",VLOOKUP($B61,[6]R35_30!$H$4:$M$179,3,FALSE)),"-")</f>
        <v>1.4018988916776935</v>
      </c>
      <c r="R61" s="20">
        <f>IFERROR(IF(VLOOKUP($B61,[6]R35_30!$H$4:$M$179,6,FALSE)=0,"-",VLOOKUP($B61,[6]R35_30!$H$4:$M$179,6,FALSE)),"-")</f>
        <v>6.5934477494172397</v>
      </c>
      <c r="S61" s="18">
        <f>IFERROR(IF(VLOOKUP($B61,[6]R40_35!$H$4:$M$179,4,FALSE)=0,"-",VLOOKUP($B61,[6]R40_35!$H$4:$M$179,4,FALSE)),"-")</f>
        <v>8.8212177690231659</v>
      </c>
      <c r="T61" s="19">
        <f>IFERROR(IF(VLOOKUP($B61,[6]R40_35!$H$4:$M$179,3,FALSE)=0,"-",VLOOKUP($B61,[6]R40_35!$H$4:$M$179,3,FALSE)),"-")</f>
        <v>1.5949039202960098</v>
      </c>
      <c r="U61" s="20">
        <f>IFERROR(IF(VLOOKUP($B61,[6]R40_35!$H$4:$M$179,6,FALSE)=0,"-",VLOOKUP($B61,[6]R40_35!$H$4:$M$179,6,FALSE)),"-")</f>
        <v>5.5308772251221079</v>
      </c>
      <c r="V61" s="18">
        <f>IFERROR(IF(VLOOKUP($B61,[6]R25_20!$O$4:$T$179,4,FALSE)=0,"-",VLOOKUP($B61,[6]R25_20!$O$4:$T$179,4,FALSE)),"-")</f>
        <v>10.971900994151044</v>
      </c>
      <c r="W61" s="19">
        <f>IFERROR(IF(VLOOKUP($B61,[6]R25_20!$O$4:$T$179,3,FALSE)=0,"-",VLOOKUP($B61,[6]R25_20!$O$4:$T$179,3,FALSE)),"-")</f>
        <v>1.0610707177266838</v>
      </c>
      <c r="X61" s="20">
        <f>IFERROR(IF(VLOOKUP($B61,[6]R25_20!$O$4:$T$179,6,FALSE)=0,"-",VLOOKUP($B61,[6]R25_20!$O$4:$T$179,6,FALSE)),"-")</f>
        <v>10.340405036959321</v>
      </c>
      <c r="Y61" s="18">
        <f>IFERROR(IF(VLOOKUP($B61,[6]R35_30!$O$4:$T$179,4,FALSE)=0,"-",VLOOKUP($B61,[6]R35_30!$O$4:$T$179,4,FALSE)),"-")</f>
        <v>10.108829015710818</v>
      </c>
      <c r="Z61" s="19">
        <f>IFERROR(IF(VLOOKUP($B61,[6]R35_30!$O$4:$T$179,3,FALSE)=0,"-",VLOOKUP($B61,[6]R35_30!$O$4:$T$179,3,FALSE)),"-")</f>
        <v>1.3898795807887854</v>
      </c>
      <c r="AA61" s="20">
        <f>IFERROR(IF(VLOOKUP($B61,[6]R35_30!$O$4:$T$179,6,FALSE)=0,"-",VLOOKUP($B61,[6]R35_30!$O$4:$T$179,6,FALSE)),"-")</f>
        <v>7.2731689532224424</v>
      </c>
      <c r="AB61" s="18">
        <f>IFERROR(IF(VLOOKUP($B61,[6]R40_35!$O$4:$T$179,4,FALSE)=0,"-",VLOOKUP($B61,[6]R40_35!$O$4:$T$179,4,FALSE)),"-")</f>
        <v>9.6500134455240509</v>
      </c>
      <c r="AC61" s="19">
        <f>IFERROR(IF(VLOOKUP($B61,[6]R40_35!$O$4:$T$179,3,FALSE)=0,"-",VLOOKUP($B61,[6]R40_35!$O$4:$T$179,3,FALSE)),"-")</f>
        <v>1.5856256527344885</v>
      </c>
      <c r="AD61" s="20">
        <f>IFERROR(IF(VLOOKUP($B61,[6]R40_35!$O$4:$T$179,6,FALSE)=0,"-",VLOOKUP($B61,[6]R40_35!$O$4:$T$179,6,FALSE)),"-")</f>
        <v>6.0859342360424948</v>
      </c>
      <c r="AE61" s="19"/>
      <c r="AF61" s="19"/>
      <c r="AG61" s="20"/>
      <c r="AH61" s="18"/>
      <c r="AI61" s="19"/>
      <c r="AJ61" s="20"/>
      <c r="AK61" s="18"/>
      <c r="AL61" s="19"/>
      <c r="AM61" s="20"/>
    </row>
    <row r="62" spans="2:40" x14ac:dyDescent="0.25">
      <c r="B62" s="33">
        <v>45</v>
      </c>
      <c r="C62" s="34"/>
      <c r="D62" s="18">
        <f>IFERROR(IF(VLOOKUP($B62,[6]R25_20!$A$4:$F$179,4,FALSE)=0,"-",VLOOKUP($B62,[6]R25_20!$A$4:$F$179,4,FALSE)),"-")</f>
        <v>8.7524654392324219</v>
      </c>
      <c r="E62" s="19">
        <f>IFERROR(IF(VLOOKUP($B62,[6]R25_20!$A$4:$F$179,3,FALSE)=0,"-",VLOOKUP($B62,[6]R25_20!$A$4:$F$179,3,FALSE)),"-")</f>
        <v>1.2729487688856531</v>
      </c>
      <c r="F62" s="20">
        <f>IFERROR(IF(VLOOKUP($B62,[6]R25_20!$A$4:$F$179,6,FALSE)=0,"-",VLOOKUP($B62,[6]R25_20!$A$4:$F$179,6,FALSE)),"-")</f>
        <v>6.8757405271654273</v>
      </c>
      <c r="G62" s="18">
        <f>IFERROR(IF(VLOOKUP($B62,[6]R35_30!$A$4:$F$179,4,FALSE)=0,"-",VLOOKUP($B62,[6]R35_30!$A$4:$F$179,4,FALSE)),"-")</f>
        <v>8.0511357906544045</v>
      </c>
      <c r="H62" s="19">
        <f>IFERROR(IF(VLOOKUP($B62,[6]R35_30!$A$4:$F$179,3,FALSE)=0,"-",VLOOKUP($B62,[6]R35_30!$A$4:$F$179,3,FALSE)),"-")</f>
        <v>1.6222930171065391</v>
      </c>
      <c r="I62" s="20">
        <f>IFERROR(IF(VLOOKUP($B62,[6]R35_30!$A$4:$F$179,6,FALSE)=0,"-",VLOOKUP($B62,[6]R35_30!$A$4:$F$179,6,FALSE)),"-")</f>
        <v>4.9628123315318886</v>
      </c>
      <c r="J62" s="18">
        <f>IFERROR(IF(VLOOKUP($B62,[6]R40_35!$A$4:$F$179,4,FALSE)=0,"-",VLOOKUP($B62,[6]R40_35!$A$4:$F$179,4,FALSE)),"-")</f>
        <v>7.6798171758404807</v>
      </c>
      <c r="K62" s="19">
        <f>IFERROR(IF(VLOOKUP($B62,[6]R40_35!$A$4:$F$179,3,FALSE)=0,"-",VLOOKUP($B62,[6]R40_35!$A$4:$F$179,3,FALSE)),"-")</f>
        <v>1.8214734668342558</v>
      </c>
      <c r="L62" s="20">
        <f>IFERROR(IF(VLOOKUP($B62,[6]R40_35!$A$4:$F$179,6,FALSE)=0,"-",VLOOKUP($B62,[6]R40_35!$A$4:$F$179,6,FALSE)),"-")</f>
        <v>4.2162662897242758</v>
      </c>
      <c r="M62" s="18">
        <f>IFERROR(IF(VLOOKUP($B62,[6]R25_20!$H$4:$M$179,4,FALSE)=0,"-",VLOOKUP($B62,[6]R25_20!$H$4:$M$179,4,FALSE)),"-")</f>
        <v>11.213946590039281</v>
      </c>
      <c r="N62" s="19">
        <f>IFERROR(IF(VLOOKUP($B62,[6]R25_20!$H$4:$M$179,3,FALSE)=0,"-",VLOOKUP($B62,[6]R25_20!$H$4:$M$179,3,FALSE)),"-")</f>
        <v>1.2515025056928593</v>
      </c>
      <c r="O62" s="20">
        <f>IFERROR(IF(VLOOKUP($B62,[6]R25_20!$H$4:$M$179,6,FALSE)=0,"-",VLOOKUP($B62,[6]R25_20!$H$4:$M$179,6,FALSE)),"-")</f>
        <v>8.9603868462340746</v>
      </c>
      <c r="P62" s="18">
        <f>IFERROR(IF(VLOOKUP($B62,[6]R35_30!$H$4:$M$179,4,FALSE)=0,"-",VLOOKUP($B62,[6]R35_30!$H$4:$M$179,4,FALSE)),"-")</f>
        <v>10.333535403452188</v>
      </c>
      <c r="Q62" s="19">
        <f>IFERROR(IF(VLOOKUP($B62,[6]R35_30!$H$4:$M$179,3,FALSE)=0,"-",VLOOKUP($B62,[6]R35_30!$H$4:$M$179,3,FALSE)),"-")</f>
        <v>1.6125807912205639</v>
      </c>
      <c r="R62" s="20">
        <f>IFERROR(IF(VLOOKUP($B62,[6]R35_30!$H$4:$M$179,6,FALSE)=0,"-",VLOOKUP($B62,[6]R35_30!$H$4:$M$179,6,FALSE)),"-")</f>
        <v>6.4080729844429847</v>
      </c>
      <c r="S62" s="18">
        <f>IFERROR(IF(VLOOKUP($B62,[6]R40_35!$H$4:$M$179,4,FALSE)=0,"-",VLOOKUP($B62,[6]R40_35!$H$4:$M$179,4,FALSE)),"-")</f>
        <v>9.8676125152149972</v>
      </c>
      <c r="T62" s="19">
        <f>IFERROR(IF(VLOOKUP($B62,[6]R40_35!$H$4:$M$179,3,FALSE)=0,"-",VLOOKUP($B62,[6]R40_35!$H$4:$M$179,3,FALSE)),"-")</f>
        <v>1.8224830710158544</v>
      </c>
      <c r="U62" s="20">
        <f>IFERROR(IF(VLOOKUP($B62,[6]R40_35!$H$4:$M$179,6,FALSE)=0,"-",VLOOKUP($B62,[6]R40_35!$H$4:$M$179,6,FALSE)),"-")</f>
        <v>5.4143781482232249</v>
      </c>
      <c r="V62" s="18">
        <f>IFERROR(IF(VLOOKUP($B62,[6]R25_20!$O$4:$T$179,4,FALSE)=0,"-",VLOOKUP($B62,[6]R25_20!$O$4:$T$179,4,FALSE)),"-")</f>
        <v>12.241769080653876</v>
      </c>
      <c r="W62" s="19">
        <f>IFERROR(IF(VLOOKUP($B62,[6]R25_20!$O$4:$T$179,3,FALSE)=0,"-",VLOOKUP($B62,[6]R25_20!$O$4:$T$179,3,FALSE)),"-")</f>
        <v>1.2396743465469306</v>
      </c>
      <c r="X62" s="20">
        <f>IFERROR(IF(VLOOKUP($B62,[6]R25_20!$O$4:$T$179,6,FALSE)=0,"-",VLOOKUP($B62,[6]R25_20!$O$4:$T$179,6,FALSE)),"-")</f>
        <v>9.8749878262407336</v>
      </c>
      <c r="Y62" s="18">
        <f>IFERROR(IF(VLOOKUP($B62,[6]R35_30!$O$4:$T$179,4,FALSE)=0,"-",VLOOKUP($B62,[6]R35_30!$O$4:$T$179,4,FALSE)),"-")</f>
        <v>11.288561626346192</v>
      </c>
      <c r="Z62" s="19">
        <f>IFERROR(IF(VLOOKUP($B62,[6]R35_30!$O$4:$T$179,3,FALSE)=0,"-",VLOOKUP($B62,[6]R35_30!$O$4:$T$179,3,FALSE)),"-")</f>
        <v>1.6035750470165093</v>
      </c>
      <c r="AA62" s="20">
        <f>IFERROR(IF(VLOOKUP($B62,[6]R35_30!$O$4:$T$179,6,FALSE)=0,"-",VLOOKUP($B62,[6]R35_30!$O$4:$T$179,6,FALSE)),"-")</f>
        <v>7.0396216549695243</v>
      </c>
      <c r="AB62" s="18">
        <f>IFERROR(IF(VLOOKUP($B62,[6]R40_35!$O$4:$T$179,4,FALSE)=0,"-",VLOOKUP($B62,[6]R40_35!$O$4:$T$179,4,FALSE)),"-")</f>
        <v>10.784347021420333</v>
      </c>
      <c r="AC62" s="19">
        <f>IFERROR(IF(VLOOKUP($B62,[6]R40_35!$O$4:$T$179,3,FALSE)=0,"-",VLOOKUP($B62,[6]R40_35!$O$4:$T$179,3,FALSE)),"-")</f>
        <v>1.8166371960780543</v>
      </c>
      <c r="AD62" s="20">
        <f>IFERROR(IF(VLOOKUP($B62,[6]R40_35!$O$4:$T$179,6,FALSE)=0,"-",VLOOKUP($B62,[6]R40_35!$O$4:$T$179,6,FALSE)),"-")</f>
        <v>5.9364341128226954</v>
      </c>
      <c r="AE62" s="19"/>
      <c r="AF62" s="19"/>
      <c r="AG62" s="20"/>
      <c r="AH62" s="18"/>
      <c r="AI62" s="19"/>
      <c r="AJ62" s="20"/>
      <c r="AK62" s="18"/>
      <c r="AL62" s="19"/>
      <c r="AM62" s="20"/>
    </row>
    <row r="63" spans="2:40" x14ac:dyDescent="0.25">
      <c r="B63" s="33">
        <v>50</v>
      </c>
      <c r="C63" s="34"/>
      <c r="D63" s="18">
        <f>IFERROR(IF(VLOOKUP($B63,[6]R25_20!$A$4:$F$179,4,FALSE)=0,"-",VLOOKUP($B63,[6]R25_20!$A$4:$F$179,4,FALSE)),"-")</f>
        <v>9.6806372900164881</v>
      </c>
      <c r="E63" s="19">
        <f>IFERROR(IF(VLOOKUP($B63,[6]R25_20!$A$4:$F$179,3,FALSE)=0,"-",VLOOKUP($B63,[6]R25_20!$A$4:$F$179,3,FALSE)),"-")</f>
        <v>1.4532124051398367</v>
      </c>
      <c r="F63" s="20">
        <f>IFERROR(IF(VLOOKUP($B63,[6]R25_20!$A$4:$F$179,6,FALSE)=0,"-",VLOOKUP($B63,[6]R25_20!$A$4:$F$179,6,FALSE)),"-")</f>
        <v>6.6615432511979948</v>
      </c>
      <c r="G63" s="18">
        <f>IFERROR(IF(VLOOKUP($B63,[6]R35_30!$A$4:$F$179,4,FALSE)=0,"-",VLOOKUP($B63,[6]R35_30!$A$4:$F$179,4,FALSE)),"-")</f>
        <v>8.9032002174229383</v>
      </c>
      <c r="H63" s="19">
        <f>IFERROR(IF(VLOOKUP($B63,[6]R35_30!$A$4:$F$179,3,FALSE)=0,"-",VLOOKUP($B63,[6]R35_30!$A$4:$F$179,3,FALSE)),"-")</f>
        <v>1.8344249099070409</v>
      </c>
      <c r="I63" s="20">
        <f>IFERROR(IF(VLOOKUP($B63,[6]R35_30!$A$4:$F$179,6,FALSE)=0,"-",VLOOKUP($B63,[6]R35_30!$A$4:$F$179,6,FALSE)),"-")</f>
        <v>4.8534012863323506</v>
      </c>
      <c r="J63" s="18">
        <f>IFERROR(IF(VLOOKUP($B63,[6]R40_35!$A$4:$F$179,4,FALSE)=0,"-",VLOOKUP($B63,[6]R40_35!$A$4:$F$179,4,FALSE)),"-")</f>
        <v>8.493518642653159</v>
      </c>
      <c r="K63" s="19">
        <f>IFERROR(IF(VLOOKUP($B63,[6]R40_35!$A$4:$F$179,3,FALSE)=0,"-",VLOOKUP($B63,[6]R40_35!$A$4:$F$179,3,FALSE)),"-")</f>
        <v>2.0494042996805852</v>
      </c>
      <c r="L63" s="20">
        <f>IFERROR(IF(VLOOKUP($B63,[6]R40_35!$A$4:$F$179,6,FALSE)=0,"-",VLOOKUP($B63,[6]R40_35!$A$4:$F$179,6,FALSE)),"-")</f>
        <v>4.144384123707038</v>
      </c>
      <c r="M63" s="18">
        <f>IFERROR(IF(VLOOKUP($B63,[6]R25_20!$H$4:$M$179,4,FALSE)=0,"-",VLOOKUP($B63,[6]R25_20!$H$4:$M$179,4,FALSE)),"-")</f>
        <v>12.368204448681615</v>
      </c>
      <c r="N63" s="19">
        <f>IFERROR(IF(VLOOKUP($B63,[6]R25_20!$H$4:$M$179,3,FALSE)=0,"-",VLOOKUP($B63,[6]R25_20!$H$4:$M$179,3,FALSE)),"-")</f>
        <v>1.4393383549295449</v>
      </c>
      <c r="O63" s="20">
        <f>IFERROR(IF(VLOOKUP($B63,[6]R25_20!$H$4:$M$179,6,FALSE)=0,"-",VLOOKUP($B63,[6]R25_20!$H$4:$M$179,6,FALSE)),"-")</f>
        <v>8.5929791326147456</v>
      </c>
      <c r="P63" s="18">
        <f>IFERROR(IF(VLOOKUP($B63,[6]R35_30!$H$4:$M$179,4,FALSE)=0,"-",VLOOKUP($B63,[6]R35_30!$H$4:$M$179,4,FALSE)),"-")</f>
        <v>11.402693281345735</v>
      </c>
      <c r="Q63" s="19">
        <f>IFERROR(IF(VLOOKUP($B63,[6]R35_30!$H$4:$M$179,3,FALSE)=0,"-",VLOOKUP($B63,[6]R35_30!$H$4:$M$179,3,FALSE)),"-")</f>
        <v>1.8343940264988485</v>
      </c>
      <c r="R63" s="20">
        <f>IFERROR(IF(VLOOKUP($B63,[6]R35_30!$H$4:$M$179,6,FALSE)=0,"-",VLOOKUP($B63,[6]R35_30!$H$4:$M$179,6,FALSE)),"-")</f>
        <v>6.2160545207994833</v>
      </c>
      <c r="S63" s="18">
        <f>IFERROR(IF(VLOOKUP($B63,[6]R40_35!$H$4:$M$179,4,FALSE)=0,"-",VLOOKUP($B63,[6]R40_35!$H$4:$M$179,4,FALSE)),"-")</f>
        <v>10.89387625459432</v>
      </c>
      <c r="T63" s="19">
        <f>IFERROR(IF(VLOOKUP($B63,[6]R40_35!$H$4:$M$179,3,FALSE)=0,"-",VLOOKUP($B63,[6]R40_35!$H$4:$M$179,3,FALSE)),"-")</f>
        <v>2.061090820421088</v>
      </c>
      <c r="U63" s="20">
        <f>IFERROR(IF(VLOOKUP($B63,[6]R40_35!$H$4:$M$179,6,FALSE)=0,"-",VLOOKUP($B63,[6]R40_35!$H$4:$M$179,6,FALSE)),"-")</f>
        <v>5.2854906473110495</v>
      </c>
      <c r="V63" s="18">
        <f>IFERROR(IF(VLOOKUP($B63,[6]R25_20!$O$4:$T$179,4,FALSE)=0,"-",VLOOKUP($B63,[6]R25_20!$O$4:$T$179,4,FALSE)),"-")</f>
        <v>13.486030336663479</v>
      </c>
      <c r="W63" s="19">
        <f>IFERROR(IF(VLOOKUP($B63,[6]R25_20!$O$4:$T$179,3,FALSE)=0,"-",VLOOKUP($B63,[6]R25_20!$O$4:$T$179,3,FALSE)),"-")</f>
        <v>1.4299487212289008</v>
      </c>
      <c r="X63" s="20">
        <f>IFERROR(IF(VLOOKUP($B63,[6]R25_20!$O$4:$T$179,6,FALSE)=0,"-",VLOOKUP($B63,[6]R25_20!$O$4:$T$179,6,FALSE)),"-")</f>
        <v>9.4311286387063991</v>
      </c>
      <c r="Y63" s="18">
        <f>IFERROR(IF(VLOOKUP($B63,[6]R35_30!$O$4:$T$179,4,FALSE)=0,"-",VLOOKUP($B63,[6]R35_30!$O$4:$T$179,4,FALSE)),"-")</f>
        <v>12.444666309500597</v>
      </c>
      <c r="Z63" s="19">
        <f>IFERROR(IF(VLOOKUP($B63,[6]R35_30!$O$4:$T$179,3,FALSE)=0,"-",VLOOKUP($B63,[6]R35_30!$O$4:$T$179,3,FALSE)),"-")</f>
        <v>1.8286817173417378</v>
      </c>
      <c r="AA63" s="20">
        <f>IFERROR(IF(VLOOKUP($B63,[6]R35_30!$O$4:$T$179,6,FALSE)=0,"-",VLOOKUP($B63,[6]R35_30!$O$4:$T$179,6,FALSE)),"-")</f>
        <v>6.8052664340029496</v>
      </c>
      <c r="AB63" s="18">
        <f>IFERROR(IF(VLOOKUP($B63,[6]R40_35!$O$4:$T$179,4,FALSE)=0,"-",VLOOKUP($B63,[6]R40_35!$O$4:$T$179,4,FALSE)),"-")</f>
        <v>11.896018105532296</v>
      </c>
      <c r="AC63" s="19">
        <f>IFERROR(IF(VLOOKUP($B63,[6]R40_35!$O$4:$T$179,3,FALSE)=0,"-",VLOOKUP($B63,[6]R40_35!$O$4:$T$179,3,FALSE)),"-")</f>
        <v>2.0589426478257797</v>
      </c>
      <c r="AD63" s="20">
        <f>IFERROR(IF(VLOOKUP($B63,[6]R40_35!$O$4:$T$179,6,FALSE)=0,"-",VLOOKUP($B63,[6]R40_35!$O$4:$T$179,6,FALSE)),"-")</f>
        <v>5.7777316517749329</v>
      </c>
      <c r="AE63" s="19"/>
      <c r="AF63" s="19"/>
      <c r="AG63" s="20"/>
      <c r="AH63" s="18"/>
      <c r="AI63" s="19"/>
      <c r="AJ63" s="20"/>
      <c r="AK63" s="18"/>
      <c r="AL63" s="19"/>
      <c r="AM63" s="20"/>
    </row>
    <row r="64" spans="2:40" x14ac:dyDescent="0.25">
      <c r="B64" s="33">
        <v>55</v>
      </c>
      <c r="C64" s="34"/>
      <c r="D64" s="18">
        <f>IFERROR(IF(VLOOKUP($B64,[6]R25_20!$A$4:$F$179,4,FALSE)=0,"-",VLOOKUP($B64,[6]R25_20!$A$4:$F$179,4,FALSE)),"-")</f>
        <v>10.592812574117003</v>
      </c>
      <c r="E64" s="19">
        <f>IFERROR(IF(VLOOKUP($B64,[6]R25_20!$A$4:$F$179,3,FALSE)=0,"-",VLOOKUP($B64,[6]R25_20!$A$4:$F$179,3,FALSE)),"-")</f>
        <v>1.6440917640230295</v>
      </c>
      <c r="F64" s="20">
        <f>IFERROR(IF(VLOOKUP($B64,[6]R25_20!$A$4:$F$179,6,FALSE)=0,"-",VLOOKUP($B64,[6]R25_20!$A$4:$F$179,6,FALSE)),"-")</f>
        <v>6.4429570209614067</v>
      </c>
      <c r="G64" s="18">
        <f>IFERROR(IF(VLOOKUP($B64,[6]R35_30!$A$4:$F$179,4,FALSE)=0,"-",VLOOKUP($B64,[6]R35_30!$A$4:$F$179,4,FALSE)),"-")</f>
        <v>9.7406989091233616</v>
      </c>
      <c r="H64" s="19">
        <f>IFERROR(IF(VLOOKUP($B64,[6]R35_30!$A$4:$F$179,3,FALSE)=0,"-",VLOOKUP($B64,[6]R35_30!$A$4:$F$179,3,FALSE)),"-")</f>
        <v>2.0570248218398879</v>
      </c>
      <c r="I64" s="20">
        <f>IFERROR(IF(VLOOKUP($B64,[6]R35_30!$A$4:$F$179,6,FALSE)=0,"-",VLOOKUP($B64,[6]R35_30!$A$4:$F$179,6,FALSE)),"-")</f>
        <v>4.7353336749776691</v>
      </c>
      <c r="J64" s="18">
        <f>IFERROR(IF(VLOOKUP($B64,[6]R40_35!$A$4:$F$179,4,FALSE)=0,"-",VLOOKUP($B64,[6]R40_35!$A$4:$F$179,4,FALSE)),"-")</f>
        <v>9.2933462917556451</v>
      </c>
      <c r="K64" s="19">
        <f>IFERROR(IF(VLOOKUP($B64,[6]R40_35!$A$4:$F$179,3,FALSE)=0,"-",VLOOKUP($B64,[6]R40_35!$A$4:$F$179,3,FALSE)),"-")</f>
        <v>2.2877372418075375</v>
      </c>
      <c r="L64" s="20">
        <f>IFERROR(IF(VLOOKUP($B64,[6]R40_35!$A$4:$F$179,6,FALSE)=0,"-",VLOOKUP($B64,[6]R40_35!$A$4:$F$179,6,FALSE)),"-")</f>
        <v>4.0622437410744725</v>
      </c>
      <c r="M64" s="18">
        <f>IFERROR(IF(VLOOKUP($B64,[6]R25_20!$H$4:$M$179,4,FALSE)=0,"-",VLOOKUP($B64,[6]R25_20!$H$4:$M$179,4,FALSE)),"-")</f>
        <v>13.5002569440014</v>
      </c>
      <c r="N64" s="19">
        <f>IFERROR(IF(VLOOKUP($B64,[6]R25_20!$H$4:$M$179,3,FALSE)=0,"-",VLOOKUP($B64,[6]R25_20!$H$4:$M$179,3,FALSE)),"-")</f>
        <v>1.6384813560958909</v>
      </c>
      <c r="O64" s="20">
        <f>IFERROR(IF(VLOOKUP($B64,[6]R25_20!$H$4:$M$179,6,FALSE)=0,"-",VLOOKUP($B64,[6]R25_20!$H$4:$M$179,6,FALSE)),"-")</f>
        <v>8.2394937811006184</v>
      </c>
      <c r="P64" s="18">
        <f>IFERROR(IF(VLOOKUP($B64,[6]R35_30!$H$4:$M$179,4,FALSE)=0,"-",VLOOKUP($B64,[6]R35_30!$H$4:$M$179,4,FALSE)),"-")</f>
        <v>12.451412921041186</v>
      </c>
      <c r="Q64" s="19">
        <f>IFERROR(IF(VLOOKUP($B64,[6]R35_30!$H$4:$M$179,3,FALSE)=0,"-",VLOOKUP($B64,[6]R35_30!$H$4:$M$179,3,FALSE)),"-")</f>
        <v>2.0672983065409944</v>
      </c>
      <c r="R64" s="20">
        <f>IFERROR(IF(VLOOKUP($B64,[6]R35_30!$H$4:$M$179,6,FALSE)=0,"-",VLOOKUP($B64,[6]R35_30!$H$4:$M$179,6,FALSE)),"-")</f>
        <v>6.0230363860138318</v>
      </c>
      <c r="S64" s="18">
        <f>IFERROR(IF(VLOOKUP($B64,[6]R40_35!$H$4:$M$179,4,FALSE)=0,"-",VLOOKUP($B64,[6]R40_35!$H$4:$M$179,4,FALSE)),"-")</f>
        <v>11.900562517998425</v>
      </c>
      <c r="T64" s="19">
        <f>IFERROR(IF(VLOOKUP($B64,[6]R40_35!$H$4:$M$179,3,FALSE)=0,"-",VLOOKUP($B64,[6]R40_35!$H$4:$M$179,3,FALSE)),"-")</f>
        <v>2.3106922595683921</v>
      </c>
      <c r="U64" s="20">
        <f>IFERROR(IF(VLOOKUP($B64,[6]R40_35!$H$4:$M$179,6,FALSE)=0,"-",VLOOKUP($B64,[6]R40_35!$H$4:$M$179,6,FALSE)),"-")</f>
        <v>5.1502152520393611</v>
      </c>
      <c r="V64" s="18">
        <f>IFERROR(IF(VLOOKUP($B64,[6]R25_20!$O$4:$T$179,4,FALSE)=0,"-",VLOOKUP($B64,[6]R25_20!$O$4:$T$179,4,FALSE)),"-")</f>
        <v>14.705473115525528</v>
      </c>
      <c r="W64" s="19">
        <f>IFERROR(IF(VLOOKUP($B64,[6]R25_20!$O$4:$T$179,3,FALSE)=0,"-",VLOOKUP($B64,[6]R25_20!$O$4:$T$179,3,FALSE)),"-")</f>
        <v>1.6318281919518887</v>
      </c>
      <c r="X64" s="20">
        <f>IFERROR(IF(VLOOKUP($B64,[6]R25_20!$O$4:$T$179,6,FALSE)=0,"-",VLOOKUP($B64,[6]R25_20!$O$4:$T$179,6,FALSE)),"-")</f>
        <v>9.011655263741817</v>
      </c>
      <c r="Y64" s="18">
        <f>IFERROR(IF(VLOOKUP($B64,[6]R35_30!$O$4:$T$179,4,FALSE)=0,"-",VLOOKUP($B64,[6]R35_30!$O$4:$T$179,4,FALSE)),"-")</f>
        <v>13.577842541874478</v>
      </c>
      <c r="Z64" s="19">
        <f>IFERROR(IF(VLOOKUP($B64,[6]R35_30!$O$4:$T$179,3,FALSE)=0,"-",VLOOKUP($B64,[6]R35_30!$O$4:$T$179,3,FALSE)),"-")</f>
        <v>2.0651477357647607</v>
      </c>
      <c r="AA64" s="20">
        <f>IFERROR(IF(VLOOKUP($B64,[6]R35_30!$O$4:$T$179,6,FALSE)=0,"-",VLOOKUP($B64,[6]R35_30!$O$4:$T$179,6,FALSE)),"-")</f>
        <v>6.5747560364471278</v>
      </c>
      <c r="AB64" s="18">
        <f>IFERROR(IF(VLOOKUP($B64,[6]R40_35!$O$4:$T$179,4,FALSE)=0,"-",VLOOKUP($B64,[6]R40_35!$O$4:$T$179,4,FALSE)),"-")</f>
        <v>12.985683437324568</v>
      </c>
      <c r="AC64" s="19">
        <f>IFERROR(IF(VLOOKUP($B64,[6]R40_35!$O$4:$T$179,3,FALSE)=0,"-",VLOOKUP($B64,[6]R40_35!$O$4:$T$179,3,FALSE)),"-")</f>
        <v>2.3124963933419527</v>
      </c>
      <c r="AD64" s="20">
        <f>IFERROR(IF(VLOOKUP($B64,[6]R40_35!$O$4:$T$179,6,FALSE)=0,"-",VLOOKUP($B64,[6]R40_35!$O$4:$T$179,6,FALSE)),"-")</f>
        <v>5.6154394336408178</v>
      </c>
      <c r="AE64" s="19"/>
      <c r="AF64" s="19"/>
      <c r="AG64" s="20"/>
      <c r="AH64" s="18"/>
      <c r="AI64" s="19"/>
      <c r="AJ64" s="20"/>
      <c r="AK64" s="18"/>
      <c r="AL64" s="19"/>
      <c r="AM64" s="20"/>
    </row>
    <row r="65" spans="2:39" x14ac:dyDescent="0.25">
      <c r="B65" s="33">
        <v>60</v>
      </c>
      <c r="C65" s="34"/>
      <c r="D65" s="18">
        <f>IFERROR(IF(VLOOKUP($B65,[6]R25_20!$A$4:$F$179,4,FALSE)=0,"-",VLOOKUP($B65,[6]R25_20!$A$4:$F$179,4,FALSE)),"-")</f>
        <v>11.4893895876542</v>
      </c>
      <c r="E65" s="19">
        <f>IFERROR(IF(VLOOKUP($B65,[6]R25_20!$A$4:$F$179,3,FALSE)=0,"-",VLOOKUP($B65,[6]R25_20!$A$4:$F$179,3,FALSE)),"-")</f>
        <v>1.8455649813178854</v>
      </c>
      <c r="F65" s="20">
        <f>IFERROR(IF(VLOOKUP($B65,[6]R25_20!$A$4:$F$179,6,FALSE)=0,"-",VLOOKUP($B65,[6]R25_20!$A$4:$F$179,6,FALSE)),"-")</f>
        <v>6.2254050678019635</v>
      </c>
      <c r="G65" s="18">
        <f>IFERROR(IF(VLOOKUP($B65,[6]R35_30!$A$4:$F$179,4,FALSE)=0,"-",VLOOKUP($B65,[6]R35_30!$A$4:$F$179,4,FALSE)),"-")</f>
        <v>10.563973531885004</v>
      </c>
      <c r="H65" s="19">
        <f>IFERROR(IF(VLOOKUP($B65,[6]R35_30!$A$4:$F$179,3,FALSE)=0,"-",VLOOKUP($B65,[6]R35_30!$A$4:$F$179,3,FALSE)),"-")</f>
        <v>2.29007829831979</v>
      </c>
      <c r="I65" s="20">
        <f>IFERROR(IF(VLOOKUP($B65,[6]R35_30!$A$4:$F$179,6,FALSE)=0,"-",VLOOKUP($B65,[6]R35_30!$A$4:$F$179,6,FALSE)),"-")</f>
        <v>4.6129311559502995</v>
      </c>
      <c r="J65" s="18">
        <f>IFERROR(IF(VLOOKUP($B65,[6]R40_35!$A$4:$F$179,4,FALSE)=0,"-",VLOOKUP($B65,[6]R40_35!$A$4:$F$179,4,FALSE)),"-")</f>
        <v>10.079614872280915</v>
      </c>
      <c r="K65" s="19">
        <f>IFERROR(IF(VLOOKUP($B65,[6]R40_35!$A$4:$F$179,3,FALSE)=0,"-",VLOOKUP($B65,[6]R40_35!$A$4:$F$179,3,FALSE)),"-")</f>
        <v>2.5364611783274609</v>
      </c>
      <c r="L65" s="20">
        <f>IFERROR(IF(VLOOKUP($B65,[6]R40_35!$A$4:$F$179,6,FALSE)=0,"-",VLOOKUP($B65,[6]R40_35!$A$4:$F$179,6,FALSE)),"-")</f>
        <v>3.9738888804627397</v>
      </c>
      <c r="M65" s="18">
        <f>IFERROR(IF(VLOOKUP($B65,[6]R25_20!$H$4:$M$179,4,FALSE)=0,"-",VLOOKUP($B65,[6]R25_20!$H$4:$M$179,4,FALSE)),"-")</f>
        <v>14.610743977370525</v>
      </c>
      <c r="N65" s="19">
        <f>IFERROR(IF(VLOOKUP($B65,[6]R25_20!$H$4:$M$179,3,FALSE)=0,"-",VLOOKUP($B65,[6]R25_20!$H$4:$M$179,3,FALSE)),"-")</f>
        <v>1.8488830186322243</v>
      </c>
      <c r="O65" s="20">
        <f>IFERROR(IF(VLOOKUP($B65,[6]R25_20!$H$4:$M$179,6,FALSE)=0,"-",VLOOKUP($B65,[6]R25_20!$H$4:$M$179,6,FALSE)),"-")</f>
        <v>7.9024707513292745</v>
      </c>
      <c r="P65" s="18">
        <f>IFERROR(IF(VLOOKUP($B65,[6]R35_30!$H$4:$M$179,4,FALSE)=0,"-",VLOOKUP($B65,[6]R35_30!$H$4:$M$179,4,FALSE)),"-")</f>
        <v>13.480258085613151</v>
      </c>
      <c r="Q65" s="19">
        <f>IFERROR(IF(VLOOKUP($B65,[6]R35_30!$H$4:$M$179,3,FALSE)=0,"-",VLOOKUP($B65,[6]R35_30!$H$4:$M$179,3,FALSE)),"-")</f>
        <v>2.3112563763460217</v>
      </c>
      <c r="R65" s="20">
        <f>IFERROR(IF(VLOOKUP($B65,[6]R35_30!$H$4:$M$179,6,FALSE)=0,"-",VLOOKUP($B65,[6]R35_30!$H$4:$M$179,6,FALSE)),"-")</f>
        <v>5.8324373806270469</v>
      </c>
      <c r="S65" s="18">
        <f>IFERROR(IF(VLOOKUP($B65,[6]R40_35!$H$4:$M$179,4,FALSE)=0,"-",VLOOKUP($B65,[6]R40_35!$H$4:$M$179,4,FALSE)),"-")</f>
        <v>12.888198530248914</v>
      </c>
      <c r="T65" s="19">
        <f>IFERROR(IF(VLOOKUP($B65,[6]R40_35!$H$4:$M$179,3,FALSE)=0,"-",VLOOKUP($B65,[6]R40_35!$H$4:$M$179,3,FALSE)),"-")</f>
        <v>2.5712552152622576</v>
      </c>
      <c r="U65" s="20">
        <f>IFERROR(IF(VLOOKUP($B65,[6]R40_35!$H$4:$M$179,6,FALSE)=0,"-",VLOOKUP($B65,[6]R40_35!$H$4:$M$179,6,FALSE)),"-")</f>
        <v>5.0124151246240141</v>
      </c>
      <c r="V65" s="18" t="str">
        <f>IFERROR(IF(VLOOKUP($B65,[6]R25_20!$O$4:$T$179,4,FALSE)=0,"-",VLOOKUP($B65,[6]R25_20!$O$4:$T$179,4,FALSE)),"-")</f>
        <v>-</v>
      </c>
      <c r="W65" s="19" t="str">
        <f>IFERROR(IF(VLOOKUP($B65,[6]R25_20!$O$4:$T$179,3,FALSE)=0,"-",VLOOKUP($B65,[6]R25_20!$O$4:$T$179,3,FALSE)),"-")</f>
        <v>-</v>
      </c>
      <c r="X65" s="20" t="str">
        <f>IFERROR(IF(VLOOKUP($B65,[6]R25_20!$O$4:$T$179,6,FALSE)=0,"-",VLOOKUP($B65,[6]R25_20!$O$4:$T$179,6,FALSE)),"-")</f>
        <v>-</v>
      </c>
      <c r="Y65" s="18">
        <f>IFERROR(IF(VLOOKUP($B65,[6]R35_30!$O$4:$T$179,4,FALSE)=0,"-",VLOOKUP($B65,[6]R35_30!$O$4:$T$179,4,FALSE)),"-")</f>
        <v>14.688755133911743</v>
      </c>
      <c r="Z65" s="19">
        <f>IFERROR(IF(VLOOKUP($B65,[6]R35_30!$O$4:$T$179,3,FALSE)=0,"-",VLOOKUP($B65,[6]R35_30!$O$4:$T$179,3,FALSE)),"-")</f>
        <v>2.3129250047653738</v>
      </c>
      <c r="AA65" s="20">
        <f>IFERROR(IF(VLOOKUP($B65,[6]R35_30!$O$4:$T$179,6,FALSE)=0,"-",VLOOKUP($B65,[6]R35_30!$O$4:$T$179,6,FALSE)),"-")</f>
        <v>6.3507269382483891</v>
      </c>
      <c r="AB65" s="18">
        <f>IFERROR(IF(VLOOKUP($B65,[6]R40_35!$O$4:$T$179,4,FALSE)=0,"-",VLOOKUP($B65,[6]R40_35!$O$4:$T$179,4,FALSE)),"-")</f>
        <v>14.053967524058223</v>
      </c>
      <c r="AC65" s="19">
        <f>IFERROR(IF(VLOOKUP($B65,[6]R40_35!$O$4:$T$179,3,FALSE)=0,"-",VLOOKUP($B65,[6]R40_35!$O$4:$T$179,3,FALSE)),"-")</f>
        <v>2.5772562142039246</v>
      </c>
      <c r="AD65" s="20">
        <f>IFERROR(IF(VLOOKUP($B65,[6]R40_35!$O$4:$T$179,6,FALSE)=0,"-",VLOOKUP($B65,[6]R40_35!$O$4:$T$179,6,FALSE)),"-")</f>
        <v>5.4530734843525366</v>
      </c>
      <c r="AE65" s="19"/>
      <c r="AF65" s="19"/>
      <c r="AG65" s="20"/>
      <c r="AH65" s="18"/>
      <c r="AI65" s="19"/>
      <c r="AJ65" s="20"/>
      <c r="AK65" s="18"/>
      <c r="AL65" s="19"/>
      <c r="AM65" s="20"/>
    </row>
    <row r="66" spans="2:39" x14ac:dyDescent="0.25">
      <c r="B66" s="33">
        <v>65</v>
      </c>
      <c r="C66" s="34"/>
      <c r="D66" s="18">
        <f>IFERROR(IF(VLOOKUP($B66,[6]R25_20!$A$4:$F$179,4,FALSE)=0,"-",VLOOKUP($B66,[6]R25_20!$A$4:$F$179,4,FALSE)),"-")</f>
        <v>12.370749069707303</v>
      </c>
      <c r="E66" s="19">
        <f>IFERROR(IF(VLOOKUP($B66,[6]R25_20!$A$4:$F$179,3,FALSE)=0,"-",VLOOKUP($B66,[6]R25_20!$A$4:$F$179,3,FALSE)),"-")</f>
        <v>2.0576121024778722</v>
      </c>
      <c r="F66" s="20">
        <f>IFERROR(IF(VLOOKUP($B66,[6]R25_20!$A$4:$F$179,6,FALSE)=0,"-",VLOOKUP($B66,[6]R25_20!$A$4:$F$179,6,FALSE)),"-")</f>
        <v>6.0121871633676101</v>
      </c>
      <c r="G66" s="18">
        <f>IFERROR(IF(VLOOKUP($B66,[6]R35_30!$A$4:$F$179,4,FALSE)=0,"-",VLOOKUP($B66,[6]R35_30!$A$4:$F$179,4,FALSE)),"-")</f>
        <v>11.373351006497995</v>
      </c>
      <c r="H66" s="19">
        <f>IFERROR(IF(VLOOKUP($B66,[6]R35_30!$A$4:$F$179,3,FALSE)=0,"-",VLOOKUP($B66,[6]R35_30!$A$4:$F$179,3,FALSE)),"-")</f>
        <v>2.5335724243286362</v>
      </c>
      <c r="I66" s="20">
        <f>IFERROR(IF(VLOOKUP($B66,[6]R35_30!$A$4:$F$179,6,FALSE)=0,"-",VLOOKUP($B66,[6]R35_30!$A$4:$F$179,6,FALSE)),"-")</f>
        <v>4.4890569921291217</v>
      </c>
      <c r="J66" s="18">
        <f>IFERROR(IF(VLOOKUP($B66,[6]R40_35!$A$4:$F$179,4,FALSE)=0,"-",VLOOKUP($B66,[6]R40_35!$A$4:$F$179,4,FALSE)),"-")</f>
        <v>10.852625690352165</v>
      </c>
      <c r="K66" s="19">
        <f>IFERROR(IF(VLOOKUP($B66,[6]R40_35!$A$4:$F$179,3,FALSE)=0,"-",VLOOKUP($B66,[6]R40_35!$A$4:$F$179,3,FALSE)),"-")</f>
        <v>2.7955663723622983</v>
      </c>
      <c r="L66" s="20">
        <f>IFERROR(IF(VLOOKUP($B66,[6]R40_35!$A$4:$F$179,6,FALSE)=0,"-",VLOOKUP($B66,[6]R40_35!$A$4:$F$179,6,FALSE)),"-")</f>
        <v>3.8820847888442449</v>
      </c>
      <c r="M66" s="18" t="str">
        <f>IFERROR(IF(VLOOKUP($B66,[6]R25_20!$H$4:$M$179,4,FALSE)=0,"-",VLOOKUP($B66,[6]R25_20!$H$4:$M$179,4,FALSE)),"-")</f>
        <v>-</v>
      </c>
      <c r="N66" s="19" t="str">
        <f>IFERROR(IF(VLOOKUP($B66,[6]R25_20!$H$4:$M$179,3,FALSE)=0,"-",VLOOKUP($B66,[6]R25_20!$H$4:$M$179,3,FALSE)),"-")</f>
        <v>-</v>
      </c>
      <c r="O66" s="20" t="str">
        <f>IFERROR(IF(VLOOKUP($B66,[6]R25_20!$H$4:$M$179,6,FALSE)=0,"-",VLOOKUP($B66,[6]R25_20!$H$4:$M$179,6,FALSE)),"-")</f>
        <v>-</v>
      </c>
      <c r="P66" s="18">
        <f>IFERROR(IF(VLOOKUP($B66,[6]R35_30!$H$4:$M$179,4,FALSE)=0,"-",VLOOKUP($B66,[6]R35_30!$H$4:$M$179,4,FALSE)),"-")</f>
        <v>14.489765843081209</v>
      </c>
      <c r="Q66" s="19">
        <f>IFERROR(IF(VLOOKUP($B66,[6]R35_30!$H$4:$M$179,3,FALSE)=0,"-",VLOOKUP($B66,[6]R35_30!$H$4:$M$179,3,FALSE)),"-")</f>
        <v>2.566233828390263</v>
      </c>
      <c r="R66" s="20">
        <f>IFERROR(IF(VLOOKUP($B66,[6]R35_30!$H$4:$M$179,6,FALSE)=0,"-",VLOOKUP($B66,[6]R35_30!$H$4:$M$179,6,FALSE)),"-")</f>
        <v>5.6463155004742074</v>
      </c>
      <c r="S66" s="18">
        <f>IFERROR(IF(VLOOKUP($B66,[6]R40_35!$H$4:$M$179,4,FALSE)=0,"-",VLOOKUP($B66,[6]R40_35!$H$4:$M$179,4,FALSE)),"-")</f>
        <v>13.857286796157116</v>
      </c>
      <c r="T66" s="19">
        <f>IFERROR(IF(VLOOKUP($B66,[6]R40_35!$H$4:$M$179,3,FALSE)=0,"-",VLOOKUP($B66,[6]R40_35!$H$4:$M$179,3,FALSE)),"-")</f>
        <v>2.8427500833083381</v>
      </c>
      <c r="U66" s="20">
        <f>IFERROR(IF(VLOOKUP($B66,[6]R40_35!$H$4:$M$179,6,FALSE)=0,"-",VLOOKUP($B66,[6]R40_35!$H$4:$M$179,6,FALSE)),"-")</f>
        <v>4.874606064571906</v>
      </c>
      <c r="V66" s="18" t="str">
        <f>IFERROR(IF(VLOOKUP($B66,[6]R25_20!$O$4:$T$179,4,FALSE)=0,"-",VLOOKUP($B66,[6]R25_20!$O$4:$T$179,4,FALSE)),"-")</f>
        <v>-</v>
      </c>
      <c r="W66" s="19" t="str">
        <f>IFERROR(IF(VLOOKUP($B66,[6]R25_20!$O$4:$T$179,3,FALSE)=0,"-",VLOOKUP($B66,[6]R25_20!$O$4:$T$179,3,FALSE)),"-")</f>
        <v>-</v>
      </c>
      <c r="X66" s="20" t="str">
        <f>IFERROR(IF(VLOOKUP($B66,[6]R25_20!$O$4:$T$179,6,FALSE)=0,"-",VLOOKUP($B66,[6]R25_20!$O$4:$T$179,6,FALSE)),"-")</f>
        <v>-</v>
      </c>
      <c r="Y66" s="18" t="str">
        <f>IFERROR(IF(VLOOKUP($B66,[6]R35_30!$O$4:$T$179,4,FALSE)=0,"-",VLOOKUP($B66,[6]R35_30!$O$4:$T$179,4,FALSE)),"-")</f>
        <v>-</v>
      </c>
      <c r="Z66" s="19" t="str">
        <f>IFERROR(IF(VLOOKUP($B66,[6]R35_30!$O$4:$T$179,3,FALSE)=0,"-",VLOOKUP($B66,[6]R35_30!$O$4:$T$179,3,FALSE)),"-")</f>
        <v>-</v>
      </c>
      <c r="AA66" s="20" t="str">
        <f>IFERROR(IF(VLOOKUP($B66,[6]R35_30!$O$4:$T$179,6,FALSE)=0,"-",VLOOKUP($B66,[6]R35_30!$O$4:$T$179,6,FALSE)),"-")</f>
        <v>-</v>
      </c>
      <c r="AB66" s="18" t="str">
        <f>IFERROR(IF(VLOOKUP($B66,[6]R40_35!$O$4:$T$179,4,FALSE)=0,"-",VLOOKUP($B66,[6]R40_35!$O$4:$T$179,4,FALSE)),"-")</f>
        <v>-</v>
      </c>
      <c r="AC66" s="19" t="str">
        <f>IFERROR(IF(VLOOKUP($B66,[6]R40_35!$O$4:$T$179,3,FALSE)=0,"-",VLOOKUP($B66,[6]R40_35!$O$4:$T$179,3,FALSE)),"-")</f>
        <v>-</v>
      </c>
      <c r="AD66" s="20" t="str">
        <f>IFERROR(IF(VLOOKUP($B66,[6]R40_35!$O$4:$T$179,6,FALSE)=0,"-",VLOOKUP($B66,[6]R40_35!$O$4:$T$179,6,FALSE)),"-")</f>
        <v>-</v>
      </c>
      <c r="AE66" s="19"/>
      <c r="AF66" s="19"/>
      <c r="AG66" s="20"/>
      <c r="AH66" s="18"/>
      <c r="AI66" s="19"/>
      <c r="AJ66" s="20"/>
      <c r="AK66" s="18"/>
      <c r="AL66" s="19"/>
      <c r="AM66" s="20"/>
    </row>
    <row r="67" spans="2:39" x14ac:dyDescent="0.25">
      <c r="B67" s="33">
        <v>70</v>
      </c>
      <c r="C67" s="34"/>
      <c r="D67" s="18">
        <f>IFERROR(IF(VLOOKUP($B67,[6]R25_20!$A$4:$F$179,4,FALSE)=0,"-",VLOOKUP($B67,[6]R25_20!$A$4:$F$179,4,FALSE)),"-")</f>
        <v>13.237255181388871</v>
      </c>
      <c r="E67" s="19">
        <f>IFERROR(IF(VLOOKUP($B67,[6]R25_20!$A$4:$F$179,3,FALSE)=0,"-",VLOOKUP($B67,[6]R25_20!$A$4:$F$179,3,FALSE)),"-")</f>
        <v>2.2802149765029833</v>
      </c>
      <c r="F67" s="20">
        <f>IFERROR(IF(VLOOKUP($B67,[6]R25_20!$A$4:$F$179,6,FALSE)=0,"-",VLOOKUP($B67,[6]R25_20!$A$4:$F$179,6,FALSE)),"-")</f>
        <v>5.8052663094468331</v>
      </c>
      <c r="G67" s="18">
        <f>IFERROR(IF(VLOOKUP($B67,[6]R35_30!$A$4:$F$179,4,FALSE)=0,"-",VLOOKUP($B67,[6]R35_30!$A$4:$F$179,4,FALSE)),"-")</f>
        <v>12.169144305330756</v>
      </c>
      <c r="H67" s="19">
        <f>IFERROR(IF(VLOOKUP($B67,[6]R35_30!$A$4:$F$179,3,FALSE)=0,"-",VLOOKUP($B67,[6]R35_30!$A$4:$F$179,3,FALSE)),"-")</f>
        <v>2.7874957426383129</v>
      </c>
      <c r="I67" s="20">
        <f>IFERROR(IF(VLOOKUP($B67,[6]R35_30!$A$4:$F$179,6,FALSE)=0,"-",VLOOKUP($B67,[6]R35_30!$A$4:$F$179,6,FALSE)),"-")</f>
        <v>4.3656189744752352</v>
      </c>
      <c r="J67" s="18">
        <f>IFERROR(IF(VLOOKUP($B67,[6]R40_35!$A$4:$F$179,4,FALSE)=0,"-",VLOOKUP($B67,[6]R40_35!$A$4:$F$179,4,FALSE)),"-")</f>
        <v>11.612667323520904</v>
      </c>
      <c r="K67" s="19">
        <f>IFERROR(IF(VLOOKUP($B67,[6]R40_35!$A$4:$F$179,3,FALSE)=0,"-",VLOOKUP($B67,[6]R40_35!$A$4:$F$179,3,FALSE)),"-")</f>
        <v>3.0650443936523231</v>
      </c>
      <c r="L67" s="20">
        <f>IFERROR(IF(VLOOKUP($B67,[6]R40_35!$A$4:$F$179,6,FALSE)=0,"-",VLOOKUP($B67,[6]R40_35!$A$4:$F$179,6,FALSE)),"-")</f>
        <v>3.7887435978319353</v>
      </c>
      <c r="M67" s="18" t="str">
        <f>IFERROR(IF(VLOOKUP($B67,[6]R25_20!$H$4:$M$179,4,FALSE)=0,"-",VLOOKUP($B67,[6]R25_20!$H$4:$M$179,4,FALSE)),"-")</f>
        <v>-</v>
      </c>
      <c r="N67" s="19" t="str">
        <f>IFERROR(IF(VLOOKUP($B67,[6]R25_20!$H$4:$M$179,3,FALSE)=0,"-",VLOOKUP($B67,[6]R25_20!$H$4:$M$179,3,FALSE)),"-")</f>
        <v>-</v>
      </c>
      <c r="O67" s="20" t="str">
        <f>IFERROR(IF(VLOOKUP($B67,[6]R25_20!$H$4:$M$179,6,FALSE)=0,"-",VLOOKUP($B67,[6]R25_20!$H$4:$M$179,6,FALSE)),"-")</f>
        <v>-</v>
      </c>
      <c r="P67" s="18" t="str">
        <f>IFERROR(IF(VLOOKUP($B67,[6]R35_30!$H$4:$M$179,4,FALSE)=0,"-",VLOOKUP($B67,[6]R35_30!$H$4:$M$179,4,FALSE)),"-")</f>
        <v>-</v>
      </c>
      <c r="Q67" s="19" t="str">
        <f>IFERROR(IF(VLOOKUP($B67,[6]R35_30!$H$4:$M$179,3,FALSE)=0,"-",VLOOKUP($B67,[6]R35_30!$H$4:$M$179,3,FALSE)),"-")</f>
        <v>-</v>
      </c>
      <c r="R67" s="20" t="str">
        <f>IFERROR(IF(VLOOKUP($B67,[6]R35_30!$H$4:$M$179,6,FALSE)=0,"-",VLOOKUP($B67,[6]R35_30!$H$4:$M$179,6,FALSE)),"-")</f>
        <v>-</v>
      </c>
      <c r="S67" s="18">
        <f>IFERROR(IF(VLOOKUP($B67,[6]R40_35!$H$4:$M$179,4,FALSE)=0,"-",VLOOKUP($B67,[6]R40_35!$H$4:$M$179,4,FALSE)),"-")</f>
        <v>14.808306568063122</v>
      </c>
      <c r="T67" s="19">
        <f>IFERROR(IF(VLOOKUP($B67,[6]R40_35!$H$4:$M$179,3,FALSE)=0,"-",VLOOKUP($B67,[6]R40_35!$H$4:$M$179,3,FALSE)),"-")</f>
        <v>3.1251496746298817</v>
      </c>
      <c r="U67" s="20">
        <f>IFERROR(IF(VLOOKUP($B67,[6]R40_35!$H$4:$M$179,6,FALSE)=0,"-",VLOOKUP($B67,[6]R40_35!$H$4:$M$179,6,FALSE)),"-")</f>
        <v>4.7384311504430272</v>
      </c>
      <c r="V67" s="18" t="str">
        <f>IFERROR(IF(VLOOKUP($B67,[6]R25_20!$O$4:$T$179,4,FALSE)=0,"-",VLOOKUP($B67,[6]R25_20!$O$4:$T$179,4,FALSE)),"-")</f>
        <v>-</v>
      </c>
      <c r="W67" s="19" t="str">
        <f>IFERROR(IF(VLOOKUP($B67,[6]R25_20!$O$4:$T$179,3,FALSE)=0,"-",VLOOKUP($B67,[6]R25_20!$O$4:$T$179,3,FALSE)),"-")</f>
        <v>-</v>
      </c>
      <c r="X67" s="20" t="str">
        <f>IFERROR(IF(VLOOKUP($B67,[6]R25_20!$O$4:$T$179,6,FALSE)=0,"-",VLOOKUP($B67,[6]R25_20!$O$4:$T$179,6,FALSE)),"-")</f>
        <v>-</v>
      </c>
      <c r="Y67" s="18" t="str">
        <f>IFERROR(IF(VLOOKUP($B67,[6]R35_30!$O$4:$T$179,4,FALSE)=0,"-",VLOOKUP($B67,[6]R35_30!$O$4:$T$179,4,FALSE)),"-")</f>
        <v>-</v>
      </c>
      <c r="Z67" s="19" t="str">
        <f>IFERROR(IF(VLOOKUP($B67,[6]R35_30!$O$4:$T$179,3,FALSE)=0,"-",VLOOKUP($B67,[6]R35_30!$O$4:$T$179,3,FALSE)),"-")</f>
        <v>-</v>
      </c>
      <c r="AA67" s="20" t="str">
        <f>IFERROR(IF(VLOOKUP($B67,[6]R35_30!$O$4:$T$179,6,FALSE)=0,"-",VLOOKUP($B67,[6]R35_30!$O$4:$T$179,6,FALSE)),"-")</f>
        <v>-</v>
      </c>
      <c r="AB67" s="18" t="str">
        <f>IFERROR(IF(VLOOKUP($B67,[6]R40_35!$O$4:$T$179,4,FALSE)=0,"-",VLOOKUP($B67,[6]R40_35!$O$4:$T$179,4,FALSE)),"-")</f>
        <v>-</v>
      </c>
      <c r="AC67" s="19" t="str">
        <f>IFERROR(IF(VLOOKUP($B67,[6]R40_35!$O$4:$T$179,3,FALSE)=0,"-",VLOOKUP($B67,[6]R40_35!$O$4:$T$179,3,FALSE)),"-")</f>
        <v>-</v>
      </c>
      <c r="AD67" s="20" t="str">
        <f>IFERROR(IF(VLOOKUP($B67,[6]R40_35!$O$4:$T$179,6,FALSE)=0,"-",VLOOKUP($B67,[6]R40_35!$O$4:$T$179,6,FALSE)),"-")</f>
        <v>-</v>
      </c>
      <c r="AE67" s="19"/>
      <c r="AF67" s="19"/>
      <c r="AG67" s="20"/>
      <c r="AH67" s="18"/>
      <c r="AI67" s="19"/>
      <c r="AJ67" s="20"/>
      <c r="AK67" s="18"/>
      <c r="AL67" s="19"/>
      <c r="AM67" s="20"/>
    </row>
    <row r="68" spans="2:39" x14ac:dyDescent="0.25">
      <c r="B68" s="33">
        <v>75</v>
      </c>
      <c r="C68" s="34"/>
      <c r="D68" s="18">
        <f>IFERROR(IF(VLOOKUP($B68,[6]R25_20!$A$4:$F$179,4,FALSE)=0,"-",VLOOKUP($B68,[6]R25_20!$A$4:$F$179,4,FALSE)),"-")</f>
        <v>14.089256416984634</v>
      </c>
      <c r="E68" s="19">
        <f>IFERROR(IF(VLOOKUP($B68,[6]R25_20!$A$4:$F$179,3,FALSE)=0,"-",VLOOKUP($B68,[6]R25_20!$A$4:$F$179,3,FALSE)),"-")</f>
        <v>2.5133571573805047</v>
      </c>
      <c r="F68" s="20">
        <f>IFERROR(IF(VLOOKUP($B68,[6]R25_20!$A$4:$F$179,6,FALSE)=0,"-",VLOOKUP($B68,[6]R25_20!$A$4:$F$179,6,FALSE)),"-")</f>
        <v>5.6057518031654823</v>
      </c>
      <c r="G68" s="18">
        <f>IFERROR(IF(VLOOKUP($B68,[6]R35_30!$A$4:$F$179,4,FALSE)=0,"-",VLOOKUP($B68,[6]R35_30!$A$4:$F$179,4,FALSE)),"-")</f>
        <v>12.951653195495686</v>
      </c>
      <c r="H68" s="19">
        <f>IFERROR(IF(VLOOKUP($B68,[6]R35_30!$A$4:$F$179,3,FALSE)=0,"-",VLOOKUP($B68,[6]R35_30!$A$4:$F$179,3,FALSE)),"-")</f>
        <v>3.0518381776845835</v>
      </c>
      <c r="I68" s="20">
        <f>IFERROR(IF(VLOOKUP($B68,[6]R35_30!$A$4:$F$179,6,FALSE)=0,"-",VLOOKUP($B68,[6]R35_30!$A$4:$F$179,6,FALSE)),"-")</f>
        <v>4.243885960336879</v>
      </c>
      <c r="J68" s="18">
        <f>IFERROR(IF(VLOOKUP($B68,[6]R40_35!$A$4:$F$179,4,FALSE)=0,"-",VLOOKUP($B68,[6]R40_35!$A$4:$F$179,4,FALSE)),"-")</f>
        <v>12.360016287732753</v>
      </c>
      <c r="K68" s="19">
        <f>IFERROR(IF(VLOOKUP($B68,[6]R40_35!$A$4:$F$179,3,FALSE)=0,"-",VLOOKUP($B68,[6]R40_35!$A$4:$F$179,3,FALSE)),"-")</f>
        <v>3.3448880520185633</v>
      </c>
      <c r="L68" s="20">
        <f>IFERROR(IF(VLOOKUP($B68,[6]R40_35!$A$4:$F$179,6,FALSE)=0,"-",VLOOKUP($B68,[6]R40_35!$A$4:$F$179,6,FALSE)),"-")</f>
        <v>3.6951958019263951</v>
      </c>
      <c r="M68" s="18" t="str">
        <f>IFERROR(IF(VLOOKUP($B68,[6]R25_20!$H$4:$M$179,4,FALSE)=0,"-",VLOOKUP($B68,[6]R25_20!$H$4:$M$179,4,FALSE)),"-")</f>
        <v>-</v>
      </c>
      <c r="N68" s="19" t="str">
        <f>IFERROR(IF(VLOOKUP($B68,[6]R25_20!$H$4:$M$179,3,FALSE)=0,"-",VLOOKUP($B68,[6]R25_20!$H$4:$M$179,3,FALSE)),"-")</f>
        <v>-</v>
      </c>
      <c r="O68" s="20" t="str">
        <f>IFERROR(IF(VLOOKUP($B68,[6]R25_20!$H$4:$M$179,6,FALSE)=0,"-",VLOOKUP($B68,[6]R25_20!$H$4:$M$179,6,FALSE)),"-")</f>
        <v>-</v>
      </c>
      <c r="P68" s="18" t="str">
        <f>IFERROR(IF(VLOOKUP($B68,[6]R35_30!$H$4:$M$179,4,FALSE)=0,"-",VLOOKUP($B68,[6]R35_30!$H$4:$M$179,4,FALSE)),"-")</f>
        <v>-</v>
      </c>
      <c r="Q68" s="19" t="str">
        <f>IFERROR(IF(VLOOKUP($B68,[6]R35_30!$H$4:$M$179,3,FALSE)=0,"-",VLOOKUP($B68,[6]R35_30!$H$4:$M$179,3,FALSE)),"-")</f>
        <v>-</v>
      </c>
      <c r="R68" s="20" t="str">
        <f>IFERROR(IF(VLOOKUP($B68,[6]R35_30!$H$4:$M$179,6,FALSE)=0,"-",VLOOKUP($B68,[6]R35_30!$H$4:$M$179,6,FALSE)),"-")</f>
        <v>-</v>
      </c>
      <c r="S68" s="18" t="str">
        <f>IFERROR(IF(VLOOKUP($B68,[6]R40_35!$H$4:$M$179,4,FALSE)=0,"-",VLOOKUP($B68,[6]R40_35!$H$4:$M$179,4,FALSE)),"-")</f>
        <v>-</v>
      </c>
      <c r="T68" s="19" t="str">
        <f>IFERROR(IF(VLOOKUP($B68,[6]R40_35!$H$4:$M$179,3,FALSE)=0,"-",VLOOKUP($B68,[6]R40_35!$H$4:$M$179,3,FALSE)),"-")</f>
        <v>-</v>
      </c>
      <c r="U68" s="20" t="str">
        <f>IFERROR(IF(VLOOKUP($B68,[6]R40_35!$H$4:$M$179,6,FALSE)=0,"-",VLOOKUP($B68,[6]R40_35!$H$4:$M$179,6,FALSE)),"-")</f>
        <v>-</v>
      </c>
      <c r="V68" s="18" t="str">
        <f>IFERROR(IF(VLOOKUP($B68,[6]R25_20!$O$4:$T$179,4,FALSE)=0,"-",VLOOKUP($B68,[6]R25_20!$O$4:$T$179,4,FALSE)),"-")</f>
        <v>-</v>
      </c>
      <c r="W68" s="19" t="str">
        <f>IFERROR(IF(VLOOKUP($B68,[6]R25_20!$O$4:$T$179,3,FALSE)=0,"-",VLOOKUP($B68,[6]R25_20!$O$4:$T$179,3,FALSE)),"-")</f>
        <v>-</v>
      </c>
      <c r="X68" s="20" t="str">
        <f>IFERROR(IF(VLOOKUP($B68,[6]R25_20!$O$4:$T$179,6,FALSE)=0,"-",VLOOKUP($B68,[6]R25_20!$O$4:$T$179,6,FALSE)),"-")</f>
        <v>-</v>
      </c>
      <c r="Y68" s="18" t="str">
        <f>IFERROR(IF(VLOOKUP($B68,[6]R35_30!$O$4:$T$179,4,FALSE)=0,"-",VLOOKUP($B68,[6]R35_30!$O$4:$T$179,4,FALSE)),"-")</f>
        <v>-</v>
      </c>
      <c r="Z68" s="19" t="str">
        <f>IFERROR(IF(VLOOKUP($B68,[6]R35_30!$O$4:$T$179,3,FALSE)=0,"-",VLOOKUP($B68,[6]R35_30!$O$4:$T$179,3,FALSE)),"-")</f>
        <v>-</v>
      </c>
      <c r="AA68" s="20" t="str">
        <f>IFERROR(IF(VLOOKUP($B68,[6]R35_30!$O$4:$T$179,6,FALSE)=0,"-",VLOOKUP($B68,[6]R35_30!$O$4:$T$179,6,FALSE)),"-")</f>
        <v>-</v>
      </c>
      <c r="AB68" s="18" t="str">
        <f>IFERROR(IF(VLOOKUP($B68,[6]R40_35!$O$4:$T$179,4,FALSE)=0,"-",VLOOKUP($B68,[6]R40_35!$O$4:$T$179,4,FALSE)),"-")</f>
        <v>-</v>
      </c>
      <c r="AC68" s="19" t="str">
        <f>IFERROR(IF(VLOOKUP($B68,[6]R40_35!$O$4:$T$179,3,FALSE)=0,"-",VLOOKUP($B68,[6]R40_35!$O$4:$T$179,3,FALSE)),"-")</f>
        <v>-</v>
      </c>
      <c r="AD68" s="20" t="str">
        <f>IFERROR(IF(VLOOKUP($B68,[6]R40_35!$O$4:$T$179,6,FALSE)=0,"-",VLOOKUP($B68,[6]R40_35!$O$4:$T$179,6,FALSE)),"-")</f>
        <v>-</v>
      </c>
      <c r="AE68" s="19"/>
      <c r="AF68" s="19"/>
      <c r="AG68" s="20"/>
      <c r="AH68" s="18"/>
      <c r="AI68" s="19"/>
      <c r="AJ68" s="20"/>
      <c r="AK68" s="18"/>
      <c r="AL68" s="19"/>
      <c r="AM68" s="20"/>
    </row>
    <row r="69" spans="2:39" x14ac:dyDescent="0.25">
      <c r="B69" s="33">
        <v>80</v>
      </c>
      <c r="C69" s="34"/>
      <c r="D69" s="18">
        <f>IFERROR(IF(VLOOKUP($B69,[6]R25_20!$A$4:$F$179,4,FALSE)=0,"-",VLOOKUP($B69,[6]R25_20!$A$4:$F$179,4,FALSE)),"-")</f>
        <v>14.927086452735033</v>
      </c>
      <c r="E69" s="19">
        <f>IFERROR(IF(VLOOKUP($B69,[6]R25_20!$A$4:$F$179,3,FALSE)=0,"-",VLOOKUP($B69,[6]R25_20!$A$4:$F$179,3,FALSE)),"-")</f>
        <v>2.7570238124563109</v>
      </c>
      <c r="F69" s="20">
        <f>IFERROR(IF(VLOOKUP($B69,[6]R25_20!$A$4:$F$179,6,FALSE)=0,"-",VLOOKUP($B69,[6]R25_20!$A$4:$F$179,6,FALSE)),"-")</f>
        <v>5.4142029478650251</v>
      </c>
      <c r="G69" s="18">
        <f>IFERROR(IF(VLOOKUP($B69,[6]R35_30!$A$4:$F$179,4,FALSE)=0,"-",VLOOKUP($B69,[6]R35_30!$A$4:$F$179,4,FALSE)),"-")</f>
        <v>13.721164932551124</v>
      </c>
      <c r="H69" s="19">
        <f>IFERROR(IF(VLOOKUP($B69,[6]R35_30!$A$4:$F$179,3,FALSE)=0,"-",VLOOKUP($B69,[6]R35_30!$A$4:$F$179,3,FALSE)),"-")</f>
        <v>3.3265909646327976</v>
      </c>
      <c r="I69" s="20">
        <f>IFERROR(IF(VLOOKUP($B69,[6]R35_30!$A$4:$F$179,6,FALSE)=0,"-",VLOOKUP($B69,[6]R35_30!$A$4:$F$179,6,FALSE)),"-")</f>
        <v>4.1246925391278824</v>
      </c>
      <c r="J69" s="18">
        <f>IFERROR(IF(VLOOKUP($B69,[6]R40_35!$A$4:$F$179,4,FALSE)=0,"-",VLOOKUP($B69,[6]R40_35!$A$4:$F$179,4,FALSE)),"-")</f>
        <v>13.094937660550977</v>
      </c>
      <c r="K69" s="19">
        <f>IFERROR(IF(VLOOKUP($B69,[6]R40_35!$A$4:$F$179,3,FALSE)=0,"-",VLOOKUP($B69,[6]R40_35!$A$4:$F$179,3,FALSE)),"-")</f>
        <v>3.6350913352910825</v>
      </c>
      <c r="L69" s="20">
        <f>IFERROR(IF(VLOOKUP($B69,[6]R40_35!$A$4:$F$179,6,FALSE)=0,"-",VLOOKUP($B69,[6]R40_35!$A$4:$F$179,6,FALSE)),"-")</f>
        <v>3.6023682633279392</v>
      </c>
      <c r="M69" s="18" t="str">
        <f>IFERROR(IF(VLOOKUP($B69,[6]R25_20!$H$4:$M$179,4,FALSE)=0,"-",VLOOKUP($B69,[6]R25_20!$H$4:$M$179,4,FALSE)),"-")</f>
        <v>-</v>
      </c>
      <c r="N69" s="19" t="str">
        <f>IFERROR(IF(VLOOKUP($B69,[6]R25_20!$H$4:$M$179,3,FALSE)=0,"-",VLOOKUP($B69,[6]R25_20!$H$4:$M$179,3,FALSE)),"-")</f>
        <v>-</v>
      </c>
      <c r="O69" s="20" t="str">
        <f>IFERROR(IF(VLOOKUP($B69,[6]R25_20!$H$4:$M$179,6,FALSE)=0,"-",VLOOKUP($B69,[6]R25_20!$H$4:$M$179,6,FALSE)),"-")</f>
        <v>-</v>
      </c>
      <c r="P69" s="18" t="str">
        <f>IFERROR(IF(VLOOKUP($B69,[6]R35_30!$H$4:$M$179,4,FALSE)=0,"-",VLOOKUP($B69,[6]R35_30!$H$4:$M$179,4,FALSE)),"-")</f>
        <v>-</v>
      </c>
      <c r="Q69" s="19" t="str">
        <f>IFERROR(IF(VLOOKUP($B69,[6]R35_30!$H$4:$M$179,3,FALSE)=0,"-",VLOOKUP($B69,[6]R35_30!$H$4:$M$179,3,FALSE)),"-")</f>
        <v>-</v>
      </c>
      <c r="R69" s="20" t="str">
        <f>IFERROR(IF(VLOOKUP($B69,[6]R35_30!$H$4:$M$179,6,FALSE)=0,"-",VLOOKUP($B69,[6]R35_30!$H$4:$M$179,6,FALSE)),"-")</f>
        <v>-</v>
      </c>
      <c r="S69" s="18" t="str">
        <f>IFERROR(IF(VLOOKUP($B69,[6]R40_35!$H$4:$M$179,4,FALSE)=0,"-",VLOOKUP($B69,[6]R40_35!$H$4:$M$179,4,FALSE)),"-")</f>
        <v>-</v>
      </c>
      <c r="T69" s="19" t="str">
        <f>IFERROR(IF(VLOOKUP($B69,[6]R40_35!$H$4:$M$179,3,FALSE)=0,"-",VLOOKUP($B69,[6]R40_35!$H$4:$M$179,3,FALSE)),"-")</f>
        <v>-</v>
      </c>
      <c r="U69" s="20" t="str">
        <f>IFERROR(IF(VLOOKUP($B69,[6]R40_35!$H$4:$M$179,6,FALSE)=0,"-",VLOOKUP($B69,[6]R40_35!$H$4:$M$179,6,FALSE)),"-")</f>
        <v>-</v>
      </c>
      <c r="V69" s="18" t="str">
        <f>IFERROR(IF(VLOOKUP($B69,[6]R25_20!$O$4:$T$179,4,FALSE)=0,"-",VLOOKUP($B69,[6]R25_20!$O$4:$T$179,4,FALSE)),"-")</f>
        <v>-</v>
      </c>
      <c r="W69" s="19" t="str">
        <f>IFERROR(IF(VLOOKUP($B69,[6]R25_20!$O$4:$T$179,3,FALSE)=0,"-",VLOOKUP($B69,[6]R25_20!$O$4:$T$179,3,FALSE)),"-")</f>
        <v>-</v>
      </c>
      <c r="X69" s="20" t="str">
        <f>IFERROR(IF(VLOOKUP($B69,[6]R25_20!$O$4:$T$179,6,FALSE)=0,"-",VLOOKUP($B69,[6]R25_20!$O$4:$T$179,6,FALSE)),"-")</f>
        <v>-</v>
      </c>
      <c r="Y69" s="18" t="str">
        <f>IFERROR(IF(VLOOKUP($B69,[6]R35_30!$O$4:$T$179,4,FALSE)=0,"-",VLOOKUP($B69,[6]R35_30!$O$4:$T$179,4,FALSE)),"-")</f>
        <v>-</v>
      </c>
      <c r="Z69" s="19" t="str">
        <f>IFERROR(IF(VLOOKUP($B69,[6]R35_30!$O$4:$T$179,3,FALSE)=0,"-",VLOOKUP($B69,[6]R35_30!$O$4:$T$179,3,FALSE)),"-")</f>
        <v>-</v>
      </c>
      <c r="AA69" s="20" t="str">
        <f>IFERROR(IF(VLOOKUP($B69,[6]R35_30!$O$4:$T$179,6,FALSE)=0,"-",VLOOKUP($B69,[6]R35_30!$O$4:$T$179,6,FALSE)),"-")</f>
        <v>-</v>
      </c>
      <c r="AB69" s="18" t="str">
        <f>IFERROR(IF(VLOOKUP($B69,[6]R40_35!$O$4:$T$179,4,FALSE)=0,"-",VLOOKUP($B69,[6]R40_35!$O$4:$T$179,4,FALSE)),"-")</f>
        <v>-</v>
      </c>
      <c r="AC69" s="19" t="str">
        <f>IFERROR(IF(VLOOKUP($B69,[6]R40_35!$O$4:$T$179,3,FALSE)=0,"-",VLOOKUP($B69,[6]R40_35!$O$4:$T$179,3,FALSE)),"-")</f>
        <v>-</v>
      </c>
      <c r="AD69" s="20" t="str">
        <f>IFERROR(IF(VLOOKUP($B69,[6]R40_35!$O$4:$T$179,6,FALSE)=0,"-",VLOOKUP($B69,[6]R40_35!$O$4:$T$179,6,FALSE)),"-")</f>
        <v>-</v>
      </c>
      <c r="AE69" s="19"/>
      <c r="AF69" s="19"/>
      <c r="AG69" s="20"/>
      <c r="AH69" s="18"/>
      <c r="AI69" s="19"/>
      <c r="AJ69" s="20"/>
      <c r="AK69" s="18"/>
      <c r="AL69" s="19"/>
      <c r="AM69" s="20"/>
    </row>
    <row r="70" spans="2:39" x14ac:dyDescent="0.25">
      <c r="B70" s="33">
        <v>85</v>
      </c>
      <c r="C70" s="34"/>
      <c r="D70" s="18" t="str">
        <f>IFERROR(IF(VLOOKUP($B70,[6]R25_20!$A$4:$F$179,4,FALSE)=0,"-",VLOOKUP($B70,[6]R25_20!$A$4:$F$179,4,FALSE)),"-")</f>
        <v>-</v>
      </c>
      <c r="E70" s="19" t="str">
        <f>IFERROR(IF(VLOOKUP($B70,[6]R25_20!$A$4:$F$179,3,FALSE)=0,"-",VLOOKUP($B70,[6]R25_20!$A$4:$F$179,3,FALSE)),"-")</f>
        <v>-</v>
      </c>
      <c r="F70" s="20" t="str">
        <f>IFERROR(IF(VLOOKUP($B70,[6]R25_20!$A$4:$F$179,6,FALSE)=0,"-",VLOOKUP($B70,[6]R25_20!$A$4:$F$179,6,FALSE)),"-")</f>
        <v>-</v>
      </c>
      <c r="G70" s="18">
        <f>IFERROR(IF(VLOOKUP($B70,[6]R35_30!$A$4:$F$179,4,FALSE)=0,"-",VLOOKUP($B70,[6]R35_30!$A$4:$F$179,4,FALSE)),"-")</f>
        <v>14.477954908632745</v>
      </c>
      <c r="H70" s="19">
        <f>IFERROR(IF(VLOOKUP($B70,[6]R35_30!$A$4:$F$179,3,FALSE)=0,"-",VLOOKUP($B70,[6]R35_30!$A$4:$F$179,3,FALSE)),"-")</f>
        <v>3.6117465832192361</v>
      </c>
      <c r="I70" s="20">
        <f>IFERROR(IF(VLOOKUP($B70,[6]R35_30!$A$4:$F$179,6,FALSE)=0,"-",VLOOKUP($B70,[6]R35_30!$A$4:$F$179,6,FALSE)),"-")</f>
        <v>4.0085744043891909</v>
      </c>
      <c r="J70" s="18">
        <f>IFERROR(IF(VLOOKUP($B70,[6]R40_35!$A$4:$F$179,4,FALSE)=0,"-",VLOOKUP($B70,[6]R40_35!$A$4:$F$179,4,FALSE)),"-")</f>
        <v>13.817685664029471</v>
      </c>
      <c r="K70" s="19">
        <f>IFERROR(IF(VLOOKUP($B70,[6]R40_35!$A$4:$F$179,3,FALSE)=0,"-",VLOOKUP($B70,[6]R40_35!$A$4:$F$179,3,FALSE)),"-")</f>
        <v>3.9356493513510529</v>
      </c>
      <c r="L70" s="20">
        <f>IFERROR(IF(VLOOKUP($B70,[6]R40_35!$A$4:$F$179,6,FALSE)=0,"-",VLOOKUP($B70,[6]R40_35!$A$4:$F$179,6,FALSE)),"-")</f>
        <v>3.5109036477769684</v>
      </c>
      <c r="M70" s="18" t="str">
        <f>IFERROR(IF(VLOOKUP($B70,[6]R25_20!$H$4:$M$179,4,FALSE)=0,"-",VLOOKUP($B70,[6]R25_20!$H$4:$M$179,4,FALSE)),"-")</f>
        <v>-</v>
      </c>
      <c r="N70" s="19" t="str">
        <f>IFERROR(IF(VLOOKUP($B70,[6]R25_20!$H$4:$M$179,3,FALSE)=0,"-",VLOOKUP($B70,[6]R25_20!$H$4:$M$179,3,FALSE)),"-")</f>
        <v>-</v>
      </c>
      <c r="O70" s="20" t="str">
        <f>IFERROR(IF(VLOOKUP($B70,[6]R25_20!$H$4:$M$179,6,FALSE)=0,"-",VLOOKUP($B70,[6]R25_20!$H$4:$M$179,6,FALSE)),"-")</f>
        <v>-</v>
      </c>
      <c r="P70" s="18" t="str">
        <f>IFERROR(IF(VLOOKUP($B70,[6]R35_30!$H$4:$M$179,4,FALSE)=0,"-",VLOOKUP($B70,[6]R35_30!$H$4:$M$179,4,FALSE)),"-")</f>
        <v>-</v>
      </c>
      <c r="Q70" s="19" t="str">
        <f>IFERROR(IF(VLOOKUP($B70,[6]R35_30!$H$4:$M$179,3,FALSE)=0,"-",VLOOKUP($B70,[6]R35_30!$H$4:$M$179,3,FALSE)),"-")</f>
        <v>-</v>
      </c>
      <c r="R70" s="20" t="str">
        <f>IFERROR(IF(VLOOKUP($B70,[6]R35_30!$H$4:$M$179,6,FALSE)=0,"-",VLOOKUP($B70,[6]R35_30!$H$4:$M$179,6,FALSE)),"-")</f>
        <v>-</v>
      </c>
      <c r="S70" s="18" t="str">
        <f>IFERROR(IF(VLOOKUP($B70,[6]R40_35!$H$4:$M$179,4,FALSE)=0,"-",VLOOKUP($B70,[6]R40_35!$H$4:$M$179,4,FALSE)),"-")</f>
        <v>-</v>
      </c>
      <c r="T70" s="19" t="str">
        <f>IFERROR(IF(VLOOKUP($B70,[6]R40_35!$H$4:$M$179,3,FALSE)=0,"-",VLOOKUP($B70,[6]R40_35!$H$4:$M$179,3,FALSE)),"-")</f>
        <v>-</v>
      </c>
      <c r="U70" s="20" t="str">
        <f>IFERROR(IF(VLOOKUP($B70,[6]R40_35!$H$4:$M$179,6,FALSE)=0,"-",VLOOKUP($B70,[6]R40_35!$H$4:$M$179,6,FALSE)),"-")</f>
        <v>-</v>
      </c>
      <c r="V70" s="18" t="str">
        <f>IFERROR(IF(VLOOKUP($B70,[6]R25_20!$O$4:$T$179,4,FALSE)=0,"-",VLOOKUP($B70,[6]R25_20!$O$4:$T$179,4,FALSE)),"-")</f>
        <v>-</v>
      </c>
      <c r="W70" s="19" t="str">
        <f>IFERROR(IF(VLOOKUP($B70,[6]R25_20!$O$4:$T$179,3,FALSE)=0,"-",VLOOKUP($B70,[6]R25_20!$O$4:$T$179,3,FALSE)),"-")</f>
        <v>-</v>
      </c>
      <c r="X70" s="20" t="str">
        <f>IFERROR(IF(VLOOKUP($B70,[6]R25_20!$O$4:$T$179,6,FALSE)=0,"-",VLOOKUP($B70,[6]R25_20!$O$4:$T$179,6,FALSE)),"-")</f>
        <v>-</v>
      </c>
      <c r="Y70" s="18" t="str">
        <f>IFERROR(IF(VLOOKUP($B70,[6]R35_30!$O$4:$T$179,4,FALSE)=0,"-",VLOOKUP($B70,[6]R35_30!$O$4:$T$179,4,FALSE)),"-")</f>
        <v>-</v>
      </c>
      <c r="Z70" s="19" t="str">
        <f>IFERROR(IF(VLOOKUP($B70,[6]R35_30!$O$4:$T$179,3,FALSE)=0,"-",VLOOKUP($B70,[6]R35_30!$O$4:$T$179,3,FALSE)),"-")</f>
        <v>-</v>
      </c>
      <c r="AA70" s="20" t="str">
        <f>IFERROR(IF(VLOOKUP($B70,[6]R35_30!$O$4:$T$179,6,FALSE)=0,"-",VLOOKUP($B70,[6]R35_30!$O$4:$T$179,6,FALSE)),"-")</f>
        <v>-</v>
      </c>
      <c r="AB70" s="18" t="str">
        <f>IFERROR(IF(VLOOKUP($B70,[6]R40_35!$O$4:$T$179,4,FALSE)=0,"-",VLOOKUP($B70,[6]R40_35!$O$4:$T$179,4,FALSE)),"-")</f>
        <v>-</v>
      </c>
      <c r="AC70" s="19" t="str">
        <f>IFERROR(IF(VLOOKUP($B70,[6]R40_35!$O$4:$T$179,3,FALSE)=0,"-",VLOOKUP($B70,[6]R40_35!$O$4:$T$179,3,FALSE)),"-")</f>
        <v>-</v>
      </c>
      <c r="AD70" s="20" t="str">
        <f>IFERROR(IF(VLOOKUP($B70,[6]R40_35!$O$4:$T$179,6,FALSE)=0,"-",VLOOKUP($B70,[6]R40_35!$O$4:$T$179,6,FALSE)),"-")</f>
        <v>-</v>
      </c>
      <c r="AE70" s="19"/>
      <c r="AF70" s="19"/>
      <c r="AG70" s="20"/>
      <c r="AH70" s="18"/>
      <c r="AI70" s="19"/>
      <c r="AJ70" s="20"/>
      <c r="AK70" s="18"/>
      <c r="AL70" s="19"/>
      <c r="AM70" s="20"/>
    </row>
    <row r="71" spans="2:39" x14ac:dyDescent="0.25">
      <c r="B71" s="33">
        <v>90</v>
      </c>
      <c r="C71" s="34"/>
      <c r="D71" s="18" t="str">
        <f>IFERROR(IF(VLOOKUP($B71,[6]R25_20!$A$4:$F$179,4,FALSE)=0,"-",VLOOKUP($B71,[6]R25_20!$A$4:$F$179,4,FALSE)),"-")</f>
        <v>-</v>
      </c>
      <c r="E71" s="19" t="str">
        <f>IFERROR(IF(VLOOKUP($B71,[6]R25_20!$A$4:$F$179,3,FALSE)=0,"-",VLOOKUP($B71,[6]R25_20!$A$4:$F$179,3,FALSE)),"-")</f>
        <v>-</v>
      </c>
      <c r="F71" s="20" t="str">
        <f>IFERROR(IF(VLOOKUP($B71,[6]R25_20!$A$4:$F$179,6,FALSE)=0,"-",VLOOKUP($B71,[6]R25_20!$A$4:$F$179,6,FALSE)),"-")</f>
        <v>-</v>
      </c>
      <c r="G71" s="18" t="str">
        <f>IFERROR(IF(VLOOKUP($B71,[6]R35_30!$A$4:$F$179,4,FALSE)=0,"-",VLOOKUP($B71,[6]R35_30!$A$4:$F$179,4,FALSE)),"-")</f>
        <v>-</v>
      </c>
      <c r="H71" s="19" t="str">
        <f>IFERROR(IF(VLOOKUP($B71,[6]R35_30!$A$4:$F$179,3,FALSE)=0,"-",VLOOKUP($B71,[6]R35_30!$A$4:$F$179,3,FALSE)),"-")</f>
        <v>-</v>
      </c>
      <c r="I71" s="20" t="str">
        <f>IFERROR(IF(VLOOKUP($B71,[6]R35_30!$A$4:$F$179,6,FALSE)=0,"-",VLOOKUP($B71,[6]R35_30!$A$4:$F$179,6,FALSE)),"-")</f>
        <v>-</v>
      </c>
      <c r="J71" s="18">
        <f>IFERROR(IF(VLOOKUP($B71,[6]R40_35!$A$4:$F$179,4,FALSE)=0,"-",VLOOKUP($B71,[6]R40_35!$A$4:$F$179,4,FALSE)),"-")</f>
        <v>14.528504210323364</v>
      </c>
      <c r="K71" s="19">
        <f>IFERROR(IF(VLOOKUP($B71,[6]R40_35!$A$4:$F$179,3,FALSE)=0,"-",VLOOKUP($B71,[6]R40_35!$A$4:$F$179,3,FALSE)),"-")</f>
        <v>4.2465582739665333</v>
      </c>
      <c r="L71" s="20">
        <f>IFERROR(IF(VLOOKUP($B71,[6]R40_35!$A$4:$F$179,6,FALSE)=0,"-",VLOOKUP($B71,[6]R40_35!$A$4:$F$179,6,FALSE)),"-")</f>
        <v>3.4212421620092104</v>
      </c>
      <c r="M71" s="18" t="str">
        <f>IFERROR(IF(VLOOKUP($B71,[6]R25_20!$H$4:$M$179,4,FALSE)=0,"-",VLOOKUP($B71,[6]R25_20!$H$4:$M$179,4,FALSE)),"-")</f>
        <v>-</v>
      </c>
      <c r="N71" s="19" t="str">
        <f>IFERROR(IF(VLOOKUP($B71,[6]R25_20!$H$4:$M$179,3,FALSE)=0,"-",VLOOKUP($B71,[6]R25_20!$H$4:$M$179,3,FALSE)),"-")</f>
        <v>-</v>
      </c>
      <c r="O71" s="20" t="str">
        <f>IFERROR(IF(VLOOKUP($B71,[6]R25_20!$H$4:$M$179,6,FALSE)=0,"-",VLOOKUP($B71,[6]R25_20!$H$4:$M$179,6,FALSE)),"-")</f>
        <v>-</v>
      </c>
      <c r="P71" s="18" t="str">
        <f>IFERROR(IF(VLOOKUP($B71,[6]R35_30!$H$4:$M$179,4,FALSE)=0,"-",VLOOKUP($B71,[6]R35_30!$H$4:$M$179,4,FALSE)),"-")</f>
        <v>-</v>
      </c>
      <c r="Q71" s="19" t="str">
        <f>IFERROR(IF(VLOOKUP($B71,[6]R35_30!$H$4:$M$179,3,FALSE)=0,"-",VLOOKUP($B71,[6]R35_30!$H$4:$M$179,3,FALSE)),"-")</f>
        <v>-</v>
      </c>
      <c r="R71" s="20" t="str">
        <f>IFERROR(IF(VLOOKUP($B71,[6]R35_30!$H$4:$M$179,6,FALSE)=0,"-",VLOOKUP($B71,[6]R35_30!$H$4:$M$179,6,FALSE)),"-")</f>
        <v>-</v>
      </c>
      <c r="S71" s="18" t="str">
        <f>IFERROR(IF(VLOOKUP($B71,[6]R40_35!$H$4:$M$179,4,FALSE)=0,"-",VLOOKUP($B71,[6]R40_35!$H$4:$M$179,4,FALSE)),"-")</f>
        <v>-</v>
      </c>
      <c r="T71" s="19" t="str">
        <f>IFERROR(IF(VLOOKUP($B71,[6]R40_35!$H$4:$M$179,3,FALSE)=0,"-",VLOOKUP($B71,[6]R40_35!$H$4:$M$179,3,FALSE)),"-")</f>
        <v>-</v>
      </c>
      <c r="U71" s="20" t="str">
        <f>IFERROR(IF(VLOOKUP($B71,[6]R40_35!$H$4:$M$179,6,FALSE)=0,"-",VLOOKUP($B71,[6]R40_35!$H$4:$M$179,6,FALSE)),"-")</f>
        <v>-</v>
      </c>
      <c r="V71" s="18" t="str">
        <f>IFERROR(IF(VLOOKUP($B71,[6]R25_20!$O$4:$T$179,4,FALSE)=0,"-",VLOOKUP($B71,[6]R25_20!$O$4:$T$179,4,FALSE)),"-")</f>
        <v>-</v>
      </c>
      <c r="W71" s="19" t="str">
        <f>IFERROR(IF(VLOOKUP($B71,[6]R25_20!$O$4:$T$179,3,FALSE)=0,"-",VLOOKUP($B71,[6]R25_20!$O$4:$T$179,3,FALSE)),"-")</f>
        <v>-</v>
      </c>
      <c r="X71" s="20" t="str">
        <f>IFERROR(IF(VLOOKUP($B71,[6]R25_20!$O$4:$T$179,6,FALSE)=0,"-",VLOOKUP($B71,[6]R25_20!$O$4:$T$179,6,FALSE)),"-")</f>
        <v>-</v>
      </c>
      <c r="Y71" s="18" t="str">
        <f>IFERROR(IF(VLOOKUP($B71,[6]R35_30!$O$4:$T$179,4,FALSE)=0,"-",VLOOKUP($B71,[6]R35_30!$O$4:$T$179,4,FALSE)),"-")</f>
        <v>-</v>
      </c>
      <c r="Z71" s="19" t="str">
        <f>IFERROR(IF(VLOOKUP($B71,[6]R35_30!$O$4:$T$179,3,FALSE)=0,"-",VLOOKUP($B71,[6]R35_30!$O$4:$T$179,3,FALSE)),"-")</f>
        <v>-</v>
      </c>
      <c r="AA71" s="20" t="str">
        <f>IFERROR(IF(VLOOKUP($B71,[6]R35_30!$O$4:$T$179,6,FALSE)=0,"-",VLOOKUP($B71,[6]R35_30!$O$4:$T$179,6,FALSE)),"-")</f>
        <v>-</v>
      </c>
      <c r="AB71" s="18" t="str">
        <f>IFERROR(IF(VLOOKUP($B71,[6]R40_35!$O$4:$T$179,4,FALSE)=0,"-",VLOOKUP($B71,[6]R40_35!$O$4:$T$179,4,FALSE)),"-")</f>
        <v>-</v>
      </c>
      <c r="AC71" s="19" t="str">
        <f>IFERROR(IF(VLOOKUP($B71,[6]R40_35!$O$4:$T$179,3,FALSE)=0,"-",VLOOKUP($B71,[6]R40_35!$O$4:$T$179,3,FALSE)),"-")</f>
        <v>-</v>
      </c>
      <c r="AD71" s="20" t="str">
        <f>IFERROR(IF(VLOOKUP($B71,[6]R40_35!$O$4:$T$179,6,FALSE)=0,"-",VLOOKUP($B71,[6]R40_35!$O$4:$T$179,6,FALSE)),"-")</f>
        <v>-</v>
      </c>
      <c r="AE71" s="19"/>
      <c r="AF71" s="19"/>
      <c r="AG71" s="20"/>
      <c r="AH71" s="18"/>
      <c r="AI71" s="19"/>
      <c r="AJ71" s="20"/>
      <c r="AK71" s="18"/>
      <c r="AL71" s="19"/>
      <c r="AM71" s="20"/>
    </row>
    <row r="72" spans="2:39" x14ac:dyDescent="0.25">
      <c r="B72" s="33">
        <v>95</v>
      </c>
      <c r="C72" s="34"/>
      <c r="D72" s="18" t="str">
        <f>IFERROR(IF(VLOOKUP($B72,[6]R25_20!$A$4:$F$179,4,FALSE)=0,"-",VLOOKUP($B72,[6]R25_20!$A$4:$F$179,4,FALSE)),"-")</f>
        <v>-</v>
      </c>
      <c r="E72" s="19" t="str">
        <f>IFERROR(IF(VLOOKUP($B72,[6]R25_20!$A$4:$F$179,3,FALSE)=0,"-",VLOOKUP($B72,[6]R25_20!$A$4:$F$179,3,FALSE)),"-")</f>
        <v>-</v>
      </c>
      <c r="F72" s="20" t="str">
        <f>IFERROR(IF(VLOOKUP($B72,[6]R25_20!$A$4:$F$179,6,FALSE)=0,"-",VLOOKUP($B72,[6]R25_20!$A$4:$F$179,6,FALSE)),"-")</f>
        <v>-</v>
      </c>
      <c r="G72" s="18" t="str">
        <f>IFERROR(IF(VLOOKUP($B72,[6]R35_30!$A$4:$F$179,4,FALSE)=0,"-",VLOOKUP($B72,[6]R35_30!$A$4:$F$179,4,FALSE)),"-")</f>
        <v>-</v>
      </c>
      <c r="H72" s="19" t="str">
        <f>IFERROR(IF(VLOOKUP($B72,[6]R35_30!$A$4:$F$179,3,FALSE)=0,"-",VLOOKUP($B72,[6]R35_30!$A$4:$F$179,3,FALSE)),"-")</f>
        <v>-</v>
      </c>
      <c r="I72" s="20" t="str">
        <f>IFERROR(IF(VLOOKUP($B72,[6]R35_30!$A$4:$F$179,6,FALSE)=0,"-",VLOOKUP($B72,[6]R35_30!$A$4:$F$179,6,FALSE)),"-")</f>
        <v>-</v>
      </c>
      <c r="J72" s="18" t="str">
        <f>IFERROR(IF(VLOOKUP($B72,[6]R40_35!$A$4:$F$179,4,FALSE)=0,"-",VLOOKUP($B72,[6]R40_35!$A$4:$F$179,4,FALSE)),"-")</f>
        <v>-</v>
      </c>
      <c r="K72" s="19" t="str">
        <f>IFERROR(IF(VLOOKUP($B72,[6]R40_35!$A$4:$F$179,3,FALSE)=0,"-",VLOOKUP($B72,[6]R40_35!$A$4:$F$179,3,FALSE)),"-")</f>
        <v>-</v>
      </c>
      <c r="L72" s="20" t="str">
        <f>IFERROR(IF(VLOOKUP($B72,[6]R40_35!$A$4:$F$179,6,FALSE)=0,"-",VLOOKUP($B72,[6]R40_35!$A$4:$F$179,6,FALSE)),"-")</f>
        <v>-</v>
      </c>
      <c r="M72" s="18" t="str">
        <f>IFERROR(IF(VLOOKUP($B72,[6]R25_20!$H$4:$M$179,4,FALSE)=0,"-",VLOOKUP($B72,[6]R25_20!$H$4:$M$179,4,FALSE)),"-")</f>
        <v>-</v>
      </c>
      <c r="N72" s="19" t="str">
        <f>IFERROR(IF(VLOOKUP($B72,[6]R25_20!$H$4:$M$179,3,FALSE)=0,"-",VLOOKUP($B72,[6]R25_20!$H$4:$M$179,3,FALSE)),"-")</f>
        <v>-</v>
      </c>
      <c r="O72" s="20" t="str">
        <f>IFERROR(IF(VLOOKUP($B72,[6]R25_20!$H$4:$M$179,6,FALSE)=0,"-",VLOOKUP($B72,[6]R25_20!$H$4:$M$179,6,FALSE)),"-")</f>
        <v>-</v>
      </c>
      <c r="P72" s="18" t="str">
        <f>IFERROR(IF(VLOOKUP($B72,[6]R35_30!$H$4:$M$179,4,FALSE)=0,"-",VLOOKUP($B72,[6]R35_30!$H$4:$M$179,4,FALSE)),"-")</f>
        <v>-</v>
      </c>
      <c r="Q72" s="19" t="str">
        <f>IFERROR(IF(VLOOKUP($B72,[6]R35_30!$H$4:$M$179,3,FALSE)=0,"-",VLOOKUP($B72,[6]R35_30!$H$4:$M$179,3,FALSE)),"-")</f>
        <v>-</v>
      </c>
      <c r="R72" s="20" t="str">
        <f>IFERROR(IF(VLOOKUP($B72,[6]R35_30!$H$4:$M$179,6,FALSE)=0,"-",VLOOKUP($B72,[6]R35_30!$H$4:$M$179,6,FALSE)),"-")</f>
        <v>-</v>
      </c>
      <c r="S72" s="18" t="str">
        <f>IFERROR(IF(VLOOKUP($B72,[6]R40_35!$H$4:$M$179,4,FALSE)=0,"-",VLOOKUP($B72,[6]R40_35!$H$4:$M$179,4,FALSE)),"-")</f>
        <v>-</v>
      </c>
      <c r="T72" s="19" t="str">
        <f>IFERROR(IF(VLOOKUP($B72,[6]R40_35!$H$4:$M$179,3,FALSE)=0,"-",VLOOKUP($B72,[6]R40_35!$H$4:$M$179,3,FALSE)),"-")</f>
        <v>-</v>
      </c>
      <c r="U72" s="20" t="str">
        <f>IFERROR(IF(VLOOKUP($B72,[6]R40_35!$H$4:$M$179,6,FALSE)=0,"-",VLOOKUP($B72,[6]R40_35!$H$4:$M$179,6,FALSE)),"-")</f>
        <v>-</v>
      </c>
      <c r="V72" s="18" t="str">
        <f>IFERROR(IF(VLOOKUP($B72,[6]R25_20!$O$4:$T$179,4,FALSE)=0,"-",VLOOKUP($B72,[6]R25_20!$O$4:$T$179,4,FALSE)),"-")</f>
        <v>-</v>
      </c>
      <c r="W72" s="19" t="str">
        <f>IFERROR(IF(VLOOKUP($B72,[6]R25_20!$O$4:$T$179,3,FALSE)=0,"-",VLOOKUP($B72,[6]R25_20!$O$4:$T$179,3,FALSE)),"-")</f>
        <v>-</v>
      </c>
      <c r="X72" s="20" t="str">
        <f>IFERROR(IF(VLOOKUP($B72,[6]R25_20!$O$4:$T$179,6,FALSE)=0,"-",VLOOKUP($B72,[6]R25_20!$O$4:$T$179,6,FALSE)),"-")</f>
        <v>-</v>
      </c>
      <c r="Y72" s="18" t="str">
        <f>IFERROR(IF(VLOOKUP($B72,[6]R35_30!$O$4:$T$179,4,FALSE)=0,"-",VLOOKUP($B72,[6]R35_30!$O$4:$T$179,4,FALSE)),"-")</f>
        <v>-</v>
      </c>
      <c r="Z72" s="19" t="str">
        <f>IFERROR(IF(VLOOKUP($B72,[6]R35_30!$O$4:$T$179,3,FALSE)=0,"-",VLOOKUP($B72,[6]R35_30!$O$4:$T$179,3,FALSE)),"-")</f>
        <v>-</v>
      </c>
      <c r="AA72" s="20" t="str">
        <f>IFERROR(IF(VLOOKUP($B72,[6]R35_30!$O$4:$T$179,6,FALSE)=0,"-",VLOOKUP($B72,[6]R35_30!$O$4:$T$179,6,FALSE)),"-")</f>
        <v>-</v>
      </c>
      <c r="AB72" s="18" t="str">
        <f>IFERROR(IF(VLOOKUP($B72,[6]R40_35!$O$4:$T$179,4,FALSE)=0,"-",VLOOKUP($B72,[6]R40_35!$O$4:$T$179,4,FALSE)),"-")</f>
        <v>-</v>
      </c>
      <c r="AC72" s="19" t="str">
        <f>IFERROR(IF(VLOOKUP($B72,[6]R40_35!$O$4:$T$179,3,FALSE)=0,"-",VLOOKUP($B72,[6]R40_35!$O$4:$T$179,3,FALSE)),"-")</f>
        <v>-</v>
      </c>
      <c r="AD72" s="20" t="str">
        <f>IFERROR(IF(VLOOKUP($B72,[6]R40_35!$O$4:$T$179,6,FALSE)=0,"-",VLOOKUP($B72,[6]R40_35!$O$4:$T$179,6,FALSE)),"-")</f>
        <v>-</v>
      </c>
      <c r="AE72" s="19"/>
      <c r="AF72" s="19"/>
      <c r="AG72" s="20"/>
      <c r="AH72" s="18"/>
      <c r="AI72" s="19"/>
      <c r="AJ72" s="20"/>
      <c r="AK72" s="18"/>
      <c r="AL72" s="19"/>
      <c r="AM72" s="20"/>
    </row>
    <row r="73" spans="2:39" x14ac:dyDescent="0.25">
      <c r="B73" s="35">
        <v>100</v>
      </c>
      <c r="C73" s="36"/>
      <c r="D73" s="21" t="str">
        <f>IFERROR(IF(VLOOKUP($B73,[6]R25_20!$A$4:$F$179,4,FALSE)=0,"-",VLOOKUP($B73,[6]R25_20!$A$4:$F$179,4,FALSE)),"-")</f>
        <v>-</v>
      </c>
      <c r="E73" s="22" t="str">
        <f>IFERROR(IF(VLOOKUP($B73,[6]R25_20!$A$4:$F$179,3,FALSE)=0,"-",VLOOKUP($B73,[6]R25_20!$A$4:$F$179,3,FALSE)),"-")</f>
        <v>-</v>
      </c>
      <c r="F73" s="23" t="str">
        <f>IFERROR(IF(VLOOKUP($B73,[6]R25_20!$A$4:$F$179,6,FALSE)=0,"-",VLOOKUP($B73,[6]R25_20!$A$4:$F$179,6,FALSE)),"-")</f>
        <v>-</v>
      </c>
      <c r="G73" s="21" t="str">
        <f>IFERROR(IF(VLOOKUP($B73,[6]R35_30!$A$4:$F$179,4,FALSE)=0,"-",VLOOKUP($B73,[6]R35_30!$A$4:$F$179,4,FALSE)),"-")</f>
        <v>-</v>
      </c>
      <c r="H73" s="22" t="str">
        <f>IFERROR(IF(VLOOKUP($B73,[6]R35_30!$A$4:$F$179,3,FALSE)=0,"-",VLOOKUP($B73,[6]R35_30!$A$4:$F$179,3,FALSE)),"-")</f>
        <v>-</v>
      </c>
      <c r="I73" s="23" t="str">
        <f>IFERROR(IF(VLOOKUP($B73,[6]R35_30!$A$4:$F$179,6,FALSE)=0,"-",VLOOKUP($B73,[6]R35_30!$A$4:$F$179,6,FALSE)),"-")</f>
        <v>-</v>
      </c>
      <c r="J73" s="21" t="str">
        <f>IFERROR(IF(VLOOKUP($B73,[6]R40_35!$A$4:$F$179,4,FALSE)=0,"-",VLOOKUP($B73,[6]R40_35!$A$4:$F$179,4,FALSE)),"-")</f>
        <v>-</v>
      </c>
      <c r="K73" s="22" t="str">
        <f>IFERROR(IF(VLOOKUP($B73,[6]R40_35!$A$4:$F$179,3,FALSE)=0,"-",VLOOKUP($B73,[6]R40_35!$A$4:$F$179,3,FALSE)),"-")</f>
        <v>-</v>
      </c>
      <c r="L73" s="23" t="str">
        <f>IFERROR(IF(VLOOKUP($B73,[6]R40_35!$A$4:$F$179,6,FALSE)=0,"-",VLOOKUP($B73,[6]R40_35!$A$4:$F$179,6,FALSE)),"-")</f>
        <v>-</v>
      </c>
      <c r="M73" s="21" t="str">
        <f>IFERROR(IF(VLOOKUP($B73,[6]R25_20!$H$4:$M$179,4,FALSE)=0,"-",VLOOKUP($B73,[6]R25_20!$H$4:$M$179,4,FALSE)),"-")</f>
        <v>-</v>
      </c>
      <c r="N73" s="22" t="str">
        <f>IFERROR(IF(VLOOKUP($B73,[6]R25_20!$H$4:$M$179,3,FALSE)=0,"-",VLOOKUP($B73,[6]R25_20!$H$4:$M$179,3,FALSE)),"-")</f>
        <v>-</v>
      </c>
      <c r="O73" s="23" t="str">
        <f>IFERROR(IF(VLOOKUP($B73,[6]R25_20!$H$4:$M$179,6,FALSE)=0,"-",VLOOKUP($B73,[6]R25_20!$H$4:$M$179,6,FALSE)),"-")</f>
        <v>-</v>
      </c>
      <c r="P73" s="21" t="str">
        <f>IFERROR(IF(VLOOKUP($B73,[6]R35_30!$H$4:$M$179,4,FALSE)=0,"-",VLOOKUP($B73,[6]R35_30!$H$4:$M$179,4,FALSE)),"-")</f>
        <v>-</v>
      </c>
      <c r="Q73" s="22" t="str">
        <f>IFERROR(IF(VLOOKUP($B73,[6]R35_30!$H$4:$M$179,3,FALSE)=0,"-",VLOOKUP($B73,[6]R35_30!$H$4:$M$179,3,FALSE)),"-")</f>
        <v>-</v>
      </c>
      <c r="R73" s="23" t="str">
        <f>IFERROR(IF(VLOOKUP($B73,[6]R35_30!$H$4:$M$179,6,FALSE)=0,"-",VLOOKUP($B73,[6]R35_30!$H$4:$M$179,6,FALSE)),"-")</f>
        <v>-</v>
      </c>
      <c r="S73" s="21" t="str">
        <f>IFERROR(IF(VLOOKUP($B73,[6]R40_35!$H$4:$M$179,4,FALSE)=0,"-",VLOOKUP($B73,[6]R40_35!$H$4:$M$179,4,FALSE)),"-")</f>
        <v>-</v>
      </c>
      <c r="T73" s="22" t="str">
        <f>IFERROR(IF(VLOOKUP($B73,[6]R40_35!$H$4:$M$179,3,FALSE)=0,"-",VLOOKUP($B73,[6]R40_35!$H$4:$M$179,3,FALSE)),"-")</f>
        <v>-</v>
      </c>
      <c r="U73" s="23" t="str">
        <f>IFERROR(IF(VLOOKUP($B73,[6]R40_35!$H$4:$M$179,6,FALSE)=0,"-",VLOOKUP($B73,[6]R40_35!$H$4:$M$179,6,FALSE)),"-")</f>
        <v>-</v>
      </c>
      <c r="V73" s="21" t="str">
        <f>IFERROR(IF(VLOOKUP($B73,[6]R25_20!$O$4:$T$179,4,FALSE)=0,"-",VLOOKUP($B73,[6]R25_20!$O$4:$T$179,4,FALSE)),"-")</f>
        <v>-</v>
      </c>
      <c r="W73" s="22" t="str">
        <f>IFERROR(IF(VLOOKUP($B73,[6]R25_20!$O$4:$T$179,3,FALSE)=0,"-",VLOOKUP($B73,[6]R25_20!$O$4:$T$179,3,FALSE)),"-")</f>
        <v>-</v>
      </c>
      <c r="X73" s="23" t="str">
        <f>IFERROR(IF(VLOOKUP($B73,[6]R25_20!$O$4:$T$179,6,FALSE)=0,"-",VLOOKUP($B73,[6]R25_20!$O$4:$T$179,6,FALSE)),"-")</f>
        <v>-</v>
      </c>
      <c r="Y73" s="21" t="str">
        <f>IFERROR(IF(VLOOKUP($B73,[6]R35_30!$O$4:$T$179,4,FALSE)=0,"-",VLOOKUP($B73,[6]R35_30!$O$4:$T$179,4,FALSE)),"-")</f>
        <v>-</v>
      </c>
      <c r="Z73" s="22" t="str">
        <f>IFERROR(IF(VLOOKUP($B73,[6]R35_30!$O$4:$T$179,3,FALSE)=0,"-",VLOOKUP($B73,[6]R35_30!$O$4:$T$179,3,FALSE)),"-")</f>
        <v>-</v>
      </c>
      <c r="AA73" s="23" t="str">
        <f>IFERROR(IF(VLOOKUP($B73,[6]R35_30!$O$4:$T$179,6,FALSE)=0,"-",VLOOKUP($B73,[6]R35_30!$O$4:$T$179,6,FALSE)),"-")</f>
        <v>-</v>
      </c>
      <c r="AB73" s="21" t="str">
        <f>IFERROR(IF(VLOOKUP($B73,[6]R40_35!$O$4:$T$179,4,FALSE)=0,"-",VLOOKUP($B73,[6]R40_35!$O$4:$T$179,4,FALSE)),"-")</f>
        <v>-</v>
      </c>
      <c r="AC73" s="22" t="str">
        <f>IFERROR(IF(VLOOKUP($B73,[6]R40_35!$O$4:$T$179,3,FALSE)=0,"-",VLOOKUP($B73,[6]R40_35!$O$4:$T$179,3,FALSE)),"-")</f>
        <v>-</v>
      </c>
      <c r="AD73" s="23" t="str">
        <f>IFERROR(IF(VLOOKUP($B73,[6]R40_35!$O$4:$T$179,6,FALSE)=0,"-",VLOOKUP($B73,[6]R40_35!$O$4:$T$179,6,FALSE)),"-")</f>
        <v>-</v>
      </c>
      <c r="AE73" s="22"/>
      <c r="AF73" s="22"/>
      <c r="AG73" s="23"/>
      <c r="AH73" s="21"/>
      <c r="AI73" s="22"/>
      <c r="AJ73" s="23"/>
      <c r="AK73" s="21"/>
      <c r="AL73" s="22"/>
      <c r="AM73" s="23"/>
    </row>
    <row r="76" spans="2:39" ht="2.25" customHeight="1" x14ac:dyDescent="0.25"/>
  </sheetData>
  <mergeCells count="118">
    <mergeCell ref="B2:AM3"/>
    <mergeCell ref="B5:H5"/>
    <mergeCell ref="I5:O5"/>
    <mergeCell ref="Q5:U5"/>
    <mergeCell ref="V5:W5"/>
    <mergeCell ref="X5:Y5"/>
    <mergeCell ref="Z5:AA5"/>
    <mergeCell ref="AB5:AD5"/>
    <mergeCell ref="AF5:AM5"/>
    <mergeCell ref="AB7:AD7"/>
    <mergeCell ref="AF7:AK7"/>
    <mergeCell ref="AL7:AM7"/>
    <mergeCell ref="B9:H9"/>
    <mergeCell ref="I9:O9"/>
    <mergeCell ref="Q9:U9"/>
    <mergeCell ref="V9:W9"/>
    <mergeCell ref="X9:Y9"/>
    <mergeCell ref="Z9:AA9"/>
    <mergeCell ref="AB9:AD9"/>
    <mergeCell ref="B7:H7"/>
    <mergeCell ref="I7:O7"/>
    <mergeCell ref="Q7:U7"/>
    <mergeCell ref="V7:W7"/>
    <mergeCell ref="X7:Y7"/>
    <mergeCell ref="Z7:AA7"/>
    <mergeCell ref="AH15:AJ15"/>
    <mergeCell ref="AK15:AM15"/>
    <mergeCell ref="B17:C17"/>
    <mergeCell ref="B11:AM12"/>
    <mergeCell ref="B14:C16"/>
    <mergeCell ref="D14:AM14"/>
    <mergeCell ref="D15:F15"/>
    <mergeCell ref="G15:I15"/>
    <mergeCell ref="J15:L15"/>
    <mergeCell ref="M15:O15"/>
    <mergeCell ref="P15:R15"/>
    <mergeCell ref="S15:U15"/>
    <mergeCell ref="V15:X15"/>
    <mergeCell ref="B18:C18"/>
    <mergeCell ref="B19:C19"/>
    <mergeCell ref="B20:C20"/>
    <mergeCell ref="B21:C21"/>
    <mergeCell ref="B22:C22"/>
    <mergeCell ref="B23:C23"/>
    <mergeCell ref="Y15:AA15"/>
    <mergeCell ref="AB15:AD15"/>
    <mergeCell ref="AE15:AG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M41"/>
    <mergeCell ref="B43:H43"/>
    <mergeCell ref="I43:O43"/>
    <mergeCell ref="Q43:U43"/>
    <mergeCell ref="V43:W43"/>
    <mergeCell ref="X43:Y43"/>
    <mergeCell ref="Z43:AA43"/>
    <mergeCell ref="AB43:AD43"/>
    <mergeCell ref="AF43:AM43"/>
    <mergeCell ref="AB45:AD45"/>
    <mergeCell ref="AF45:AK45"/>
    <mergeCell ref="AL45:AM45"/>
    <mergeCell ref="B47:H47"/>
    <mergeCell ref="I47:O47"/>
    <mergeCell ref="Q47:U47"/>
    <mergeCell ref="V47:W47"/>
    <mergeCell ref="X47:Y47"/>
    <mergeCell ref="Z47:AA47"/>
    <mergeCell ref="AB47:AD47"/>
    <mergeCell ref="B45:H45"/>
    <mergeCell ref="I45:O45"/>
    <mergeCell ref="Q45:U45"/>
    <mergeCell ref="V45:W45"/>
    <mergeCell ref="X45:Y45"/>
    <mergeCell ref="Z45:AA45"/>
    <mergeCell ref="AH53:AJ53"/>
    <mergeCell ref="AK53:AM53"/>
    <mergeCell ref="B55:C55"/>
    <mergeCell ref="B49:AM50"/>
    <mergeCell ref="B52:C54"/>
    <mergeCell ref="D52:AM52"/>
    <mergeCell ref="D53:F53"/>
    <mergeCell ref="G53:I53"/>
    <mergeCell ref="J53:L53"/>
    <mergeCell ref="M53:O53"/>
    <mergeCell ref="P53:R53"/>
    <mergeCell ref="S53:U53"/>
    <mergeCell ref="V53:X53"/>
    <mergeCell ref="B56:C56"/>
    <mergeCell ref="B57:C57"/>
    <mergeCell ref="B58:C58"/>
    <mergeCell ref="B59:C59"/>
    <mergeCell ref="B60:C60"/>
    <mergeCell ref="B61:C61"/>
    <mergeCell ref="Y53:AA53"/>
    <mergeCell ref="AB53:AD53"/>
    <mergeCell ref="AE53:AG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fitToHeight="0" orientation="landscape" verticalDpi="1200" r:id="rId1"/>
  <headerFooter>
    <oddHeader>&amp;C&amp;G</oddHeader>
    <oddFooter>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9B95-2356-4335-B2B2-5AF253D42F04}">
  <sheetPr>
    <pageSetUpPr fitToPage="1"/>
  </sheetPr>
  <dimension ref="B1:AN76"/>
  <sheetViews>
    <sheetView view="pageLayout" zoomScaleNormal="100" workbookViewId="0">
      <selection activeCell="X26" sqref="X26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39" width="3.7109375" style="1" customWidth="1"/>
    <col min="40" max="40" width="1" style="1" customWidth="1"/>
    <col min="41" max="42" width="3.7109375" style="1" customWidth="1"/>
    <col min="43" max="82" width="2.85546875" style="1" customWidth="1"/>
    <col min="83" max="16384" width="6.140625" style="1"/>
  </cols>
  <sheetData>
    <row r="1" spans="2:40" ht="5.85" customHeight="1" x14ac:dyDescent="0.25"/>
    <row r="2" spans="2:40" x14ac:dyDescent="0.25">
      <c r="B2" s="56" t="str">
        <f>VLOOKUP([7]Lenguage!$B$3,[7]Lenguage!$E$3:$V$10,2,FALSE)</f>
        <v>Ficha de datos técnicos - EN14511 / EN12102 / EN14825 / EN16144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2:40" x14ac:dyDescent="0.2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2:40" ht="8.4499999999999993" customHeight="1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40" x14ac:dyDescent="0.25">
      <c r="B5" s="54" t="str">
        <f>VLOOKUP([7]Lenguage!$B$3,[7]Lenguage!$E$3:$V$10,3,FALSE)</f>
        <v>Modelo de bomba de calor:</v>
      </c>
      <c r="C5" s="54"/>
      <c r="D5" s="54"/>
      <c r="E5" s="54"/>
      <c r="F5" s="54"/>
      <c r="G5" s="54"/>
      <c r="H5" s="54"/>
      <c r="I5" s="57" t="s">
        <v>38</v>
      </c>
      <c r="J5" s="57"/>
      <c r="K5" s="57"/>
      <c r="L5" s="57"/>
      <c r="M5" s="57"/>
      <c r="N5" s="57"/>
      <c r="O5" s="57"/>
      <c r="P5" s="3"/>
      <c r="Q5" s="58" t="str">
        <f>VLOOKUP([7]Lenguage!$B$3,[7]Lenguage!$E$3:$V$10,7,FALSE)</f>
        <v>Prestac. Estacionales</v>
      </c>
      <c r="R5" s="58"/>
      <c r="S5" s="58"/>
      <c r="T5" s="58"/>
      <c r="U5" s="58"/>
      <c r="V5" s="59" t="s">
        <v>1</v>
      </c>
      <c r="W5" s="59"/>
      <c r="X5" s="59" t="s">
        <v>2</v>
      </c>
      <c r="Y5" s="59"/>
      <c r="Z5" s="60" t="s">
        <v>3</v>
      </c>
      <c r="AA5" s="60"/>
      <c r="AB5" s="59" t="str">
        <f>VLOOKUP([7]Lenguage!$B$3,[7]Lenguage!$E$3:$V$10,10,FALSE)</f>
        <v>Etiq. energ.</v>
      </c>
      <c r="AC5" s="59"/>
      <c r="AD5" s="59"/>
      <c r="AE5" s="4"/>
      <c r="AF5" s="58" t="str">
        <f>VLOOKUP([7]Lenguage!$B$3,[7]Lenguage!$E$3:$V$10,11,FALSE)</f>
        <v>Potencia acústica máxima</v>
      </c>
      <c r="AG5" s="58"/>
      <c r="AH5" s="58"/>
      <c r="AI5" s="58"/>
      <c r="AJ5" s="58"/>
      <c r="AK5" s="58"/>
      <c r="AL5" s="58"/>
      <c r="AM5" s="58"/>
    </row>
    <row r="6" spans="2:40" ht="2.85" customHeight="1" x14ac:dyDescent="0.25"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7"/>
      <c r="S6" s="7"/>
      <c r="T6" s="4"/>
      <c r="U6" s="7"/>
      <c r="V6" s="7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40" x14ac:dyDescent="0.25">
      <c r="B7" s="54" t="str">
        <f>VLOOKUP([7]Lenguage!$B$3,[7]Lenguage!$E$3:$V$10,4,FALSE)</f>
        <v>Tipo de bomba de calor:</v>
      </c>
      <c r="C7" s="54"/>
      <c r="D7" s="54"/>
      <c r="E7" s="54"/>
      <c r="F7" s="54"/>
      <c r="G7" s="54"/>
      <c r="H7" s="54"/>
      <c r="I7" s="55" t="str">
        <f>VLOOKUP([7]Lenguage!$B$3,[7]Lenguage!$E$3:$V$10,6,FALSE)</f>
        <v>agua glicolada - agua</v>
      </c>
      <c r="J7" s="55"/>
      <c r="K7" s="55"/>
      <c r="L7" s="55"/>
      <c r="M7" s="55"/>
      <c r="N7" s="55"/>
      <c r="O7" s="55"/>
      <c r="P7" s="8"/>
      <c r="Q7" s="49" t="str">
        <f>VLOOKUP([7]Lenguage!$B$3,[7]Lenguage!$E$3:$V$10,8,FALSE)</f>
        <v>Clima medio W35</v>
      </c>
      <c r="R7" s="49"/>
      <c r="S7" s="49"/>
      <c r="T7" s="49"/>
      <c r="U7" s="49"/>
      <c r="V7" s="48" t="s">
        <v>39</v>
      </c>
      <c r="W7" s="48"/>
      <c r="X7" s="48">
        <v>4.84</v>
      </c>
      <c r="Y7" s="48"/>
      <c r="Z7" s="53">
        <v>1.86</v>
      </c>
      <c r="AA7" s="53"/>
      <c r="AB7" s="48" t="s">
        <v>5</v>
      </c>
      <c r="AC7" s="48"/>
      <c r="AD7" s="48"/>
      <c r="AE7" s="4"/>
      <c r="AF7" s="49" t="str">
        <f>VLOOKUP([7]Lenguage!$B$3,[7]Lenguage!$E$3:$V$10,12,FALSE)</f>
        <v>Interno / Esterno [dB(A)]</v>
      </c>
      <c r="AG7" s="49"/>
      <c r="AH7" s="49"/>
      <c r="AI7" s="49"/>
      <c r="AJ7" s="49"/>
      <c r="AK7" s="49"/>
      <c r="AL7" s="50" t="s">
        <v>40</v>
      </c>
      <c r="AM7" s="50"/>
    </row>
    <row r="8" spans="2:40" ht="2.85" customHeight="1" x14ac:dyDescent="0.25"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7"/>
      <c r="S8" s="7"/>
      <c r="T8" s="4"/>
      <c r="U8" s="7"/>
      <c r="V8" s="7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40" x14ac:dyDescent="0.25">
      <c r="B9" s="51" t="str">
        <f>VLOOKUP([7]Lenguage!$B$3,[7]Lenguage!$E$3:$V$10,5,FALSE)</f>
        <v>Tecnología:</v>
      </c>
      <c r="C9" s="51"/>
      <c r="D9" s="51"/>
      <c r="E9" s="51"/>
      <c r="F9" s="51"/>
      <c r="G9" s="51"/>
      <c r="H9" s="51"/>
      <c r="I9" s="52" t="s">
        <v>7</v>
      </c>
      <c r="J9" s="52"/>
      <c r="K9" s="52"/>
      <c r="L9" s="52"/>
      <c r="M9" s="52"/>
      <c r="N9" s="52"/>
      <c r="O9" s="52"/>
      <c r="P9" s="8"/>
      <c r="Q9" s="49" t="str">
        <f>VLOOKUP([7]Lenguage!$B$3,[7]Lenguage!$E$3:$V$10,9,FALSE)</f>
        <v>Clima medio W55</v>
      </c>
      <c r="R9" s="49"/>
      <c r="S9" s="49"/>
      <c r="T9" s="49"/>
      <c r="U9" s="49"/>
      <c r="V9" s="48" t="s">
        <v>41</v>
      </c>
      <c r="W9" s="48"/>
      <c r="X9" s="48">
        <v>3.54</v>
      </c>
      <c r="Y9" s="48"/>
      <c r="Z9" s="53">
        <v>1.34</v>
      </c>
      <c r="AA9" s="53"/>
      <c r="AB9" s="48" t="s">
        <v>9</v>
      </c>
      <c r="AC9" s="48"/>
      <c r="AD9" s="48"/>
      <c r="AE9" s="4"/>
      <c r="AF9" s="4"/>
      <c r="AG9" s="4"/>
    </row>
    <row r="10" spans="2:40" ht="8.4499999999999993" customHeight="1" x14ac:dyDescent="0.25"/>
    <row r="11" spans="2:40" x14ac:dyDescent="0.25">
      <c r="B11" s="40" t="str">
        <f>VLOOKUP([7]Lenguage!$B$3,[7]Lenguage!$E$3:$V$10,13,FALSE)</f>
        <v>Prestaciones en aplicación de calefacción EN14511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</row>
    <row r="12" spans="2:40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</row>
    <row r="13" spans="2:40" ht="2.85" customHeight="1" x14ac:dyDescent="0.25"/>
    <row r="14" spans="2:40" ht="15" customHeight="1" x14ac:dyDescent="0.25">
      <c r="B14" s="61" t="str">
        <f>VLOOKUP([7]Lenguage!$B$3,[7]Lenguage!$E$3:$V$10,14,FALSE)</f>
        <v>Velocidad (%)</v>
      </c>
      <c r="C14" s="62"/>
      <c r="D14" s="45" t="str">
        <f>VLOOKUP([7]Lenguage!$B$3,[7]Lenguage!$E$3:$V$10,15,FALSE)</f>
        <v>Condiciones di funcionamiento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7"/>
    </row>
    <row r="15" spans="2:40" ht="15" customHeight="1" x14ac:dyDescent="0.25">
      <c r="B15" s="63"/>
      <c r="C15" s="64"/>
      <c r="D15" s="37" t="s">
        <v>10</v>
      </c>
      <c r="E15" s="37"/>
      <c r="F15" s="37"/>
      <c r="G15" s="37" t="s">
        <v>11</v>
      </c>
      <c r="H15" s="37"/>
      <c r="I15" s="37"/>
      <c r="J15" s="37" t="s">
        <v>12</v>
      </c>
      <c r="K15" s="37"/>
      <c r="L15" s="37"/>
      <c r="M15" s="37" t="s">
        <v>13</v>
      </c>
      <c r="N15" s="37"/>
      <c r="O15" s="37"/>
      <c r="P15" s="37" t="s">
        <v>14</v>
      </c>
      <c r="Q15" s="37"/>
      <c r="R15" s="37"/>
      <c r="S15" s="37" t="s">
        <v>15</v>
      </c>
      <c r="T15" s="37"/>
      <c r="U15" s="37"/>
      <c r="V15" s="37" t="s">
        <v>16</v>
      </c>
      <c r="W15" s="37"/>
      <c r="X15" s="37"/>
      <c r="Y15" s="37" t="s">
        <v>17</v>
      </c>
      <c r="Z15" s="37"/>
      <c r="AA15" s="37"/>
      <c r="AB15" s="37" t="s">
        <v>18</v>
      </c>
      <c r="AC15" s="37"/>
      <c r="AD15" s="37"/>
      <c r="AE15" s="37" t="s">
        <v>19</v>
      </c>
      <c r="AF15" s="37"/>
      <c r="AG15" s="37"/>
      <c r="AH15" s="37" t="s">
        <v>20</v>
      </c>
      <c r="AI15" s="37"/>
      <c r="AJ15" s="37"/>
      <c r="AK15" s="37" t="s">
        <v>21</v>
      </c>
      <c r="AL15" s="37"/>
      <c r="AM15" s="37"/>
      <c r="AN15" s="9"/>
    </row>
    <row r="16" spans="2:40" ht="15" customHeight="1" x14ac:dyDescent="0.25">
      <c r="B16" s="63"/>
      <c r="C16" s="64"/>
      <c r="D16" s="10" t="s">
        <v>22</v>
      </c>
      <c r="E16" s="11" t="s">
        <v>23</v>
      </c>
      <c r="F16" s="11" t="s">
        <v>24</v>
      </c>
      <c r="G16" s="12" t="s">
        <v>22</v>
      </c>
      <c r="H16" s="13" t="s">
        <v>23</v>
      </c>
      <c r="I16" s="13" t="s">
        <v>24</v>
      </c>
      <c r="J16" s="12" t="s">
        <v>22</v>
      </c>
      <c r="K16" s="13" t="s">
        <v>23</v>
      </c>
      <c r="L16" s="13" t="s">
        <v>24</v>
      </c>
      <c r="M16" s="12" t="s">
        <v>22</v>
      </c>
      <c r="N16" s="13" t="s">
        <v>23</v>
      </c>
      <c r="O16" s="13" t="s">
        <v>24</v>
      </c>
      <c r="P16" s="12" t="s">
        <v>22</v>
      </c>
      <c r="Q16" s="13" t="s">
        <v>23</v>
      </c>
      <c r="R16" s="14" t="s">
        <v>24</v>
      </c>
      <c r="S16" s="12" t="s">
        <v>22</v>
      </c>
      <c r="T16" s="13" t="s">
        <v>23</v>
      </c>
      <c r="U16" s="13" t="s">
        <v>24</v>
      </c>
      <c r="V16" s="12" t="s">
        <v>22</v>
      </c>
      <c r="W16" s="13" t="s">
        <v>23</v>
      </c>
      <c r="X16" s="13" t="s">
        <v>24</v>
      </c>
      <c r="Y16" s="12" t="s">
        <v>22</v>
      </c>
      <c r="Z16" s="13" t="s">
        <v>23</v>
      </c>
      <c r="AA16" s="13" t="s">
        <v>24</v>
      </c>
      <c r="AB16" s="12" t="s">
        <v>22</v>
      </c>
      <c r="AC16" s="13" t="s">
        <v>23</v>
      </c>
      <c r="AD16" s="13" t="s">
        <v>24</v>
      </c>
      <c r="AE16" s="12" t="s">
        <v>22</v>
      </c>
      <c r="AF16" s="13" t="s">
        <v>23</v>
      </c>
      <c r="AG16" s="13" t="s">
        <v>24</v>
      </c>
      <c r="AH16" s="12" t="s">
        <v>22</v>
      </c>
      <c r="AI16" s="13" t="s">
        <v>23</v>
      </c>
      <c r="AJ16" s="13" t="s">
        <v>24</v>
      </c>
      <c r="AK16" s="12" t="s">
        <v>22</v>
      </c>
      <c r="AL16" s="13" t="s">
        <v>23</v>
      </c>
      <c r="AM16" s="14" t="s">
        <v>24</v>
      </c>
    </row>
    <row r="17" spans="2:39" ht="15" customHeight="1" x14ac:dyDescent="0.25">
      <c r="B17" s="38">
        <v>10</v>
      </c>
      <c r="C17" s="39"/>
      <c r="D17" s="15" t="str">
        <f>IFERROR(IF(VLOOKUP($B17,'[7]0_-3'!$H$4:$M$179,5,FALSE)=0,"-",VLOOKUP($B17,'[7]0_-3'!$H$4:$M$179,5,FALSE)),"-")</f>
        <v>-</v>
      </c>
      <c r="E17" s="16" t="str">
        <f>IFERROR(IF(VLOOKUP($B17,'[7]0_-3'!$H$4:$M$179,3,FALSE)=0,"-",VLOOKUP($B17,'[7]0_-3'!$H$4:$M$179,3,FALSE)),"-")</f>
        <v>-</v>
      </c>
      <c r="F17" s="16" t="str">
        <f>IFERROR(IF(VLOOKUP($B17,'[7]0_-3'!$H$4:$M$179,6,FALSE)=0,"-",VLOOKUP($B17,'[7]0_-3'!$H$4:$M$179,6,FALSE)),"-")</f>
        <v>-</v>
      </c>
      <c r="G17" s="15" t="str">
        <f>IFERROR(IF(VLOOKUP($B17,'[7]5_2'!$H$4:$M$179,5,FALSE)=0,"-",VLOOKUP($B17,'[7]5_2'!$H$4:$M$179,5,FALSE)),"-")</f>
        <v>-</v>
      </c>
      <c r="H17" s="16" t="str">
        <f>IFERROR(IF(VLOOKUP($B17,'[7]5_2'!$H$4:$M$179,3,FALSE)=0,"-",VLOOKUP($B17,'[7]5_2'!$H$4:$M$179,3,FALSE)),"-")</f>
        <v>-</v>
      </c>
      <c r="I17" s="17" t="str">
        <f>IFERROR(IF(VLOOKUP($B17,'[7]5_2'!$H$4:$M$179,6,FALSE)=0,"-",VLOOKUP($B17,'[7]5_2'!$H$4:$M$179,6,FALSE)),"-")</f>
        <v>-</v>
      </c>
      <c r="J17" s="15" t="str">
        <f>IFERROR(IF(VLOOKUP($B17,'[7]10_7'!$H$4:$M$179,5,FALSE)=0,"-",VLOOKUP($B17,'[7]10_7'!$H$4:$M$179,5,FALSE)),"-")</f>
        <v>-</v>
      </c>
      <c r="K17" s="16" t="str">
        <f>IFERROR(IF(VLOOKUP($B17,'[7]10_7'!$H$4:$M$179,3,FALSE)=0,"-",VLOOKUP($B17,'[7]10_7'!$H$4:$M$179,3,FALSE)),"-")</f>
        <v>-</v>
      </c>
      <c r="L17" s="17" t="str">
        <f>IFERROR(IF(VLOOKUP($B17,'[7]10_7'!$H$4:$M$179,6,FALSE)=0,"-",VLOOKUP($B17,'[7]10_7'!$H$4:$M$179,6,FALSE)),"-")</f>
        <v>-</v>
      </c>
      <c r="M17" s="15" t="str">
        <f>IFERROR(IF(VLOOKUP($B17,'[7]15_12'!$H$4:$M$179,5,FALSE)=0,"-",VLOOKUP($B17,'[7]15_12'!$H$4:$M$179,5,FALSE)),"-")</f>
        <v>-</v>
      </c>
      <c r="N17" s="16" t="str">
        <f>IFERROR(IF(VLOOKUP($B17,'[7]15_12'!$H$4:$M$179,3,FALSE)=0,"-",VLOOKUP($B17,'[7]15_12'!$H$4:$M$179,3,FALSE)),"-")</f>
        <v>-</v>
      </c>
      <c r="O17" s="17" t="str">
        <f>IFERROR(IF(VLOOKUP($B17,'[7]15_12'!$H$4:$M$179,6,FALSE)=0,"-",VLOOKUP($B17,'[7]15_12'!$H$4:$M$179,6,FALSE)),"-")</f>
        <v>-</v>
      </c>
      <c r="P17" s="15" t="str">
        <f>IFERROR(IF(VLOOKUP($B17,'[7]0_-3'!$V$4:$AA$179,5,FALSE)=0,"-",VLOOKUP($B17,'[7]0_-3'!$V$4:$AA$179,5,FALSE)),"-")</f>
        <v>-</v>
      </c>
      <c r="Q17" s="16" t="str">
        <f>IFERROR(IF(VLOOKUP($B17,'[7]0_-3'!$V$4:$AA$179,3,FALSE)=0,"-",VLOOKUP($B17,'[7]0_-3'!$V$4:$AA$179,3,FALSE)),"-")</f>
        <v>-</v>
      </c>
      <c r="R17" s="17" t="str">
        <f>IFERROR(IF(VLOOKUP($B17,'[7]0_-3'!$V$4:$AA$179,6,FALSE)=0,"-",VLOOKUP($B17,'[7]0_-3'!$V$4:$AA$179,6,FALSE)),"-")</f>
        <v>-</v>
      </c>
      <c r="S17" s="15" t="str">
        <f>IFERROR(IF(VLOOKUP($B17,'[7]5_2'!$V$4:$AA$179,5,FALSE)=0,"-",VLOOKUP($B17,'[7]5_2'!$V$4:$AA$179,5,FALSE)),"-")</f>
        <v>-</v>
      </c>
      <c r="T17" s="16" t="str">
        <f>IFERROR(IF(VLOOKUP($B17,'[7]5_2'!$V$4:$AA$179,3,FALSE)=0,"-",VLOOKUP($B17,'[7]5_2'!$V$4:$AA$179,3,FALSE)),"-")</f>
        <v>-</v>
      </c>
      <c r="U17" s="17" t="str">
        <f>IFERROR(IF(VLOOKUP($B17,'[7]5_2'!$V$4:$AA$179,6,FALSE)=0,"-",VLOOKUP($B17,'[7]5_2'!$V$4:$AA$179,6,FALSE)),"-")</f>
        <v>-</v>
      </c>
      <c r="V17" s="15" t="str">
        <f>IFERROR(IF(VLOOKUP($B17,'[7]10_7'!$V$4:$AA$179,5,FALSE)=0,"-",VLOOKUP($B17,'[7]10_7'!$V$4:$AA$179,5,FALSE)),"-")</f>
        <v>-</v>
      </c>
      <c r="W17" s="16" t="str">
        <f>IFERROR(IF(VLOOKUP($B17,'[7]10_7'!$V$4:$AA$179,3,FALSE)=0,"-",VLOOKUP($B17,'[7]10_7'!$V$4:$AA$179,3,FALSE)),"-")</f>
        <v>-</v>
      </c>
      <c r="X17" s="17" t="str">
        <f>IFERROR(IF(VLOOKUP($B17,'[7]10_7'!$V$4:$AA$179,6,FALSE)=0,"-",VLOOKUP($B17,'[7]10_7'!$V$4:$AA$179,6,FALSE)),"-")</f>
        <v>-</v>
      </c>
      <c r="Y17" s="15" t="str">
        <f>IFERROR(IF(VLOOKUP($B17,'[7]15_12'!$V$4:$AA$179,5,FALSE)=0,"-",VLOOKUP($B17,'[7]15_12'!$V$4:$AA$179,5,FALSE)),"-")</f>
        <v>-</v>
      </c>
      <c r="Z17" s="16" t="str">
        <f>IFERROR(IF(VLOOKUP($B17,'[7]15_12'!$V$4:$AA$179,3,FALSE)=0,"-",VLOOKUP($B17,'[7]15_12'!$V$4:$AA$179,3,FALSE)),"-")</f>
        <v>-</v>
      </c>
      <c r="AA17" s="17" t="str">
        <f>IFERROR(IF(VLOOKUP($B17,'[7]15_12'!$V$4:$AA$179,6,FALSE)=0,"-",VLOOKUP($B17,'[7]15_12'!$V$4:$AA$179,6,FALSE)),"-")</f>
        <v>-</v>
      </c>
      <c r="AB17" s="15" t="str">
        <f>IFERROR(IF(VLOOKUP($B17,'[7]0_-3'!$AJ$4:$AO$179,5,FALSE)=0,"-",VLOOKUP($B17,'[7]0_-3'!$AJ$4:$AO$179,5,FALSE)),"-")</f>
        <v>-</v>
      </c>
      <c r="AC17" s="16" t="str">
        <f>IFERROR(IF(VLOOKUP($B17,'[7]0_-3'!$AJ$4:$AO$179,3,FALSE)=0,"-",VLOOKUP($B17,'[7]0_-3'!$AJ$4:$AO$179,3,FALSE)),"-")</f>
        <v>-</v>
      </c>
      <c r="AD17" s="17" t="str">
        <f>IFERROR(IF(VLOOKUP($B17,'[7]0_-3'!$AJ$4:$AO$179,6,FALSE)=0,"-",VLOOKUP($B17,'[7]0_-3'!$AJ$4:$AO$179,6,FALSE)),"-")</f>
        <v>-</v>
      </c>
      <c r="AE17" s="15" t="str">
        <f>IFERROR(IF(VLOOKUP($B17,'[7]5_2'!$AJ$4:$AO$179,5,FALSE)=0,"-",VLOOKUP($B17,'[7]5_2'!$AJ$4:$AO$179,5,FALSE)),"-")</f>
        <v>-</v>
      </c>
      <c r="AF17" s="16" t="str">
        <f>IFERROR(IF(VLOOKUP($B17,'[7]5_2'!$AJ$4:$AO$179,3,FALSE)=0,"-",VLOOKUP($B17,'[7]5_2'!$AJ$4:$AO$179,3,FALSE)),"-")</f>
        <v>-</v>
      </c>
      <c r="AG17" s="17" t="str">
        <f>IFERROR(IF(VLOOKUP($B17,'[7]5_2'!$AJ$4:$AO$179,6,FALSE)=0,"-",VLOOKUP($B17,'[7]5_2'!$AJ$4:$AO$179,6,FALSE)),"-")</f>
        <v>-</v>
      </c>
      <c r="AH17" s="15" t="str">
        <f>IFERROR(IF(VLOOKUP($B17,'[7]10_7'!$AJ$4:$AO$179,5,FALSE)=0,"-",VLOOKUP($B17,'[7]10_7'!$AJ$4:$AO$179,5,FALSE)),"-")</f>
        <v>-</v>
      </c>
      <c r="AI17" s="16" t="str">
        <f>IFERROR(IF(VLOOKUP($B17,'[7]10_7'!$AJ$4:$AO$179,3,FALSE)=0,"-",VLOOKUP($B17,'[7]10_7'!$AJ$4:$AO$179,3,FALSE)),"-")</f>
        <v>-</v>
      </c>
      <c r="AJ17" s="17" t="str">
        <f>IFERROR(IF(VLOOKUP($B17,'[7]10_7'!$AJ$4:$AO$179,6,FALSE)=0,"-",VLOOKUP($B17,'[7]10_7'!$AJ$4:$AO$179,6,FALSE)),"-")</f>
        <v>-</v>
      </c>
      <c r="AK17" s="15" t="str">
        <f>IFERROR(IF(VLOOKUP($B17,'[7]15_12'!$AJ$4:$AO$179,5,FALSE)=0,"-",VLOOKUP($B17,'[7]15_12'!$AJ$4:$AO$179,5,FALSE)),"-")</f>
        <v>-</v>
      </c>
      <c r="AL17" s="16" t="str">
        <f>IFERROR(IF(VLOOKUP($B17,'[7]15_12'!$AJ$4:$AO$179,3,FALSE)=0,"-",VLOOKUP($B17,'[7]15_12'!$AJ$4:$AO$179,3,FALSE)),"-")</f>
        <v>-</v>
      </c>
      <c r="AM17" s="17" t="str">
        <f>IFERROR(IF(VLOOKUP($B17,'[7]15_12'!$AJ$4:$AO$179,6,FALSE)=0,"-",VLOOKUP($B17,'[7]15_12'!$AJ$4:$AO$179,6,FALSE)),"-")</f>
        <v>-</v>
      </c>
    </row>
    <row r="18" spans="2:39" ht="15" customHeight="1" x14ac:dyDescent="0.25">
      <c r="B18" s="33">
        <v>15</v>
      </c>
      <c r="C18" s="34"/>
      <c r="D18" s="18">
        <f>IFERROR(IF(VLOOKUP($B18,'[7]0_-3'!$H$4:$M$179,5,FALSE)=0,"-",VLOOKUP($B18,'[7]0_-3'!$H$4:$M$179,5,FALSE)),"-")</f>
        <v>1.6199431652801262</v>
      </c>
      <c r="E18" s="19">
        <f>IFERROR(IF(VLOOKUP($B18,'[7]0_-3'!$H$4:$M$179,3,FALSE)=0,"-",VLOOKUP($B18,'[7]0_-3'!$H$4:$M$179,3,FALSE)),"-")</f>
        <v>0.50185155686898808</v>
      </c>
      <c r="F18" s="19">
        <f>IFERROR(IF(VLOOKUP($B18,'[7]0_-3'!$H$4:$M$179,6,FALSE)=0,"-",VLOOKUP($B18,'[7]0_-3'!$H$4:$M$179,6,FALSE)),"-")</f>
        <v>3.2279329277900874</v>
      </c>
      <c r="G18" s="18">
        <f>IFERROR(IF(VLOOKUP($B18,'[7]5_2'!$H$4:$M$179,5,FALSE)=0,"-",VLOOKUP($B18,'[7]5_2'!$H$4:$M$179,5,FALSE)),"-")</f>
        <v>1.8656267531178259</v>
      </c>
      <c r="H18" s="19">
        <f>IFERROR(IF(VLOOKUP($B18,'[7]5_2'!$H$4:$M$179,3,FALSE)=0,"-",VLOOKUP($B18,'[7]5_2'!$H$4:$M$179,3,FALSE)),"-")</f>
        <v>0.48515667993940409</v>
      </c>
      <c r="I18" s="20">
        <f>IFERROR(IF(VLOOKUP($B18,'[7]5_2'!$H$4:$M$179,6,FALSE)=0,"-",VLOOKUP($B18,'[7]5_2'!$H$4:$M$179,6,FALSE)),"-")</f>
        <v>3.845410833776095</v>
      </c>
      <c r="J18" s="18">
        <f>IFERROR(IF(VLOOKUP($B18,'[7]10_7'!$H$4:$M$179,5,FALSE)=0,"-",VLOOKUP($B18,'[7]10_7'!$H$4:$M$179,5,FALSE)),"-")</f>
        <v>2.1660214887021807</v>
      </c>
      <c r="K18" s="19">
        <f>IFERROR(IF(VLOOKUP($B18,'[7]10_7'!$H$4:$M$179,3,FALSE)=0,"-",VLOOKUP($B18,'[7]10_7'!$H$4:$M$179,3,FALSE)),"-")</f>
        <v>0.47194469889653679</v>
      </c>
      <c r="L18" s="20">
        <f>IFERROR(IF(VLOOKUP($B18,'[7]10_7'!$H$4:$M$179,6,FALSE)=0,"-",VLOOKUP($B18,'[7]10_7'!$H$4:$M$179,6,FALSE)),"-")</f>
        <v>4.589566306744409</v>
      </c>
      <c r="M18" s="18">
        <f>IFERROR(IF(VLOOKUP($B18,'[7]15_12'!$H$4:$M$179,5,FALSE)=0,"-",VLOOKUP($B18,'[7]15_12'!$H$4:$M$179,5,FALSE)),"-")</f>
        <v>2.5260461316507588</v>
      </c>
      <c r="N18" s="19">
        <f>IFERROR(IF(VLOOKUP($B18,'[7]15_12'!$H$4:$M$179,3,FALSE)=0,"-",VLOOKUP($B18,'[7]15_12'!$H$4:$M$179,3,FALSE)),"-")</f>
        <v>0.45954337911993304</v>
      </c>
      <c r="O18" s="20">
        <f>IFERROR(IF(VLOOKUP($B18,'[7]15_12'!$H$4:$M$179,6,FALSE)=0,"-",VLOOKUP($B18,'[7]15_12'!$H$4:$M$179,6,FALSE)),"-")</f>
        <v>5.4968611156760971</v>
      </c>
      <c r="P18" s="18" t="str">
        <f>IFERROR(IF(VLOOKUP($B18,'[7]0_-3'!$V$4:$AA$179,5,FALSE)=0,"-",VLOOKUP($B18,'[7]0_-3'!$V$4:$AA$179,5,FALSE)),"-")</f>
        <v>-</v>
      </c>
      <c r="Q18" s="19" t="str">
        <f>IFERROR(IF(VLOOKUP($B18,'[7]0_-3'!$V$4:$AA$179,3,FALSE)=0,"-",VLOOKUP($B18,'[7]0_-3'!$V$4:$AA$179,3,FALSE)),"-")</f>
        <v>-</v>
      </c>
      <c r="R18" s="20" t="str">
        <f>IFERROR(IF(VLOOKUP($B18,'[7]0_-3'!$V$4:$AA$179,6,FALSE)=0,"-",VLOOKUP($B18,'[7]0_-3'!$V$4:$AA$179,6,FALSE)),"-")</f>
        <v>-</v>
      </c>
      <c r="S18" s="18" t="str">
        <f>IFERROR(IF(VLOOKUP($B18,'[7]5_2'!$V$4:$AA$179,5,FALSE)=0,"-",VLOOKUP($B18,'[7]5_2'!$V$4:$AA$179,5,FALSE)),"-")</f>
        <v>-</v>
      </c>
      <c r="T18" s="19" t="str">
        <f>IFERROR(IF(VLOOKUP($B18,'[7]5_2'!$V$4:$AA$179,3,FALSE)=0,"-",VLOOKUP($B18,'[7]5_2'!$V$4:$AA$179,3,FALSE)),"-")</f>
        <v>-</v>
      </c>
      <c r="U18" s="20" t="str">
        <f>IFERROR(IF(VLOOKUP($B18,'[7]5_2'!$V$4:$AA$179,6,FALSE)=0,"-",VLOOKUP($B18,'[7]5_2'!$V$4:$AA$179,6,FALSE)),"-")</f>
        <v>-</v>
      </c>
      <c r="V18" s="18" t="str">
        <f>IFERROR(IF(VLOOKUP($B18,'[7]10_7'!$V$4:$AA$179,5,FALSE)=0,"-",VLOOKUP($B18,'[7]10_7'!$V$4:$AA$179,5,FALSE)),"-")</f>
        <v>-</v>
      </c>
      <c r="W18" s="19" t="str">
        <f>IFERROR(IF(VLOOKUP($B18,'[7]10_7'!$V$4:$AA$179,3,FALSE)=0,"-",VLOOKUP($B18,'[7]10_7'!$V$4:$AA$179,3,FALSE)),"-")</f>
        <v>-</v>
      </c>
      <c r="X18" s="20" t="str">
        <f>IFERROR(IF(VLOOKUP($B18,'[7]10_7'!$V$4:$AA$179,6,FALSE)=0,"-",VLOOKUP($B18,'[7]10_7'!$V$4:$AA$179,6,FALSE)),"-")</f>
        <v>-</v>
      </c>
      <c r="Y18" s="18" t="str">
        <f>IFERROR(IF(VLOOKUP($B18,'[7]15_12'!$V$4:$AA$179,5,FALSE)=0,"-",VLOOKUP($B18,'[7]15_12'!$V$4:$AA$179,5,FALSE)),"-")</f>
        <v>-</v>
      </c>
      <c r="Z18" s="19" t="str">
        <f>IFERROR(IF(VLOOKUP($B18,'[7]15_12'!$V$4:$AA$179,3,FALSE)=0,"-",VLOOKUP($B18,'[7]15_12'!$V$4:$AA$179,3,FALSE)),"-")</f>
        <v>-</v>
      </c>
      <c r="AA18" s="20" t="str">
        <f>IFERROR(IF(VLOOKUP($B18,'[7]15_12'!$V$4:$AA$179,6,FALSE)=0,"-",VLOOKUP($B18,'[7]15_12'!$V$4:$AA$179,6,FALSE)),"-")</f>
        <v>-</v>
      </c>
      <c r="AB18" s="18" t="str">
        <f>IFERROR(IF(VLOOKUP($B18,'[7]0_-3'!$AJ$4:$AO$179,5,FALSE)=0,"-",VLOOKUP($B18,'[7]0_-3'!$AJ$4:$AO$179,5,FALSE)),"-")</f>
        <v>-</v>
      </c>
      <c r="AC18" s="19" t="str">
        <f>IFERROR(IF(VLOOKUP($B18,'[7]0_-3'!$AJ$4:$AO$179,3,FALSE)=0,"-",VLOOKUP($B18,'[7]0_-3'!$AJ$4:$AO$179,3,FALSE)),"-")</f>
        <v>-</v>
      </c>
      <c r="AD18" s="20" t="str">
        <f>IFERROR(IF(VLOOKUP($B18,'[7]0_-3'!$AJ$4:$AO$179,6,FALSE)=0,"-",VLOOKUP($B18,'[7]0_-3'!$AJ$4:$AO$179,6,FALSE)),"-")</f>
        <v>-</v>
      </c>
      <c r="AE18" s="18" t="str">
        <f>IFERROR(IF(VLOOKUP($B18,'[7]5_2'!$AJ$4:$AO$179,5,FALSE)=0,"-",VLOOKUP($B18,'[7]5_2'!$AJ$4:$AO$179,5,FALSE)),"-")</f>
        <v>-</v>
      </c>
      <c r="AF18" s="19" t="str">
        <f>IFERROR(IF(VLOOKUP($B18,'[7]5_2'!$AJ$4:$AO$179,3,FALSE)=0,"-",VLOOKUP($B18,'[7]5_2'!$AJ$4:$AO$179,3,FALSE)),"-")</f>
        <v>-</v>
      </c>
      <c r="AG18" s="20" t="str">
        <f>IFERROR(IF(VLOOKUP($B18,'[7]5_2'!$AJ$4:$AO$179,6,FALSE)=0,"-",VLOOKUP($B18,'[7]5_2'!$AJ$4:$AO$179,6,FALSE)),"-")</f>
        <v>-</v>
      </c>
      <c r="AH18" s="18" t="str">
        <f>IFERROR(IF(VLOOKUP($B18,'[7]10_7'!$AJ$4:$AO$179,5,FALSE)=0,"-",VLOOKUP($B18,'[7]10_7'!$AJ$4:$AO$179,5,FALSE)),"-")</f>
        <v>-</v>
      </c>
      <c r="AI18" s="19" t="str">
        <f>IFERROR(IF(VLOOKUP($B18,'[7]10_7'!$AJ$4:$AO$179,3,FALSE)=0,"-",VLOOKUP($B18,'[7]10_7'!$AJ$4:$AO$179,3,FALSE)),"-")</f>
        <v>-</v>
      </c>
      <c r="AJ18" s="20" t="str">
        <f>IFERROR(IF(VLOOKUP($B18,'[7]10_7'!$AJ$4:$AO$179,6,FALSE)=0,"-",VLOOKUP($B18,'[7]10_7'!$AJ$4:$AO$179,6,FALSE)),"-")</f>
        <v>-</v>
      </c>
      <c r="AK18" s="18" t="str">
        <f>IFERROR(IF(VLOOKUP($B18,'[7]15_12'!$AJ$4:$AO$179,5,FALSE)=0,"-",VLOOKUP($B18,'[7]15_12'!$AJ$4:$AO$179,5,FALSE)),"-")</f>
        <v>-</v>
      </c>
      <c r="AL18" s="19" t="str">
        <f>IFERROR(IF(VLOOKUP($B18,'[7]15_12'!$AJ$4:$AO$179,3,FALSE)=0,"-",VLOOKUP($B18,'[7]15_12'!$AJ$4:$AO$179,3,FALSE)),"-")</f>
        <v>-</v>
      </c>
      <c r="AM18" s="20" t="str">
        <f>IFERROR(IF(VLOOKUP($B18,'[7]15_12'!$AJ$4:$AO$179,6,FALSE)=0,"-",VLOOKUP($B18,'[7]15_12'!$AJ$4:$AO$179,6,FALSE)),"-")</f>
        <v>-</v>
      </c>
    </row>
    <row r="19" spans="2:39" ht="15" customHeight="1" x14ac:dyDescent="0.25">
      <c r="B19" s="33">
        <v>20</v>
      </c>
      <c r="C19" s="34"/>
      <c r="D19" s="18">
        <f>IFERROR(IF(VLOOKUP($B19,'[7]0_-3'!$H$4:$M$179,5,FALSE)=0,"-",VLOOKUP($B19,'[7]0_-3'!$H$4:$M$179,5,FALSE)),"-")</f>
        <v>2.2282785292210221</v>
      </c>
      <c r="E19" s="19">
        <f>IFERROR(IF(VLOOKUP($B19,'[7]0_-3'!$H$4:$M$179,3,FALSE)=0,"-",VLOOKUP($B19,'[7]0_-3'!$H$4:$M$179,3,FALSE)),"-")</f>
        <v>0.56689860318932139</v>
      </c>
      <c r="F19" s="19">
        <f>IFERROR(IF(VLOOKUP($B19,'[7]0_-3'!$H$4:$M$179,6,FALSE)=0,"-",VLOOKUP($B19,'[7]0_-3'!$H$4:$M$179,6,FALSE)),"-")</f>
        <v>3.930647415049048</v>
      </c>
      <c r="G19" s="18">
        <f>IFERROR(IF(VLOOKUP($B19,'[7]5_2'!$H$4:$M$179,5,FALSE)=0,"-",VLOOKUP($B19,'[7]5_2'!$H$4:$M$179,5,FALSE)),"-")</f>
        <v>2.5766628710577764</v>
      </c>
      <c r="H19" s="19">
        <f>IFERROR(IF(VLOOKUP($B19,'[7]5_2'!$H$4:$M$179,3,FALSE)=0,"-",VLOOKUP($B19,'[7]5_2'!$H$4:$M$179,3,FALSE)),"-")</f>
        <v>0.55587129693894488</v>
      </c>
      <c r="I19" s="20">
        <f>IFERROR(IF(VLOOKUP($B19,'[7]5_2'!$H$4:$M$179,6,FALSE)=0,"-",VLOOKUP($B19,'[7]5_2'!$H$4:$M$179,6,FALSE)),"-")</f>
        <v>4.6353587336616675</v>
      </c>
      <c r="J19" s="18">
        <f>IFERROR(IF(VLOOKUP($B19,'[7]10_7'!$H$4:$M$179,5,FALSE)=0,"-",VLOOKUP($B19,'[7]10_7'!$H$4:$M$179,5,FALSE)),"-")</f>
        <v>2.9879677172591323</v>
      </c>
      <c r="K19" s="19">
        <f>IFERROR(IF(VLOOKUP($B19,'[7]10_7'!$H$4:$M$179,3,FALSE)=0,"-",VLOOKUP($B19,'[7]10_7'!$H$4:$M$179,3,FALSE)),"-")</f>
        <v>0.54612779921591514</v>
      </c>
      <c r="L19" s="20">
        <f>IFERROR(IF(VLOOKUP($B19,'[7]10_7'!$H$4:$M$179,6,FALSE)=0,"-",VLOOKUP($B19,'[7]10_7'!$H$4:$M$179,6,FALSE)),"-")</f>
        <v>5.4711877358175283</v>
      </c>
      <c r="M19" s="18">
        <f>IFERROR(IF(VLOOKUP($B19,'[7]15_12'!$H$4:$M$179,5,FALSE)=0,"-",VLOOKUP($B19,'[7]15_12'!$H$4:$M$179,5,FALSE)),"-")</f>
        <v>3.4667078209278599</v>
      </c>
      <c r="N19" s="19">
        <f>IFERROR(IF(VLOOKUP($B19,'[7]15_12'!$H$4:$M$179,3,FALSE)=0,"-",VLOOKUP($B19,'[7]15_12'!$H$4:$M$179,3,FALSE)),"-")</f>
        <v>0.53505730925497497</v>
      </c>
      <c r="O19" s="20">
        <f>IFERROR(IF(VLOOKUP($B19,'[7]15_12'!$H$4:$M$179,6,FALSE)=0,"-",VLOOKUP($B19,'[7]15_12'!$H$4:$M$179,6,FALSE)),"-")</f>
        <v>6.479133657205761</v>
      </c>
      <c r="P19" s="18">
        <f>IFERROR(IF(VLOOKUP($B19,'[7]0_-3'!$V$4:$AA$179,5,FALSE)=0,"-",VLOOKUP($B19,'[7]0_-3'!$V$4:$AA$179,5,FALSE)),"-")</f>
        <v>2.1955791524445303</v>
      </c>
      <c r="Q19" s="19">
        <f>IFERROR(IF(VLOOKUP($B19,'[7]0_-3'!$V$4:$AA$179,3,FALSE)=0,"-",VLOOKUP($B19,'[7]0_-3'!$V$4:$AA$179,3,FALSE)),"-")</f>
        <v>0.73921937454720166</v>
      </c>
      <c r="R19" s="20">
        <f>IFERROR(IF(VLOOKUP($B19,'[7]0_-3'!$V$4:$AA$179,6,FALSE)=0,"-",VLOOKUP($B19,'[7]0_-3'!$V$4:$AA$179,6,FALSE)),"-")</f>
        <v>2.9701320447524813</v>
      </c>
      <c r="S19" s="18">
        <f>IFERROR(IF(VLOOKUP($B19,'[7]5_2'!$V$4:$AA$179,5,FALSE)=0,"-",VLOOKUP($B19,'[7]5_2'!$V$4:$AA$179,5,FALSE)),"-")</f>
        <v>2.5038069191079879</v>
      </c>
      <c r="T19" s="19">
        <f>IFERROR(IF(VLOOKUP($B19,'[7]5_2'!$V$4:$AA$179,3,FALSE)=0,"-",VLOOKUP($B19,'[7]5_2'!$V$4:$AA$179,3,FALSE)),"-")</f>
        <v>0.73505682043722587</v>
      </c>
      <c r="U19" s="20">
        <f>IFERROR(IF(VLOOKUP($B19,'[7]5_2'!$V$4:$AA$179,6,FALSE)=0,"-",VLOOKUP($B19,'[7]5_2'!$V$4:$AA$179,6,FALSE)),"-")</f>
        <v>3.4062766979274821</v>
      </c>
      <c r="V19" s="18">
        <f>IFERROR(IF(VLOOKUP($B19,'[7]10_7'!$V$4:$AA$179,5,FALSE)=0,"-",VLOOKUP($B19,'[7]10_7'!$V$4:$AA$179,5,FALSE)),"-")</f>
        <v>2.8651120506273569</v>
      </c>
      <c r="W19" s="19">
        <f>IFERROR(IF(VLOOKUP($B19,'[7]10_7'!$V$4:$AA$179,3,FALSE)=0,"-",VLOOKUP($B19,'[7]10_7'!$V$4:$AA$179,3,FALSE)),"-")</f>
        <v>0.73212334223941677</v>
      </c>
      <c r="X19" s="20">
        <f>IFERROR(IF(VLOOKUP($B19,'[7]10_7'!$V$4:$AA$179,6,FALSE)=0,"-",VLOOKUP($B19,'[7]10_7'!$V$4:$AA$179,6,FALSE)),"-")</f>
        <v>3.9134280869444216</v>
      </c>
      <c r="Y19" s="18">
        <f>IFERROR(IF(VLOOKUP($B19,'[7]15_12'!$V$4:$AA$179,5,FALSE)=0,"-",VLOOKUP($B19,'[7]15_12'!$V$4:$AA$179,5,FALSE)),"-")</f>
        <v>3.2842483869228678</v>
      </c>
      <c r="Z19" s="19">
        <f>IFERROR(IF(VLOOKUP($B19,'[7]15_12'!$V$4:$AA$179,3,FALSE)=0,"-",VLOOKUP($B19,'[7]15_12'!$V$4:$AA$179,3,FALSE)),"-")</f>
        <v>0.72779124647964732</v>
      </c>
      <c r="AA19" s="20">
        <f>IFERROR(IF(VLOOKUP($B19,'[7]15_12'!$V$4:$AA$179,6,FALSE)=0,"-",VLOOKUP($B19,'[7]15_12'!$V$4:$AA$179,6,FALSE)),"-")</f>
        <v>4.5126241938315372</v>
      </c>
      <c r="AB19" s="18" t="str">
        <f>IFERROR(IF(VLOOKUP($B19,'[7]0_-3'!$AJ$4:$AO$179,5,FALSE)=0,"-",VLOOKUP($B19,'[7]0_-3'!$AJ$4:$AO$179,5,FALSE)),"-")</f>
        <v>-</v>
      </c>
      <c r="AC19" s="19" t="str">
        <f>IFERROR(IF(VLOOKUP($B19,'[7]0_-3'!$AJ$4:$AO$179,3,FALSE)=0,"-",VLOOKUP($B19,'[7]0_-3'!$AJ$4:$AO$179,3,FALSE)),"-")</f>
        <v>-</v>
      </c>
      <c r="AD19" s="20" t="str">
        <f>IFERROR(IF(VLOOKUP($B19,'[7]0_-3'!$AJ$4:$AO$179,6,FALSE)=0,"-",VLOOKUP($B19,'[7]0_-3'!$AJ$4:$AO$179,6,FALSE)),"-")</f>
        <v>-</v>
      </c>
      <c r="AE19" s="18" t="str">
        <f>IFERROR(IF(VLOOKUP($B19,'[7]5_2'!$AJ$4:$AO$179,5,FALSE)=0,"-",VLOOKUP($B19,'[7]5_2'!$AJ$4:$AO$179,5,FALSE)),"-")</f>
        <v>-</v>
      </c>
      <c r="AF19" s="19" t="str">
        <f>IFERROR(IF(VLOOKUP($B19,'[7]5_2'!$AJ$4:$AO$179,3,FALSE)=0,"-",VLOOKUP($B19,'[7]5_2'!$AJ$4:$AO$179,3,FALSE)),"-")</f>
        <v>-</v>
      </c>
      <c r="AG19" s="20" t="str">
        <f>IFERROR(IF(VLOOKUP($B19,'[7]5_2'!$AJ$4:$AO$179,6,FALSE)=0,"-",VLOOKUP($B19,'[7]5_2'!$AJ$4:$AO$179,6,FALSE)),"-")</f>
        <v>-</v>
      </c>
      <c r="AH19" s="18" t="str">
        <f>IFERROR(IF(VLOOKUP($B19,'[7]10_7'!$AJ$4:$AO$179,5,FALSE)=0,"-",VLOOKUP($B19,'[7]10_7'!$AJ$4:$AO$179,5,FALSE)),"-")</f>
        <v>-</v>
      </c>
      <c r="AI19" s="19" t="str">
        <f>IFERROR(IF(VLOOKUP($B19,'[7]10_7'!$AJ$4:$AO$179,3,FALSE)=0,"-",VLOOKUP($B19,'[7]10_7'!$AJ$4:$AO$179,3,FALSE)),"-")</f>
        <v>-</v>
      </c>
      <c r="AJ19" s="20" t="str">
        <f>IFERROR(IF(VLOOKUP($B19,'[7]10_7'!$AJ$4:$AO$179,6,FALSE)=0,"-",VLOOKUP($B19,'[7]10_7'!$AJ$4:$AO$179,6,FALSE)),"-")</f>
        <v>-</v>
      </c>
      <c r="AK19" s="18" t="str">
        <f>IFERROR(IF(VLOOKUP($B19,'[7]15_12'!$AJ$4:$AO$179,5,FALSE)=0,"-",VLOOKUP($B19,'[7]15_12'!$AJ$4:$AO$179,5,FALSE)),"-")</f>
        <v>-</v>
      </c>
      <c r="AL19" s="19" t="str">
        <f>IFERROR(IF(VLOOKUP($B19,'[7]15_12'!$AJ$4:$AO$179,3,FALSE)=0,"-",VLOOKUP($B19,'[7]15_12'!$AJ$4:$AO$179,3,FALSE)),"-")</f>
        <v>-</v>
      </c>
      <c r="AM19" s="20" t="str">
        <f>IFERROR(IF(VLOOKUP($B19,'[7]15_12'!$AJ$4:$AO$179,6,FALSE)=0,"-",VLOOKUP($B19,'[7]15_12'!$AJ$4:$AO$179,6,FALSE)),"-")</f>
        <v>-</v>
      </c>
    </row>
    <row r="20" spans="2:39" ht="15" customHeight="1" x14ac:dyDescent="0.25">
      <c r="B20" s="33">
        <v>25</v>
      </c>
      <c r="C20" s="34"/>
      <c r="D20" s="18">
        <f>IFERROR(IF(VLOOKUP($B20,'[7]0_-3'!$H$4:$M$179,5,FALSE)=0,"-",VLOOKUP($B20,'[7]0_-3'!$H$4:$M$179,5,FALSE)),"-")</f>
        <v>2.826525508499246</v>
      </c>
      <c r="E20" s="19">
        <f>IFERROR(IF(VLOOKUP($B20,'[7]0_-3'!$H$4:$M$179,3,FALSE)=0,"-",VLOOKUP($B20,'[7]0_-3'!$H$4:$M$179,3,FALSE)),"-")</f>
        <v>0.65345345698705037</v>
      </c>
      <c r="F20" s="19">
        <f>IFERROR(IF(VLOOKUP($B20,'[7]0_-3'!$H$4:$M$179,6,FALSE)=0,"-",VLOOKUP($B20,'[7]0_-3'!$H$4:$M$179,6,FALSE)),"-")</f>
        <v>4.3255192520241881</v>
      </c>
      <c r="G20" s="18">
        <f>IFERROR(IF(VLOOKUP($B20,'[7]5_2'!$H$4:$M$179,5,FALSE)=0,"-",VLOOKUP($B20,'[7]5_2'!$H$4:$M$179,5,FALSE)),"-")</f>
        <v>3.2755645592674609</v>
      </c>
      <c r="H20" s="19">
        <f>IFERROR(IF(VLOOKUP($B20,'[7]5_2'!$H$4:$M$179,3,FALSE)=0,"-",VLOOKUP($B20,'[7]5_2'!$H$4:$M$179,3,FALSE)),"-")</f>
        <v>0.64769617283384218</v>
      </c>
      <c r="I20" s="20">
        <f>IFERROR(IF(VLOOKUP($B20,'[7]5_2'!$H$4:$M$179,6,FALSE)=0,"-",VLOOKUP($B20,'[7]5_2'!$H$4:$M$179,6,FALSE)),"-")</f>
        <v>5.0572547695256542</v>
      </c>
      <c r="J20" s="18">
        <f>IFERROR(IF(VLOOKUP($B20,'[7]10_7'!$H$4:$M$179,5,FALSE)=0,"-",VLOOKUP($B20,'[7]10_7'!$H$4:$M$179,5,FALSE)),"-")</f>
        <v>3.7954647519548157</v>
      </c>
      <c r="K20" s="19">
        <f>IFERROR(IF(VLOOKUP($B20,'[7]10_7'!$H$4:$M$179,3,FALSE)=0,"-",VLOOKUP($B20,'[7]10_7'!$H$4:$M$179,3,FALSE)),"-")</f>
        <v>0.64108799220100854</v>
      </c>
      <c r="L20" s="20">
        <f>IFERROR(IF(VLOOKUP($B20,'[7]10_7'!$H$4:$M$179,6,FALSE)=0,"-",VLOOKUP($B20,'[7]10_7'!$H$4:$M$179,6,FALSE)),"-")</f>
        <v>5.920349153513353</v>
      </c>
      <c r="M20" s="18">
        <f>IFERROR(IF(VLOOKUP($B20,'[7]15_12'!$H$4:$M$179,5,FALSE)=0,"-",VLOOKUP($B20,'[7]15_12'!$H$4:$M$179,5,FALSE)),"-")</f>
        <v>4.3903260342822534</v>
      </c>
      <c r="N20" s="19">
        <f>IFERROR(IF(VLOOKUP($B20,'[7]15_12'!$H$4:$M$179,3,FALSE)=0,"-",VLOOKUP($B20,'[7]15_12'!$H$4:$M$179,3,FALSE)),"-")</f>
        <v>0.63108586798380273</v>
      </c>
      <c r="O20" s="20">
        <f>IFERROR(IF(VLOOKUP($B20,'[7]15_12'!$H$4:$M$179,6,FALSE)=0,"-",VLOOKUP($B20,'[7]15_12'!$H$4:$M$179,6,FALSE)),"-")</f>
        <v>6.9567807758213567</v>
      </c>
      <c r="P20" s="18">
        <f>IFERROR(IF(VLOOKUP($B20,'[7]0_-3'!$V$4:$AA$179,5,FALSE)=0,"-",VLOOKUP($B20,'[7]0_-3'!$V$4:$AA$179,5,FALSE)),"-")</f>
        <v>2.761218783789507</v>
      </c>
      <c r="Q20" s="19">
        <f>IFERROR(IF(VLOOKUP($B20,'[7]0_-3'!$V$4:$AA$179,3,FALSE)=0,"-",VLOOKUP($B20,'[7]0_-3'!$V$4:$AA$179,3,FALSE)),"-")</f>
        <v>0.84425696097820313</v>
      </c>
      <c r="R20" s="20">
        <f>IFERROR(IF(VLOOKUP($B20,'[7]0_-3'!$V$4:$AA$179,6,FALSE)=0,"-",VLOOKUP($B20,'[7]0_-3'!$V$4:$AA$179,6,FALSE)),"-")</f>
        <v>3.2705904853780599</v>
      </c>
      <c r="S20" s="18">
        <f>IFERROR(IF(VLOOKUP($B20,'[7]5_2'!$V$4:$AA$179,5,FALSE)=0,"-",VLOOKUP($B20,'[7]5_2'!$V$4:$AA$179,5,FALSE)),"-")</f>
        <v>3.1657595929762326</v>
      </c>
      <c r="T20" s="19">
        <f>IFERROR(IF(VLOOKUP($B20,'[7]5_2'!$V$4:$AA$179,3,FALSE)=0,"-",VLOOKUP($B20,'[7]5_2'!$V$4:$AA$179,3,FALSE)),"-")</f>
        <v>0.8471141197867329</v>
      </c>
      <c r="U20" s="20">
        <f>IFERROR(IF(VLOOKUP($B20,'[7]5_2'!$V$4:$AA$179,6,FALSE)=0,"-",VLOOKUP($B20,'[7]5_2'!$V$4:$AA$179,6,FALSE)),"-")</f>
        <v>3.7371111152925125</v>
      </c>
      <c r="V20" s="18">
        <f>IFERROR(IF(VLOOKUP($B20,'[7]10_7'!$V$4:$AA$179,5,FALSE)=0,"-",VLOOKUP($B20,'[7]10_7'!$V$4:$AA$179,5,FALSE)),"-")</f>
        <v>3.6315355424324629</v>
      </c>
      <c r="W20" s="19">
        <f>IFERROR(IF(VLOOKUP($B20,'[7]10_7'!$V$4:$AA$179,3,FALSE)=0,"-",VLOOKUP($B20,'[7]10_7'!$V$4:$AA$179,3,FALSE)),"-")</f>
        <v>0.84905353155244034</v>
      </c>
      <c r="X20" s="20">
        <f>IFERROR(IF(VLOOKUP($B20,'[7]10_7'!$V$4:$AA$179,6,FALSE)=0,"-",VLOOKUP($B20,'[7]10_7'!$V$4:$AA$179,6,FALSE)),"-")</f>
        <v>4.2771573375266829</v>
      </c>
      <c r="Y20" s="18">
        <f>IFERROR(IF(VLOOKUP($B20,'[7]15_12'!$V$4:$AA$179,5,FALSE)=0,"-",VLOOKUP($B20,'[7]15_12'!$V$4:$AA$179,5,FALSE)),"-")</f>
        <v>4.1629069851570577</v>
      </c>
      <c r="Z20" s="19">
        <f>IFERROR(IF(VLOOKUP($B20,'[7]15_12'!$V$4:$AA$179,3,FALSE)=0,"-",VLOOKUP($B20,'[7]15_12'!$V$4:$AA$179,3,FALSE)),"-")</f>
        <v>0.84751111385989053</v>
      </c>
      <c r="AA20" s="20">
        <f>IFERROR(IF(VLOOKUP($B20,'[7]15_12'!$V$4:$AA$179,6,FALSE)=0,"-",VLOOKUP($B20,'[7]15_12'!$V$4:$AA$179,6,FALSE)),"-")</f>
        <v>4.9119202298098292</v>
      </c>
      <c r="AB20" s="18" t="str">
        <f>IFERROR(IF(VLOOKUP($B20,'[7]0_-3'!$AJ$4:$AO$179,5,FALSE)=0,"-",VLOOKUP($B20,'[7]0_-3'!$AJ$4:$AO$179,5,FALSE)),"-")</f>
        <v>-</v>
      </c>
      <c r="AC20" s="19" t="str">
        <f>IFERROR(IF(VLOOKUP($B20,'[7]0_-3'!$AJ$4:$AO$179,3,FALSE)=0,"-",VLOOKUP($B20,'[7]0_-3'!$AJ$4:$AO$179,3,FALSE)),"-")</f>
        <v>-</v>
      </c>
      <c r="AD20" s="20" t="str">
        <f>IFERROR(IF(VLOOKUP($B20,'[7]0_-3'!$AJ$4:$AO$179,6,FALSE)=0,"-",VLOOKUP($B20,'[7]0_-3'!$AJ$4:$AO$179,6,FALSE)),"-")</f>
        <v>-</v>
      </c>
      <c r="AE20" s="18" t="str">
        <f>IFERROR(IF(VLOOKUP($B20,'[7]5_2'!$AJ$4:$AO$179,5,FALSE)=0,"-",VLOOKUP($B20,'[7]5_2'!$AJ$4:$AO$179,5,FALSE)),"-")</f>
        <v>-</v>
      </c>
      <c r="AF20" s="19" t="str">
        <f>IFERROR(IF(VLOOKUP($B20,'[7]5_2'!$AJ$4:$AO$179,3,FALSE)=0,"-",VLOOKUP($B20,'[7]5_2'!$AJ$4:$AO$179,3,FALSE)),"-")</f>
        <v>-</v>
      </c>
      <c r="AG20" s="20" t="str">
        <f>IFERROR(IF(VLOOKUP($B20,'[7]5_2'!$AJ$4:$AO$179,6,FALSE)=0,"-",VLOOKUP($B20,'[7]5_2'!$AJ$4:$AO$179,6,FALSE)),"-")</f>
        <v>-</v>
      </c>
      <c r="AH20" s="18" t="str">
        <f>IFERROR(IF(VLOOKUP($B20,'[7]10_7'!$AJ$4:$AO$179,5,FALSE)=0,"-",VLOOKUP($B20,'[7]10_7'!$AJ$4:$AO$179,5,FALSE)),"-")</f>
        <v>-</v>
      </c>
      <c r="AI20" s="19" t="str">
        <f>IFERROR(IF(VLOOKUP($B20,'[7]10_7'!$AJ$4:$AO$179,3,FALSE)=0,"-",VLOOKUP($B20,'[7]10_7'!$AJ$4:$AO$179,3,FALSE)),"-")</f>
        <v>-</v>
      </c>
      <c r="AJ20" s="20" t="str">
        <f>IFERROR(IF(VLOOKUP($B20,'[7]10_7'!$AJ$4:$AO$179,6,FALSE)=0,"-",VLOOKUP($B20,'[7]10_7'!$AJ$4:$AO$179,6,FALSE)),"-")</f>
        <v>-</v>
      </c>
      <c r="AK20" s="18" t="str">
        <f>IFERROR(IF(VLOOKUP($B20,'[7]15_12'!$AJ$4:$AO$179,5,FALSE)=0,"-",VLOOKUP($B20,'[7]15_12'!$AJ$4:$AO$179,5,FALSE)),"-")</f>
        <v>-</v>
      </c>
      <c r="AL20" s="19" t="str">
        <f>IFERROR(IF(VLOOKUP($B20,'[7]15_12'!$AJ$4:$AO$179,3,FALSE)=0,"-",VLOOKUP($B20,'[7]15_12'!$AJ$4:$AO$179,3,FALSE)),"-")</f>
        <v>-</v>
      </c>
      <c r="AM20" s="20" t="str">
        <f>IFERROR(IF(VLOOKUP($B20,'[7]15_12'!$AJ$4:$AO$179,6,FALSE)=0,"-",VLOOKUP($B20,'[7]15_12'!$AJ$4:$AO$179,6,FALSE)),"-")</f>
        <v>-</v>
      </c>
    </row>
    <row r="21" spans="2:39" ht="15" customHeight="1" x14ac:dyDescent="0.25">
      <c r="B21" s="33">
        <v>30</v>
      </c>
      <c r="C21" s="34"/>
      <c r="D21" s="18">
        <f>IFERROR(IF(VLOOKUP($B21,'[7]0_-3'!$H$4:$M$179,5,FALSE)=0,"-",VLOOKUP($B21,'[7]0_-3'!$H$4:$M$179,5,FALSE)),"-")</f>
        <v>3.4177451901093439</v>
      </c>
      <c r="E21" s="19">
        <f>IFERROR(IF(VLOOKUP($B21,'[7]0_-3'!$H$4:$M$179,3,FALSE)=0,"-",VLOOKUP($B21,'[7]0_-3'!$H$4:$M$179,3,FALSE)),"-")</f>
        <v>0.75924999455978304</v>
      </c>
      <c r="F21" s="19">
        <f>IFERROR(IF(VLOOKUP($B21,'[7]0_-3'!$H$4:$M$179,6,FALSE)=0,"-",VLOOKUP($B21,'[7]0_-3'!$H$4:$M$179,6,FALSE)),"-")</f>
        <v>4.5014754225859033</v>
      </c>
      <c r="G21" s="18">
        <f>IFERROR(IF(VLOOKUP($B21,'[7]5_2'!$H$4:$M$179,5,FALSE)=0,"-",VLOOKUP($B21,'[7]5_2'!$H$4:$M$179,5,FALSE)),"-")</f>
        <v>3.9654566590241371</v>
      </c>
      <c r="H21" s="19">
        <f>IFERROR(IF(VLOOKUP($B21,'[7]5_2'!$H$4:$M$179,3,FALSE)=0,"-",VLOOKUP($B21,'[7]5_2'!$H$4:$M$179,3,FALSE)),"-")</f>
        <v>0.75837339930813075</v>
      </c>
      <c r="I21" s="20">
        <f>IFERROR(IF(VLOOKUP($B21,'[7]5_2'!$H$4:$M$179,6,FALSE)=0,"-",VLOOKUP($B21,'[7]5_2'!$H$4:$M$179,6,FALSE)),"-")</f>
        <v>5.2288973514127086</v>
      </c>
      <c r="J21" s="18">
        <f>IFERROR(IF(VLOOKUP($B21,'[7]10_7'!$H$4:$M$179,5,FALSE)=0,"-",VLOOKUP($B21,'[7]10_7'!$H$4:$M$179,5,FALSE)),"-")</f>
        <v>4.5917118723753747</v>
      </c>
      <c r="K21" s="19">
        <f>IFERROR(IF(VLOOKUP($B21,'[7]10_7'!$H$4:$M$179,3,FALSE)=0,"-",VLOOKUP($B21,'[7]10_7'!$H$4:$M$179,3,FALSE)),"-")</f>
        <v>0.75457562082144591</v>
      </c>
      <c r="L21" s="20">
        <f>IFERROR(IF(VLOOKUP($B21,'[7]10_7'!$H$4:$M$179,6,FALSE)=0,"-",VLOOKUP($B21,'[7]10_7'!$H$4:$M$179,6,FALSE)),"-")</f>
        <v>6.0851579956648303</v>
      </c>
      <c r="M21" s="18">
        <f>IFERROR(IF(VLOOKUP($B21,'[7]15_12'!$H$4:$M$179,5,FALSE)=0,"-",VLOOKUP($B21,'[7]15_12'!$H$4:$M$179,5,FALSE)),"-")</f>
        <v>5.3001865348677031</v>
      </c>
      <c r="N21" s="19">
        <f>IFERROR(IF(VLOOKUP($B21,'[7]15_12'!$H$4:$M$179,3,FALSE)=0,"-",VLOOKUP($B21,'[7]15_12'!$H$4:$M$179,3,FALSE)),"-")</f>
        <v>0.74538722454405626</v>
      </c>
      <c r="O21" s="20">
        <f>IFERROR(IF(VLOOKUP($B21,'[7]15_12'!$H$4:$M$179,6,FALSE)=0,"-",VLOOKUP($B21,'[7]15_12'!$H$4:$M$179,6,FALSE)),"-")</f>
        <v>7.1106484795332507</v>
      </c>
      <c r="P21" s="18">
        <f>IFERROR(IF(VLOOKUP($B21,'[7]0_-3'!$V$4:$AA$179,5,FALSE)=0,"-",VLOOKUP($B21,'[7]0_-3'!$V$4:$AA$179,5,FALSE)),"-")</f>
        <v>3.3213162185452965</v>
      </c>
      <c r="Q21" s="19">
        <f>IFERROR(IF(VLOOKUP($B21,'[7]0_-3'!$V$4:$AA$179,3,FALSE)=0,"-",VLOOKUP($B21,'[7]0_-3'!$V$4:$AA$179,3,FALSE)),"-")</f>
        <v>0.96981057913840074</v>
      </c>
      <c r="R21" s="20">
        <f>IFERROR(IF(VLOOKUP($B21,'[7]0_-3'!$V$4:$AA$179,6,FALSE)=0,"-",VLOOKUP($B21,'[7]0_-3'!$V$4:$AA$179,6,FALSE)),"-")</f>
        <v>3.4247061127091651</v>
      </c>
      <c r="S21" s="18">
        <f>IFERROR(IF(VLOOKUP($B21,'[7]5_2'!$V$4:$AA$179,5,FALSE)=0,"-",VLOOKUP($B21,'[7]5_2'!$V$4:$AA$179,5,FALSE)),"-")</f>
        <v>3.8202891785041957</v>
      </c>
      <c r="T21" s="19">
        <f>IFERROR(IF(VLOOKUP($B21,'[7]5_2'!$V$4:$AA$179,3,FALSE)=0,"-",VLOOKUP($B21,'[7]5_2'!$V$4:$AA$179,3,FALSE)),"-")</f>
        <v>0.97929443988402931</v>
      </c>
      <c r="U21" s="20">
        <f>IFERROR(IF(VLOOKUP($B21,'[7]5_2'!$V$4:$AA$179,6,FALSE)=0,"-",VLOOKUP($B21,'[7]5_2'!$V$4:$AA$179,6,FALSE)),"-")</f>
        <v>3.9010628702809798</v>
      </c>
      <c r="V21" s="18">
        <f>IFERROR(IF(VLOOKUP($B21,'[7]10_7'!$V$4:$AA$179,5,FALSE)=0,"-",VLOOKUP($B21,'[7]10_7'!$V$4:$AA$179,5,FALSE)),"-")</f>
        <v>4.3884033947711298</v>
      </c>
      <c r="W21" s="19">
        <f>IFERROR(IF(VLOOKUP($B21,'[7]10_7'!$V$4:$AA$179,3,FALSE)=0,"-",VLOOKUP($B21,'[7]10_7'!$V$4:$AA$179,3,FALSE)),"-")</f>
        <v>0.98577668373543359</v>
      </c>
      <c r="X21" s="20">
        <f>IFERROR(IF(VLOOKUP($B21,'[7]10_7'!$V$4:$AA$179,6,FALSE)=0,"-",VLOOKUP($B21,'[7]10_7'!$V$4:$AA$179,6,FALSE)),"-")</f>
        <v>4.4517216395725852</v>
      </c>
      <c r="Y21" s="18">
        <f>IFERROR(IF(VLOOKUP($B21,'[7]15_12'!$V$4:$AA$179,5,FALSE)=0,"-",VLOOKUP($B21,'[7]15_12'!$V$4:$AA$179,5,FALSE)),"-")</f>
        <v>5.0296144417355757</v>
      </c>
      <c r="Z21" s="19">
        <f>IFERROR(IF(VLOOKUP($B21,'[7]15_12'!$V$4:$AA$179,3,FALSE)=0,"-",VLOOKUP($B21,'[7]15_12'!$V$4:$AA$179,3,FALSE)),"-")</f>
        <v>0.98676308116688527</v>
      </c>
      <c r="AA21" s="20">
        <f>IFERROR(IF(VLOOKUP($B21,'[7]15_12'!$V$4:$AA$179,6,FALSE)=0,"-",VLOOKUP($B21,'[7]15_12'!$V$4:$AA$179,6,FALSE)),"-")</f>
        <v>5.0970841306586614</v>
      </c>
      <c r="AB21" s="18">
        <f>IFERROR(IF(VLOOKUP($B21,'[7]0_-3'!$AJ$4:$AO$179,5,FALSE)=0,"-",VLOOKUP($B21,'[7]0_-3'!$AJ$4:$AO$179,5,FALSE)),"-")</f>
        <v>3.3073445645550805</v>
      </c>
      <c r="AC21" s="19">
        <f>IFERROR(IF(VLOOKUP($B21,'[7]0_-3'!$AJ$4:$AO$179,3,FALSE)=0,"-",VLOOKUP($B21,'[7]0_-3'!$AJ$4:$AO$179,3,FALSE)),"-")</f>
        <v>1.2335245416547114</v>
      </c>
      <c r="AD21" s="20">
        <f>IFERROR(IF(VLOOKUP($B21,'[7]0_-3'!$AJ$4:$AO$179,6,FALSE)=0,"-",VLOOKUP($B21,'[7]0_-3'!$AJ$4:$AO$179,6,FALSE)),"-")</f>
        <v>2.6812150491294187</v>
      </c>
      <c r="AE21" s="18">
        <f>IFERROR(IF(VLOOKUP($B21,'[7]5_2'!$AJ$4:$AO$179,5,FALSE)=0,"-",VLOOKUP($B21,'[7]5_2'!$AJ$4:$AO$179,5,FALSE)),"-")</f>
        <v>3.7522181649510173</v>
      </c>
      <c r="AF21" s="19">
        <f>IFERROR(IF(VLOOKUP($B21,'[7]5_2'!$AJ$4:$AO$179,3,FALSE)=0,"-",VLOOKUP($B21,'[7]5_2'!$AJ$4:$AO$179,3,FALSE)),"-")</f>
        <v>1.253683275671307</v>
      </c>
      <c r="AG21" s="20">
        <f>IFERROR(IF(VLOOKUP($B21,'[7]5_2'!$AJ$4:$AO$179,6,FALSE)=0,"-",VLOOKUP($B21,'[7]5_2'!$AJ$4:$AO$179,6,FALSE)),"-")</f>
        <v>2.9929554280301183</v>
      </c>
      <c r="AH21" s="18">
        <f>IFERROR(IF(VLOOKUP($B21,'[7]10_7'!$AJ$4:$AO$179,5,FALSE)=0,"-",VLOOKUP($B21,'[7]10_7'!$AJ$4:$AO$179,5,FALSE)),"-")</f>
        <v>4.2566868687390702</v>
      </c>
      <c r="AI21" s="19">
        <f>IFERROR(IF(VLOOKUP($B21,'[7]10_7'!$AJ$4:$AO$179,3,FALSE)=0,"-",VLOOKUP($B21,'[7]10_7'!$AJ$4:$AO$179,3,FALSE)),"-")</f>
        <v>1.2707842584122246</v>
      </c>
      <c r="AJ21" s="20">
        <f>IFERROR(IF(VLOOKUP($B21,'[7]10_7'!$AJ$4:$AO$179,6,FALSE)=0,"-",VLOOKUP($B21,'[7]10_7'!$AJ$4:$AO$179,6,FALSE)),"-")</f>
        <v>3.3496534447614006</v>
      </c>
      <c r="AK21" s="18">
        <f>IFERROR(IF(VLOOKUP($B21,'[7]15_12'!$AJ$4:$AO$179,5,FALSE)=0,"-",VLOOKUP($B21,'[7]15_12'!$AJ$4:$AO$179,5,FALSE)),"-")</f>
        <v>4.7613152387360502</v>
      </c>
      <c r="AL21" s="19">
        <f>IFERROR(IF(VLOOKUP($B21,'[7]15_12'!$AJ$4:$AO$179,3,FALSE)=0,"-",VLOOKUP($B21,'[7]15_12'!$AJ$4:$AO$179,3,FALSE)),"-")</f>
        <v>1.2815925677463451</v>
      </c>
      <c r="AM21" s="20">
        <f>IFERROR(IF(VLOOKUP($B21,'[7]15_12'!$AJ$4:$AO$179,6,FALSE)=0,"-",VLOOKUP($B21,'[7]15_12'!$AJ$4:$AO$179,6,FALSE)),"-")</f>
        <v>3.7151551581706874</v>
      </c>
    </row>
    <row r="22" spans="2:39" ht="15" customHeight="1" x14ac:dyDescent="0.25">
      <c r="B22" s="33">
        <v>35</v>
      </c>
      <c r="C22" s="34"/>
      <c r="D22" s="18">
        <f>IFERROR(IF(VLOOKUP($B22,'[7]0_-3'!$H$4:$M$179,5,FALSE)=0,"-",VLOOKUP($B22,'[7]0_-3'!$H$4:$M$179,5,FALSE)),"-")</f>
        <v>4.0049102084985702</v>
      </c>
      <c r="E22" s="19">
        <f>IFERROR(IF(VLOOKUP($B22,'[7]0_-3'!$H$4:$M$179,3,FALSE)=0,"-",VLOOKUP($B22,'[7]0_-3'!$H$4:$M$179,3,FALSE)),"-")</f>
        <v>0.88202040291330974</v>
      </c>
      <c r="F22" s="19">
        <f>IFERROR(IF(VLOOKUP($B22,'[7]0_-3'!$H$4:$M$179,6,FALSE)=0,"-",VLOOKUP($B22,'[7]0_-3'!$H$4:$M$179,6,FALSE)),"-")</f>
        <v>4.54060948620958</v>
      </c>
      <c r="G22" s="18">
        <f>IFERROR(IF(VLOOKUP($B22,'[7]5_2'!$H$4:$M$179,5,FALSE)=0,"-",VLOOKUP($B22,'[7]5_2'!$H$4:$M$179,5,FALSE)),"-")</f>
        <v>4.6493652799874789</v>
      </c>
      <c r="H22" s="19">
        <f>IFERROR(IF(VLOOKUP($B22,'[7]5_2'!$H$4:$M$179,3,FALSE)=0,"-",VLOOKUP($B22,'[7]5_2'!$H$4:$M$179,3,FALSE)),"-")</f>
        <v>0.88564517572482371</v>
      </c>
      <c r="I22" s="20">
        <f>IFERROR(IF(VLOOKUP($B22,'[7]5_2'!$H$4:$M$179,6,FALSE)=0,"-",VLOOKUP($B22,'[7]5_2'!$H$4:$M$179,6,FALSE)),"-")</f>
        <v>5.2496930005658049</v>
      </c>
      <c r="J22" s="18">
        <f>IFERROR(IF(VLOOKUP($B22,'[7]10_7'!$H$4:$M$179,5,FALSE)=0,"-",VLOOKUP($B22,'[7]10_7'!$H$4:$M$179,5,FALSE)),"-")</f>
        <v>5.3797989458307933</v>
      </c>
      <c r="K22" s="19">
        <f>IFERROR(IF(VLOOKUP($B22,'[7]10_7'!$H$4:$M$179,3,FALSE)=0,"-",VLOOKUP($B22,'[7]10_7'!$H$4:$M$179,3,FALSE)),"-")</f>
        <v>0.88434289973549074</v>
      </c>
      <c r="L22" s="20">
        <f>IFERROR(IF(VLOOKUP($B22,'[7]10_7'!$H$4:$M$179,6,FALSE)=0,"-",VLOOKUP($B22,'[7]10_7'!$H$4:$M$179,6,FALSE)),"-")</f>
        <v>6.0833856951188334</v>
      </c>
      <c r="M22" s="18">
        <f>IFERROR(IF(VLOOKUP($B22,'[7]15_12'!$H$4:$M$179,5,FALSE)=0,"-",VLOOKUP($B22,'[7]15_12'!$H$4:$M$179,5,FALSE)),"-")</f>
        <v>6.1994544997141299</v>
      </c>
      <c r="N22" s="19">
        <f>IFERROR(IF(VLOOKUP($B22,'[7]15_12'!$H$4:$M$179,3,FALSE)=0,"-",VLOOKUP($B22,'[7]15_12'!$H$4:$M$179,3,FALSE)),"-")</f>
        <v>0.87572316427137642</v>
      </c>
      <c r="O22" s="20">
        <f>IFERROR(IF(VLOOKUP($B22,'[7]15_12'!$H$4:$M$179,6,FALSE)=0,"-",VLOOKUP($B22,'[7]15_12'!$H$4:$M$179,6,FALSE)),"-")</f>
        <v>7.0792400528450461</v>
      </c>
      <c r="P22" s="18">
        <f>IFERROR(IF(VLOOKUP($B22,'[7]0_-3'!$V$4:$AA$179,5,FALSE)=0,"-",VLOOKUP($B22,'[7]0_-3'!$V$4:$AA$179,5,FALSE)),"-")</f>
        <v>3.8788247595298024</v>
      </c>
      <c r="Q22" s="19">
        <f>IFERROR(IF(VLOOKUP($B22,'[7]0_-3'!$V$4:$AA$179,3,FALSE)=0,"-",VLOOKUP($B22,'[7]0_-3'!$V$4:$AA$179,3,FALSE)),"-")</f>
        <v>1.1136120236091551</v>
      </c>
      <c r="R22" s="20">
        <f>IFERROR(IF(VLOOKUP($B22,'[7]0_-3'!$V$4:$AA$179,6,FALSE)=0,"-",VLOOKUP($B22,'[7]0_-3'!$V$4:$AA$179,6,FALSE)),"-")</f>
        <v>3.4831024425892472</v>
      </c>
      <c r="S22" s="18">
        <f>IFERROR(IF(VLOOKUP($B22,'[7]5_2'!$V$4:$AA$179,5,FALSE)=0,"-",VLOOKUP($B22,'[7]5_2'!$V$4:$AA$179,5,FALSE)),"-")</f>
        <v>4.4703990089056367</v>
      </c>
      <c r="T22" s="19">
        <f>IFERROR(IF(VLOOKUP($B22,'[7]5_2'!$V$4:$AA$179,3,FALSE)=0,"-",VLOOKUP($B22,'[7]5_2'!$V$4:$AA$179,3,FALSE)),"-")</f>
        <v>1.1293388340862653</v>
      </c>
      <c r="U22" s="20">
        <f>IFERROR(IF(VLOOKUP($B22,'[7]5_2'!$V$4:$AA$179,6,FALSE)=0,"-",VLOOKUP($B22,'[7]5_2'!$V$4:$AA$179,6,FALSE)),"-")</f>
        <v>3.9584214001837488</v>
      </c>
      <c r="V22" s="18">
        <f>IFERROR(IF(VLOOKUP($B22,'[7]10_7'!$V$4:$AA$179,5,FALSE)=0,"-",VLOOKUP($B22,'[7]10_7'!$V$4:$AA$179,5,FALSE)),"-")</f>
        <v>5.1387786880790571</v>
      </c>
      <c r="W22" s="19">
        <f>IFERROR(IF(VLOOKUP($B22,'[7]10_7'!$V$4:$AA$179,3,FALSE)=0,"-",VLOOKUP($B22,'[7]10_7'!$V$4:$AA$179,3,FALSE)),"-")</f>
        <v>1.1400431920692045</v>
      </c>
      <c r="X22" s="20">
        <f>IFERROR(IF(VLOOKUP($B22,'[7]10_7'!$V$4:$AA$179,6,FALSE)=0,"-",VLOOKUP($B22,'[7]10_7'!$V$4:$AA$179,6,FALSE)),"-")</f>
        <v>4.5075298232798149</v>
      </c>
      <c r="Y22" s="18">
        <f>IFERROR(IF(VLOOKUP($B22,'[7]15_12'!$V$4:$AA$179,5,FALSE)=0,"-",VLOOKUP($B22,'[7]15_12'!$V$4:$AA$179,5,FALSE)),"-")</f>
        <v>5.8875046066541454</v>
      </c>
      <c r="Z22" s="19">
        <f>IFERROR(IF(VLOOKUP($B22,'[7]15_12'!$V$4:$AA$179,3,FALSE)=0,"-",VLOOKUP($B22,'[7]15_12'!$V$4:$AA$179,3,FALSE)),"-")</f>
        <v>1.1433065084749869</v>
      </c>
      <c r="AA22" s="20">
        <f>IFERROR(IF(VLOOKUP($B22,'[7]15_12'!$V$4:$AA$179,6,FALSE)=0,"-",VLOOKUP($B22,'[7]15_12'!$V$4:$AA$179,6,FALSE)),"-")</f>
        <v>5.1495417571857125</v>
      </c>
      <c r="AB22" s="18">
        <f>IFERROR(IF(VLOOKUP($B22,'[7]0_-3'!$AJ$4:$AO$179,5,FALSE)=0,"-",VLOOKUP($B22,'[7]0_-3'!$AJ$4:$AO$179,5,FALSE)),"-")</f>
        <v>3.8420760732833603</v>
      </c>
      <c r="AC22" s="19">
        <f>IFERROR(IF(VLOOKUP($B22,'[7]0_-3'!$AJ$4:$AO$179,3,FALSE)=0,"-",VLOOKUP($B22,'[7]0_-3'!$AJ$4:$AO$179,3,FALSE)),"-")</f>
        <v>1.4025479611839073</v>
      </c>
      <c r="AD22" s="20">
        <f>IFERROR(IF(VLOOKUP($B22,'[7]0_-3'!$AJ$4:$AO$179,6,FALSE)=0,"-",VLOOKUP($B22,'[7]0_-3'!$AJ$4:$AO$179,6,FALSE)),"-")</f>
        <v>2.7393545031003561</v>
      </c>
      <c r="AE22" s="18">
        <f>IFERROR(IF(VLOOKUP($B22,'[7]5_2'!$AJ$4:$AO$179,5,FALSE)=0,"-",VLOOKUP($B22,'[7]5_2'!$AJ$4:$AO$179,5,FALSE)),"-")</f>
        <v>4.3758578195222464</v>
      </c>
      <c r="AF22" s="19">
        <f>IFERROR(IF(VLOOKUP($B22,'[7]5_2'!$AJ$4:$AO$179,3,FALSE)=0,"-",VLOOKUP($B22,'[7]5_2'!$AJ$4:$AO$179,3,FALSE)),"-")</f>
        <v>1.4307660847707362</v>
      </c>
      <c r="AG22" s="20">
        <f>IFERROR(IF(VLOOKUP($B22,'[7]5_2'!$AJ$4:$AO$179,6,FALSE)=0,"-",VLOOKUP($B22,'[7]5_2'!$AJ$4:$AO$179,6,FALSE)),"-")</f>
        <v>3.0584019750673832</v>
      </c>
      <c r="AH22" s="18">
        <f>IFERROR(IF(VLOOKUP($B22,'[7]10_7'!$AJ$4:$AO$179,5,FALSE)=0,"-",VLOOKUP($B22,'[7]10_7'!$AJ$4:$AO$179,5,FALSE)),"-")</f>
        <v>4.9770322702911232</v>
      </c>
      <c r="AI22" s="19">
        <f>IFERROR(IF(VLOOKUP($B22,'[7]10_7'!$AJ$4:$AO$179,3,FALSE)=0,"-",VLOOKUP($B22,'[7]10_7'!$AJ$4:$AO$179,3,FALSE)),"-")</f>
        <v>1.453892736862249</v>
      </c>
      <c r="AJ22" s="20">
        <f>IFERROR(IF(VLOOKUP($B22,'[7]10_7'!$AJ$4:$AO$179,6,FALSE)=0,"-",VLOOKUP($B22,'[7]10_7'!$AJ$4:$AO$179,6,FALSE)),"-")</f>
        <v>3.4232458448292524</v>
      </c>
      <c r="AK22" s="18">
        <f>IFERROR(IF(VLOOKUP($B22,'[7]15_12'!$AJ$4:$AO$179,5,FALSE)=0,"-",VLOOKUP($B22,'[7]15_12'!$AJ$4:$AO$179,5,FALSE)),"-")</f>
        <v>5.576601363203431</v>
      </c>
      <c r="AL22" s="19">
        <f>IFERROR(IF(VLOOKUP($B22,'[7]15_12'!$AJ$4:$AO$179,3,FALSE)=0,"-",VLOOKUP($B22,'[7]15_12'!$AJ$4:$AO$179,3,FALSE)),"-")</f>
        <v>1.4685794190869523</v>
      </c>
      <c r="AM22" s="20">
        <f>IFERROR(IF(VLOOKUP($B22,'[7]15_12'!$AJ$4:$AO$179,6,FALSE)=0,"-",VLOOKUP($B22,'[7]15_12'!$AJ$4:$AO$179,6,FALSE)),"-")</f>
        <v>3.7972759870695483</v>
      </c>
    </row>
    <row r="23" spans="2:39" ht="15" customHeight="1" x14ac:dyDescent="0.25">
      <c r="B23" s="33">
        <v>40</v>
      </c>
      <c r="C23" s="34"/>
      <c r="D23" s="18">
        <f>IFERROR(IF(VLOOKUP($B23,'[7]0_-3'!$H$4:$M$179,5,FALSE)=0,"-",VLOOKUP($B23,'[7]0_-3'!$H$4:$M$179,5,FALSE)),"-")</f>
        <v>4.5909097089438333</v>
      </c>
      <c r="E23" s="19">
        <f>IFERROR(IF(VLOOKUP($B23,'[7]0_-3'!$H$4:$M$179,3,FALSE)=0,"-",VLOOKUP($B23,'[7]0_-3'!$H$4:$M$179,3,FALSE)),"-")</f>
        <v>1.0194971958444023</v>
      </c>
      <c r="F23" s="19">
        <f>IFERROR(IF(VLOOKUP($B23,'[7]0_-3'!$H$4:$M$179,6,FALSE)=0,"-",VLOOKUP($B23,'[7]0_-3'!$H$4:$M$179,6,FALSE)),"-")</f>
        <v>4.5031116590187334</v>
      </c>
      <c r="G23" s="18">
        <f>IFERROR(IF(VLOOKUP($B23,'[7]5_2'!$H$4:$M$179,5,FALSE)=0,"-",VLOOKUP($B23,'[7]5_2'!$H$4:$M$179,5,FALSE)),"-")</f>
        <v>5.3302234453917494</v>
      </c>
      <c r="H23" s="19">
        <f>IFERROR(IF(VLOOKUP($B23,'[7]5_2'!$H$4:$M$179,3,FALSE)=0,"-",VLOOKUP($B23,'[7]5_2'!$H$4:$M$179,3,FALSE)),"-")</f>
        <v>1.0272557427559048</v>
      </c>
      <c r="I23" s="20">
        <f>IFERROR(IF(VLOOKUP($B23,'[7]5_2'!$H$4:$M$179,6,FALSE)=0,"-",VLOOKUP($B23,'[7]5_2'!$H$4:$M$179,6,FALSE)),"-")</f>
        <v>5.1887988779618928</v>
      </c>
      <c r="J23" s="18">
        <f>IFERROR(IF(VLOOKUP($B23,'[7]10_7'!$H$4:$M$179,5,FALSE)=0,"-",VLOOKUP($B23,'[7]10_7'!$H$4:$M$179,5,FALSE)),"-")</f>
        <v>6.1627128304457202</v>
      </c>
      <c r="K23" s="19">
        <f>IFERROR(IF(VLOOKUP($B23,'[7]10_7'!$H$4:$M$179,3,FALSE)=0,"-",VLOOKUP($B23,'[7]10_7'!$H$4:$M$179,3,FALSE)),"-")</f>
        <v>1.028145755116848</v>
      </c>
      <c r="L23" s="20">
        <f>IFERROR(IF(VLOOKUP($B23,'[7]10_7'!$H$4:$M$179,6,FALSE)=0,"-",VLOOKUP($B23,'[7]10_7'!$H$4:$M$179,6,FALSE)),"-")</f>
        <v>5.9940069778776959</v>
      </c>
      <c r="M23" s="18">
        <f>IFERROR(IF(VLOOKUP($B23,'[7]15_12'!$H$4:$M$179,5,FALSE)=0,"-",VLOOKUP($B23,'[7]15_12'!$H$4:$M$179,5,FALSE)),"-")</f>
        <v>7.0911817598400066</v>
      </c>
      <c r="N23" s="19">
        <f>IFERROR(IF(VLOOKUP($B23,'[7]15_12'!$H$4:$M$179,3,FALSE)=0,"-",VLOOKUP($B23,'[7]15_12'!$H$4:$M$179,3,FALSE)),"-")</f>
        <v>1.0198608238448061</v>
      </c>
      <c r="O23" s="20">
        <f>IFERROR(IF(VLOOKUP($B23,'[7]15_12'!$H$4:$M$179,6,FALSE)=0,"-",VLOOKUP($B23,'[7]15_12'!$H$4:$M$179,6,FALSE)),"-")</f>
        <v>6.9530877096609442</v>
      </c>
      <c r="P23" s="18">
        <f>IFERROR(IF(VLOOKUP($B23,'[7]0_-3'!$V$4:$AA$179,5,FALSE)=0,"-",VLOOKUP($B23,'[7]0_-3'!$V$4:$AA$179,5,FALSE)),"-")</f>
        <v>4.4366176863122213</v>
      </c>
      <c r="Q23" s="19">
        <f>IFERROR(IF(VLOOKUP($B23,'[7]0_-3'!$V$4:$AA$179,3,FALSE)=0,"-",VLOOKUP($B23,'[7]0_-3'!$V$4:$AA$179,3,FALSE)),"-")</f>
        <v>1.2733941746490864</v>
      </c>
      <c r="R23" s="20">
        <f>IFERROR(IF(VLOOKUP($B23,'[7]0_-3'!$V$4:$AA$179,6,FALSE)=0,"-",VLOOKUP($B23,'[7]0_-3'!$V$4:$AA$179,6,FALSE)),"-")</f>
        <v>3.4840882537685829</v>
      </c>
      <c r="S23" s="18">
        <f>IFERROR(IF(VLOOKUP($B23,'[7]5_2'!$V$4:$AA$179,5,FALSE)=0,"-",VLOOKUP($B23,'[7]5_2'!$V$4:$AA$179,5,FALSE)),"-")</f>
        <v>5.1190029241031736</v>
      </c>
      <c r="T23" s="19">
        <f>IFERROR(IF(VLOOKUP($B23,'[7]5_2'!$V$4:$AA$179,3,FALSE)=0,"-",VLOOKUP($B23,'[7]5_2'!$V$4:$AA$179,3,FALSE)),"-")</f>
        <v>1.2949912219322084</v>
      </c>
      <c r="U23" s="20">
        <f>IFERROR(IF(VLOOKUP($B23,'[7]5_2'!$V$4:$AA$179,6,FALSE)=0,"-",VLOOKUP($B23,'[7]5_2'!$V$4:$AA$179,6,FALSE)),"-")</f>
        <v>3.9529248055174451</v>
      </c>
      <c r="V23" s="18">
        <f>IFERROR(IF(VLOOKUP($B23,'[7]10_7'!$V$4:$AA$179,5,FALSE)=0,"-",VLOOKUP($B23,'[7]10_7'!$V$4:$AA$179,5,FALSE)),"-")</f>
        <v>5.8856252466200161</v>
      </c>
      <c r="W23" s="19">
        <f>IFERROR(IF(VLOOKUP($B23,'[7]10_7'!$V$4:$AA$179,3,FALSE)=0,"-",VLOOKUP($B23,'[7]10_7'!$V$4:$AA$179,3,FALSE)),"-")</f>
        <v>1.3096080577107139</v>
      </c>
      <c r="X23" s="20">
        <f>IFERROR(IF(VLOOKUP($B23,'[7]10_7'!$V$4:$AA$179,6,FALSE)=0,"-",VLOOKUP($B23,'[7]10_7'!$V$4:$AA$179,6,FALSE)),"-")</f>
        <v>4.4941883275432035</v>
      </c>
      <c r="Y23" s="18">
        <f>IFERROR(IF(VLOOKUP($B23,'[7]15_12'!$V$4:$AA$179,5,FALSE)=0,"-",VLOOKUP($B23,'[7]15_12'!$V$4:$AA$179,5,FALSE)),"-")</f>
        <v>6.7396019324627883</v>
      </c>
      <c r="Z23" s="19">
        <f>IFERROR(IF(VLOOKUP($B23,'[7]15_12'!$V$4:$AA$179,3,FALSE)=0,"-",VLOOKUP($B23,'[7]15_12'!$V$4:$AA$179,3,FALSE)),"-")</f>
        <v>1.3149070797952183</v>
      </c>
      <c r="AA23" s="20">
        <f>IFERROR(IF(VLOOKUP($B23,'[7]15_12'!$V$4:$AA$179,6,FALSE)=0,"-",VLOOKUP($B23,'[7]15_12'!$V$4:$AA$179,6,FALSE)),"-")</f>
        <v>5.1255347514840395</v>
      </c>
      <c r="AB23" s="18">
        <f>IFERROR(IF(VLOOKUP($B23,'[7]0_-3'!$AJ$4:$AO$179,5,FALSE)=0,"-",VLOOKUP($B23,'[7]0_-3'!$AJ$4:$AO$179,5,FALSE)),"-")</f>
        <v>4.3793944613017786</v>
      </c>
      <c r="AC23" s="19">
        <f>IFERROR(IF(VLOOKUP($B23,'[7]0_-3'!$AJ$4:$AO$179,3,FALSE)=0,"-",VLOOKUP($B23,'[7]0_-3'!$AJ$4:$AO$179,3,FALSE)),"-")</f>
        <v>1.5888566076329456</v>
      </c>
      <c r="AD23" s="20">
        <f>IFERROR(IF(VLOOKUP($B23,'[7]0_-3'!$AJ$4:$AO$179,6,FALSE)=0,"-",VLOOKUP($B23,'[7]0_-3'!$AJ$4:$AO$179,6,FALSE)),"-")</f>
        <v>2.7563182481433199</v>
      </c>
      <c r="AE23" s="18">
        <f>IFERROR(IF(VLOOKUP($B23,'[7]5_2'!$AJ$4:$AO$179,5,FALSE)=0,"-",VLOOKUP($B23,'[7]5_2'!$AJ$4:$AO$179,5,FALSE)),"-")</f>
        <v>5.0003631645731819</v>
      </c>
      <c r="AF23" s="19">
        <f>IFERROR(IF(VLOOKUP($B23,'[7]5_2'!$AJ$4:$AO$179,3,FALSE)=0,"-",VLOOKUP($B23,'[7]5_2'!$AJ$4:$AO$179,3,FALSE)),"-")</f>
        <v>1.6247543873303243</v>
      </c>
      <c r="AG23" s="20">
        <f>IFERROR(IF(VLOOKUP($B23,'[7]5_2'!$AJ$4:$AO$179,6,FALSE)=0,"-",VLOOKUP($B23,'[7]5_2'!$AJ$4:$AO$179,6,FALSE)),"-")</f>
        <v>3.077611732311988</v>
      </c>
      <c r="AH23" s="18">
        <f>IFERROR(IF(VLOOKUP($B23,'[7]10_7'!$AJ$4:$AO$179,5,FALSE)=0,"-",VLOOKUP($B23,'[7]10_7'!$AJ$4:$AO$179,5,FALSE)),"-")</f>
        <v>5.6962978107150315</v>
      </c>
      <c r="AI23" s="19">
        <f>IFERROR(IF(VLOOKUP($B23,'[7]10_7'!$AJ$4:$AO$179,3,FALSE)=0,"-",VLOOKUP($B23,'[7]10_7'!$AJ$4:$AO$179,3,FALSE)),"-")</f>
        <v>1.6535884417135351</v>
      </c>
      <c r="AJ23" s="20">
        <f>IFERROR(IF(VLOOKUP($B23,'[7]10_7'!$AJ$4:$AO$179,6,FALSE)=0,"-",VLOOKUP($B23,'[7]10_7'!$AJ$4:$AO$179,6,FALSE)),"-")</f>
        <v>3.4448098855917428</v>
      </c>
      <c r="AK23" s="18">
        <f>IFERROR(IF(VLOOKUP($B23,'[7]15_12'!$AJ$4:$AO$179,5,FALSE)=0,"-",VLOOKUP($B23,'[7]15_12'!$AJ$4:$AO$179,5,FALSE)),"-")</f>
        <v>6.3878426217657127</v>
      </c>
      <c r="AL23" s="19">
        <f>IFERROR(IF(VLOOKUP($B23,'[7]15_12'!$AJ$4:$AO$179,3,FALSE)=0,"-",VLOOKUP($B23,'[7]15_12'!$AJ$4:$AO$179,3,FALSE)),"-")</f>
        <v>1.671867445464001</v>
      </c>
      <c r="AM23" s="20">
        <f>IFERROR(IF(VLOOKUP($B23,'[7]15_12'!$AJ$4:$AO$179,6,FALSE)=0,"-",VLOOKUP($B23,'[7]15_12'!$AJ$4:$AO$179,6,FALSE)),"-")</f>
        <v>3.8207829449019899</v>
      </c>
    </row>
    <row r="24" spans="2:39" ht="15" customHeight="1" x14ac:dyDescent="0.25">
      <c r="B24" s="33">
        <v>45</v>
      </c>
      <c r="C24" s="34"/>
      <c r="D24" s="18">
        <f>IFERROR(IF(VLOOKUP($B24,'[7]0_-3'!$H$4:$M$179,5,FALSE)=0,"-",VLOOKUP($B24,'[7]0_-3'!$H$4:$M$179,5,FALSE)),"-")</f>
        <v>5.1785540699459043</v>
      </c>
      <c r="E24" s="19">
        <f>IFERROR(IF(VLOOKUP($B24,'[7]0_-3'!$H$4:$M$179,3,FALSE)=0,"-",VLOOKUP($B24,'[7]0_-3'!$H$4:$M$179,3,FALSE)),"-")</f>
        <v>1.1694151861799591</v>
      </c>
      <c r="F24" s="19">
        <f>IFERROR(IF(VLOOKUP($B24,'[7]0_-3'!$H$4:$M$179,6,FALSE)=0,"-",VLOOKUP($B24,'[7]0_-3'!$H$4:$M$179,6,FALSE)),"-")</f>
        <v>4.4283280490501395</v>
      </c>
      <c r="G24" s="18">
        <f>IFERROR(IF(VLOOKUP($B24,'[7]5_2'!$H$4:$M$179,5,FALSE)=0,"-",VLOOKUP($B24,'[7]5_2'!$H$4:$M$179,5,FALSE)),"-")</f>
        <v>6.0108764439233564</v>
      </c>
      <c r="H24" s="19">
        <f>IFERROR(IF(VLOOKUP($B24,'[7]5_2'!$H$4:$M$179,3,FALSE)=0,"-",VLOOKUP($B24,'[7]5_2'!$H$4:$M$179,3,FALSE)),"-")</f>
        <v>1.1809532692948514</v>
      </c>
      <c r="I24" s="20">
        <f>IFERROR(IF(VLOOKUP($B24,'[7]5_2'!$H$4:$M$179,6,FALSE)=0,"-",VLOOKUP($B24,'[7]5_2'!$H$4:$M$179,6,FALSE)),"-")</f>
        <v>5.0898512246064209</v>
      </c>
      <c r="J24" s="18">
        <f>IFERROR(IF(VLOOKUP($B24,'[7]10_7'!$H$4:$M$179,5,FALSE)=0,"-",VLOOKUP($B24,'[7]10_7'!$H$4:$M$179,5,FALSE)),"-")</f>
        <v>6.9433434233782547</v>
      </c>
      <c r="K24" s="19">
        <f>IFERROR(IF(VLOOKUP($B24,'[7]10_7'!$H$4:$M$179,3,FALSE)=0,"-",VLOOKUP($B24,'[7]10_7'!$H$4:$M$179,3,FALSE)),"-")</f>
        <v>1.1837456163484648</v>
      </c>
      <c r="L24" s="20">
        <f>IFERROR(IF(VLOOKUP($B24,'[7]10_7'!$H$4:$M$179,6,FALSE)=0,"-",VLOOKUP($B24,'[7]10_7'!$H$4:$M$179,6,FALSE)),"-")</f>
        <v>5.8655705478315454</v>
      </c>
      <c r="M24" s="18">
        <f>IFERROR(IF(VLOOKUP($B24,'[7]15_12'!$H$4:$M$179,5,FALSE)=0,"-",VLOOKUP($B24,'[7]15_12'!$H$4:$M$179,5,FALSE)),"-")</f>
        <v>7.9783136140383117</v>
      </c>
      <c r="N24" s="19">
        <f>IFERROR(IF(VLOOKUP($B24,'[7]15_12'!$H$4:$M$179,3,FALSE)=0,"-",VLOOKUP($B24,'[7]15_12'!$H$4:$M$179,3,FALSE)),"-")</f>
        <v>1.1755743784981159</v>
      </c>
      <c r="O24" s="20">
        <f>IFERROR(IF(VLOOKUP($B24,'[7]15_12'!$H$4:$M$179,6,FALSE)=0,"-",VLOOKUP($B24,'[7]15_12'!$H$4:$M$179,6,FALSE)),"-")</f>
        <v>6.7867365604133054</v>
      </c>
      <c r="P24" s="18">
        <f>IFERROR(IF(VLOOKUP($B24,'[7]0_-3'!$V$4:$AA$179,5,FALSE)=0,"-",VLOOKUP($B24,'[7]0_-3'!$V$4:$AA$179,5,FALSE)),"-")</f>
        <v>4.9974927786946752</v>
      </c>
      <c r="Q24" s="19">
        <f>IFERROR(IF(VLOOKUP($B24,'[7]0_-3'!$V$4:$AA$179,3,FALSE)=0,"-",VLOOKUP($B24,'[7]0_-3'!$V$4:$AA$179,3,FALSE)),"-")</f>
        <v>1.4468929607939667</v>
      </c>
      <c r="R24" s="20">
        <f>IFERROR(IF(VLOOKUP($B24,'[7]0_-3'!$V$4:$AA$179,6,FALSE)=0,"-",VLOOKUP($B24,'[7]0_-3'!$V$4:$AA$179,6,FALSE)),"-")</f>
        <v>3.453947813770796</v>
      </c>
      <c r="S24" s="18">
        <f>IFERROR(IF(VLOOKUP($B24,'[7]5_2'!$V$4:$AA$179,5,FALSE)=0,"-",VLOOKUP($B24,'[7]5_2'!$V$4:$AA$179,5,FALSE)),"-")</f>
        <v>5.7689303960715419</v>
      </c>
      <c r="T24" s="19">
        <f>IFERROR(IF(VLOOKUP($B24,'[7]5_2'!$V$4:$AA$179,3,FALSE)=0,"-",VLOOKUP($B24,'[7]5_2'!$V$4:$AA$179,3,FALSE)),"-")</f>
        <v>1.4740002629111408</v>
      </c>
      <c r="U24" s="20">
        <f>IFERROR(IF(VLOOKUP($B24,'[7]5_2'!$V$4:$AA$179,6,FALSE)=0,"-",VLOOKUP($B24,'[7]5_2'!$V$4:$AA$179,6,FALSE)),"-")</f>
        <v>3.9137919722469672</v>
      </c>
      <c r="V24" s="18">
        <f>IFERROR(IF(VLOOKUP($B24,'[7]10_7'!$V$4:$AA$179,5,FALSE)=0,"-",VLOOKUP($B24,'[7]10_7'!$V$4:$AA$179,5,FALSE)),"-")</f>
        <v>6.6318134315358881</v>
      </c>
      <c r="W24" s="19">
        <f>IFERROR(IF(VLOOKUP($B24,'[7]10_7'!$V$4:$AA$179,3,FALSE)=0,"-",VLOOKUP($B24,'[7]10_7'!$V$4:$AA$179,3,FALSE)),"-")</f>
        <v>1.4922326636960452</v>
      </c>
      <c r="X24" s="20">
        <f>IFERROR(IF(VLOOKUP($B24,'[7]10_7'!$V$4:$AA$179,6,FALSE)=0,"-",VLOOKUP($B24,'[7]10_7'!$V$4:$AA$179,6,FALSE)),"-")</f>
        <v>4.4442221329680871</v>
      </c>
      <c r="Y24" s="18">
        <f>IFERROR(IF(VLOOKUP($B24,'[7]15_12'!$V$4:$AA$179,5,FALSE)=0,"-",VLOOKUP($B24,'[7]15_12'!$V$4:$AA$179,5,FALSE)),"-")</f>
        <v>7.5888280028398576</v>
      </c>
      <c r="Z24" s="19">
        <f>IFERROR(IF(VLOOKUP($B24,'[7]15_12'!$V$4:$AA$179,3,FALSE)=0,"-",VLOOKUP($B24,'[7]15_12'!$V$4:$AA$179,3,FALSE)),"-")</f>
        <v>1.4993384669882011</v>
      </c>
      <c r="AA24" s="20">
        <f>IFERROR(IF(VLOOKUP($B24,'[7]15_12'!$V$4:$AA$179,6,FALSE)=0,"-",VLOOKUP($B24,'[7]15_12'!$V$4:$AA$179,6,FALSE)),"-")</f>
        <v>5.0614508797896249</v>
      </c>
      <c r="AB24" s="18">
        <f>IFERROR(IF(VLOOKUP($B24,'[7]0_-3'!$AJ$4:$AO$179,5,FALSE)=0,"-",VLOOKUP($B24,'[7]0_-3'!$AJ$4:$AO$179,5,FALSE)),"-")</f>
        <v>4.9219739297007168</v>
      </c>
      <c r="AC24" s="19">
        <f>IFERROR(IF(VLOOKUP($B24,'[7]0_-3'!$AJ$4:$AO$179,3,FALSE)=0,"-",VLOOKUP($B24,'[7]0_-3'!$AJ$4:$AO$179,3,FALSE)),"-")</f>
        <v>1.7901929326155996</v>
      </c>
      <c r="AD24" s="20">
        <f>IFERROR(IF(VLOOKUP($B24,'[7]0_-3'!$AJ$4:$AO$179,6,FALSE)=0,"-",VLOOKUP($B24,'[7]0_-3'!$AJ$4:$AO$179,6,FALSE)),"-")</f>
        <v>2.7494097647393576</v>
      </c>
      <c r="AE24" s="18">
        <f>IFERROR(IF(VLOOKUP($B24,'[7]5_2'!$AJ$4:$AO$179,5,FALSE)=0,"-",VLOOKUP($B24,'[7]5_2'!$AJ$4:$AO$179,5,FALSE)),"-")</f>
        <v>5.6284377050413026</v>
      </c>
      <c r="AF24" s="19">
        <f>IFERROR(IF(VLOOKUP($B24,'[7]5_2'!$AJ$4:$AO$179,3,FALSE)=0,"-",VLOOKUP($B24,'[7]5_2'!$AJ$4:$AO$179,3,FALSE)),"-")</f>
        <v>1.8334029183646443</v>
      </c>
      <c r="AG24" s="20">
        <f>IFERROR(IF(VLOOKUP($B24,'[7]5_2'!$AJ$4:$AO$179,6,FALSE)=0,"-",VLOOKUP($B24,'[7]5_2'!$AJ$4:$AO$179,6,FALSE)),"-")</f>
        <v>3.0699404089864477</v>
      </c>
      <c r="AH24" s="18">
        <f>IFERROR(IF(VLOOKUP($B24,'[7]10_7'!$AJ$4:$AO$179,5,FALSE)=0,"-",VLOOKUP($B24,'[7]10_7'!$AJ$4:$AO$179,5,FALSE)),"-")</f>
        <v>6.4172250587697199</v>
      </c>
      <c r="AI24" s="19">
        <f>IFERROR(IF(VLOOKUP($B24,'[7]10_7'!$AJ$4:$AO$179,3,FALSE)=0,"-",VLOOKUP($B24,'[7]10_7'!$AJ$4:$AO$179,3,FALSE)),"-")</f>
        <v>1.8676384791618434</v>
      </c>
      <c r="AJ24" s="20">
        <f>IFERROR(IF(VLOOKUP($B24,'[7]10_7'!$AJ$4:$AO$179,6,FALSE)=0,"-",VLOOKUP($B24,'[7]10_7'!$AJ$4:$AO$179,6,FALSE)),"-")</f>
        <v>3.4360103041192609</v>
      </c>
      <c r="AK24" s="18">
        <f>IFERROR(IF(VLOOKUP($B24,'[7]15_12'!$AJ$4:$AO$179,5,FALSE)=0,"-",VLOOKUP($B24,'[7]15_12'!$AJ$4:$AO$179,5,FALSE)),"-")</f>
        <v>7.1979398516227642</v>
      </c>
      <c r="AL24" s="19">
        <f>IFERROR(IF(VLOOKUP($B24,'[7]15_12'!$AJ$4:$AO$179,3,FALSE)=0,"-",VLOOKUP($B24,'[7]15_12'!$AJ$4:$AO$179,3,FALSE)),"-")</f>
        <v>1.8892333131635373</v>
      </c>
      <c r="AM24" s="20">
        <f>IFERROR(IF(VLOOKUP($B24,'[7]15_12'!$AJ$4:$AO$179,6,FALSE)=0,"-",VLOOKUP($B24,'[7]15_12'!$AJ$4:$AO$179,6,FALSE)),"-")</f>
        <v>3.8099793188432365</v>
      </c>
    </row>
    <row r="25" spans="2:39" ht="15" customHeight="1" x14ac:dyDescent="0.25">
      <c r="B25" s="33">
        <v>50</v>
      </c>
      <c r="C25" s="34"/>
      <c r="D25" s="18">
        <f>IFERROR(IF(VLOOKUP($B25,'[7]0_-3'!$H$4:$M$179,5,FALSE)=0,"-",VLOOKUP($B25,'[7]0_-3'!$H$4:$M$179,5,FALSE)),"-")</f>
        <v>5.7705794268775641</v>
      </c>
      <c r="E25" s="19">
        <f>IFERROR(IF(VLOOKUP($B25,'[7]0_-3'!$H$4:$M$179,3,FALSE)=0,"-",VLOOKUP($B25,'[7]0_-3'!$H$4:$M$179,3,FALSE)),"-")</f>
        <v>1.3295134124772112</v>
      </c>
      <c r="F25" s="19">
        <f>IFERROR(IF(VLOOKUP($B25,'[7]0_-3'!$H$4:$M$179,6,FALSE)=0,"-",VLOOKUP($B25,'[7]0_-3'!$H$4:$M$179,6,FALSE)),"-")</f>
        <v>4.3403694710574996</v>
      </c>
      <c r="G25" s="18">
        <f>IFERROR(IF(VLOOKUP($B25,'[7]5_2'!$H$4:$M$179,5,FALSE)=0,"-",VLOOKUP($B25,'[7]5_2'!$H$4:$M$179,5,FALSE)),"-")</f>
        <v>6.6940869343364406</v>
      </c>
      <c r="H25" s="19">
        <f>IFERROR(IF(VLOOKUP($B25,'[7]5_2'!$H$4:$M$179,3,FALSE)=0,"-",VLOOKUP($B25,'[7]5_2'!$H$4:$M$179,3,FALSE)),"-")</f>
        <v>1.3444916913939782</v>
      </c>
      <c r="I25" s="20">
        <f>IFERROR(IF(VLOOKUP($B25,'[7]5_2'!$H$4:$M$179,6,FALSE)=0,"-",VLOOKUP($B25,'[7]5_2'!$H$4:$M$179,6,FALSE)),"-")</f>
        <v>4.9788979561457651</v>
      </c>
      <c r="J25" s="18">
        <f>IFERROR(IF(VLOOKUP($B25,'[7]10_7'!$H$4:$M$179,5,FALSE)=0,"-",VLOOKUP($B25,'[7]10_7'!$H$4:$M$179,5,FALSE)),"-")</f>
        <v>7.72448940506324</v>
      </c>
      <c r="K25" s="19">
        <f>IFERROR(IF(VLOOKUP($B25,'[7]10_7'!$H$4:$M$179,3,FALSE)=0,"-",VLOOKUP($B25,'[7]10_7'!$H$4:$M$179,3,FALSE)),"-")</f>
        <v>1.3489111587057991</v>
      </c>
      <c r="L25" s="20">
        <f>IFERROR(IF(VLOOKUP($B25,'[7]10_7'!$H$4:$M$179,6,FALSE)=0,"-",VLOOKUP($B25,'[7]10_7'!$H$4:$M$179,6,FALSE)),"-")</f>
        <v>5.7264626771079818</v>
      </c>
      <c r="M25" s="18">
        <f>IFERROR(IF(VLOOKUP($B25,'[7]15_12'!$H$4:$M$179,5,FALSE)=0,"-",VLOOKUP($B25,'[7]15_12'!$H$4:$M$179,5,FALSE)),"-")</f>
        <v>8.863695273250455</v>
      </c>
      <c r="N25" s="19">
        <f>IFERROR(IF(VLOOKUP($B25,'[7]15_12'!$H$4:$M$179,3,FALSE)=0,"-",VLOOKUP($B25,'[7]15_12'!$H$4:$M$179,3,FALSE)),"-")</f>
        <v>1.3406466806164443</v>
      </c>
      <c r="O25" s="20">
        <f>IFERROR(IF(VLOOKUP($B25,'[7]15_12'!$H$4:$M$179,6,FALSE)=0,"-",VLOOKUP($B25,'[7]15_12'!$H$4:$M$179,6,FALSE)),"-")</f>
        <v>6.6115072683988814</v>
      </c>
      <c r="P25" s="18">
        <f>IFERROR(IF(VLOOKUP($B25,'[7]0_-3'!$V$4:$AA$179,5,FALSE)=0,"-",VLOOKUP($B25,'[7]0_-3'!$V$4:$AA$179,5,FALSE)),"-")</f>
        <v>5.5641766577847047</v>
      </c>
      <c r="Q25" s="19">
        <f>IFERROR(IF(VLOOKUP($B25,'[7]0_-3'!$V$4:$AA$179,3,FALSE)=0,"-",VLOOKUP($B25,'[7]0_-3'!$V$4:$AA$179,3,FALSE)),"-")</f>
        <v>1.6318492827660975</v>
      </c>
      <c r="R25" s="20">
        <f>IFERROR(IF(VLOOKUP($B25,'[7]0_-3'!$V$4:$AA$179,6,FALSE)=0,"-",VLOOKUP($B25,'[7]0_-3'!$V$4:$AA$179,6,FALSE)),"-")</f>
        <v>3.4097368651307307</v>
      </c>
      <c r="S25" s="18">
        <f>IFERROR(IF(VLOOKUP($B25,'[7]5_2'!$V$4:$AA$179,5,FALSE)=0,"-",VLOOKUP($B25,'[7]5_2'!$V$4:$AA$179,5,FALSE)),"-")</f>
        <v>6.4229314262382786</v>
      </c>
      <c r="T25" s="19">
        <f>IFERROR(IF(VLOOKUP($B25,'[7]5_2'!$V$4:$AA$179,3,FALSE)=0,"-",VLOOKUP($B25,'[7]5_2'!$V$4:$AA$179,3,FALSE)),"-")</f>
        <v>1.6641211892142898</v>
      </c>
      <c r="U25" s="20">
        <f>IFERROR(IF(VLOOKUP($B25,'[7]5_2'!$V$4:$AA$179,6,FALSE)=0,"-",VLOOKUP($B25,'[7]5_2'!$V$4:$AA$179,6,FALSE)),"-")</f>
        <v>3.8596536525508989</v>
      </c>
      <c r="V25" s="18">
        <f>IFERROR(IF(VLOOKUP($B25,'[7]10_7'!$V$4:$AA$179,5,FALSE)=0,"-",VLOOKUP($B25,'[7]10_7'!$V$4:$AA$179,5,FALSE)),"-")</f>
        <v>7.3801256525010279</v>
      </c>
      <c r="W25" s="19">
        <f>IFERROR(IF(VLOOKUP($B25,'[7]10_7'!$V$4:$AA$179,3,FALSE)=0,"-",VLOOKUP($B25,'[7]10_7'!$V$4:$AA$179,3,FALSE)),"-")</f>
        <v>1.6856865070862195</v>
      </c>
      <c r="X25" s="20">
        <f>IFERROR(IF(VLOOKUP($B25,'[7]10_7'!$V$4:$AA$179,6,FALSE)=0,"-",VLOOKUP($B25,'[7]10_7'!$V$4:$AA$179,6,FALSE)),"-")</f>
        <v>4.3781127875656356</v>
      </c>
      <c r="Y25" s="18">
        <f>IFERROR(IF(VLOOKUP($B25,'[7]15_12'!$V$4:$AA$179,5,FALSE)=0,"-",VLOOKUP($B25,'[7]15_12'!$V$4:$AA$179,5,FALSE)),"-")</f>
        <v>8.4380077178717006</v>
      </c>
      <c r="Z25" s="19">
        <f>IFERROR(IF(VLOOKUP($B25,'[7]15_12'!$V$4:$AA$179,3,FALSE)=0,"-",VLOOKUP($B25,'[7]15_12'!$V$4:$AA$179,3,FALSE)),"-")</f>
        <v>1.6943839525177173</v>
      </c>
      <c r="AA25" s="20">
        <f>IFERROR(IF(VLOOKUP($B25,'[7]15_12'!$V$4:$AA$179,6,FALSE)=0,"-",VLOOKUP($B25,'[7]15_12'!$V$4:$AA$179,6,FALSE)),"-")</f>
        <v>4.9799856197489971</v>
      </c>
      <c r="AB25" s="18">
        <f>IFERROR(IF(VLOOKUP($B25,'[7]0_-3'!$AJ$4:$AO$179,5,FALSE)=0,"-",VLOOKUP($B25,'[7]0_-3'!$AJ$4:$AO$179,5,FALSE)),"-")</f>
        <v>5.4724214269989382</v>
      </c>
      <c r="AC25" s="19">
        <f>IFERROR(IF(VLOOKUP($B25,'[7]0_-3'!$AJ$4:$AO$179,3,FALSE)=0,"-",VLOOKUP($B25,'[7]0_-3'!$AJ$4:$AO$179,3,FALSE)),"-")</f>
        <v>2.0043048080755943</v>
      </c>
      <c r="AD25" s="20">
        <f>IFERROR(IF(VLOOKUP($B25,'[7]0_-3'!$AJ$4:$AO$179,6,FALSE)=0,"-",VLOOKUP($B25,'[7]0_-3'!$AJ$4:$AO$179,6,FALSE)),"-")</f>
        <v>2.7303339317202999</v>
      </c>
      <c r="AE25" s="18">
        <f>IFERROR(IF(VLOOKUP($B25,'[7]5_2'!$AJ$4:$AO$179,5,FALSE)=0,"-",VLOOKUP($B25,'[7]5_2'!$AJ$4:$AO$179,5,FALSE)),"-")</f>
        <v>6.2627095756030062</v>
      </c>
      <c r="AF25" s="19">
        <f>IFERROR(IF(VLOOKUP($B25,'[7]5_2'!$AJ$4:$AO$179,3,FALSE)=0,"-",VLOOKUP($B25,'[7]5_2'!$AJ$4:$AO$179,3,FALSE)),"-")</f>
        <v>2.0544734500843282</v>
      </c>
      <c r="AG25" s="20">
        <f>IFERROR(IF(VLOOKUP($B25,'[7]5_2'!$AJ$4:$AO$179,6,FALSE)=0,"-",VLOOKUP($B25,'[7]5_2'!$AJ$4:$AO$179,6,FALSE)),"-")</f>
        <v>3.0483283078425503</v>
      </c>
      <c r="AH25" s="18">
        <f>IFERROR(IF(VLOOKUP($B25,'[7]10_7'!$AJ$4:$AO$179,5,FALSE)=0,"-",VLOOKUP($B25,'[7]10_7'!$AJ$4:$AO$179,5,FALSE)),"-")</f>
        <v>7.1424719489372723</v>
      </c>
      <c r="AI25" s="19">
        <f>IFERROR(IF(VLOOKUP($B25,'[7]10_7'!$AJ$4:$AO$179,3,FALSE)=0,"-",VLOOKUP($B25,'[7]10_7'!$AJ$4:$AO$179,3,FALSE)),"-")</f>
        <v>2.0938185544137005</v>
      </c>
      <c r="AJ25" s="20">
        <f>IFERROR(IF(VLOOKUP($B25,'[7]10_7'!$AJ$4:$AO$179,6,FALSE)=0,"-",VLOOKUP($B25,'[7]10_7'!$AJ$4:$AO$179,6,FALSE)),"-")</f>
        <v>3.4112181945666578</v>
      </c>
      <c r="AK25" s="18">
        <f>IFERROR(IF(VLOOKUP($B25,'[7]15_12'!$AJ$4:$AO$179,5,FALSE)=0,"-",VLOOKUP($B25,'[7]15_12'!$AJ$4:$AO$179,5,FALSE)),"-")</f>
        <v>8.0097004275456349</v>
      </c>
      <c r="AL25" s="19">
        <f>IFERROR(IF(VLOOKUP($B25,'[7]15_12'!$AJ$4:$AO$179,3,FALSE)=0,"-",VLOOKUP($B25,'[7]15_12'!$AJ$4:$AO$179,3,FALSE)),"-")</f>
        <v>2.1184641277349456</v>
      </c>
      <c r="AM25" s="20">
        <f>IFERROR(IF(VLOOKUP($B25,'[7]15_12'!$AJ$4:$AO$179,6,FALSE)=0,"-",VLOOKUP($B25,'[7]15_12'!$AJ$4:$AO$179,6,FALSE)),"-")</f>
        <v>3.7808997200767229</v>
      </c>
    </row>
    <row r="26" spans="2:39" ht="15" customHeight="1" x14ac:dyDescent="0.25">
      <c r="B26" s="33">
        <v>55</v>
      </c>
      <c r="C26" s="34"/>
      <c r="D26" s="18">
        <f>IFERROR(IF(VLOOKUP($B26,'[7]0_-3'!$H$4:$M$179,5,FALSE)=0,"-",VLOOKUP($B26,'[7]0_-3'!$H$4:$M$179,5,FALSE)),"-")</f>
        <v>6.3696520352304811</v>
      </c>
      <c r="E26" s="19">
        <f>IFERROR(IF(VLOOKUP($B26,'[7]0_-3'!$H$4:$M$179,3,FALSE)=0,"-",VLOOKUP($B26,'[7]0_-3'!$H$4:$M$179,3,FALSE)),"-")</f>
        <v>1.4975370187003674</v>
      </c>
      <c r="F26" s="19">
        <f>IFERROR(IF(VLOOKUP($B26,'[7]0_-3'!$H$4:$M$179,6,FALSE)=0,"-",VLOOKUP($B26,'[7]0_-3'!$H$4:$M$179,6,FALSE)),"-")</f>
        <v>4.2534187507153334</v>
      </c>
      <c r="G26" s="18">
        <f>IFERROR(IF(VLOOKUP($B26,'[7]5_2'!$H$4:$M$179,5,FALSE)=0,"-",VLOOKUP($B26,'[7]5_2'!$H$4:$M$179,5,FALSE)),"-")</f>
        <v>7.3825398443365939</v>
      </c>
      <c r="H26" s="19">
        <f>IFERROR(IF(VLOOKUP($B26,'[7]5_2'!$H$4:$M$179,3,FALSE)=0,"-",VLOOKUP($B26,'[7]5_2'!$H$4:$M$179,3,FALSE)),"-")</f>
        <v>1.5156325021934336</v>
      </c>
      <c r="I26" s="20">
        <f>IFERROR(IF(VLOOKUP($B26,'[7]5_2'!$H$4:$M$179,6,FALSE)=0,"-",VLOOKUP($B26,'[7]5_2'!$H$4:$M$179,6,FALSE)),"-")</f>
        <v>4.870930013477893</v>
      </c>
      <c r="J26" s="18">
        <f>IFERROR(IF(VLOOKUP($B26,'[7]10_7'!$H$4:$M$179,5,FALSE)=0,"-",VLOOKUP($B26,'[7]10_7'!$H$4:$M$179,5,FALSE)),"-")</f>
        <v>8.5088637251267318</v>
      </c>
      <c r="K26" s="19">
        <f>IFERROR(IF(VLOOKUP($B26,'[7]10_7'!$H$4:$M$179,3,FALSE)=0,"-",VLOOKUP($B26,'[7]10_7'!$H$4:$M$179,3,FALSE)),"-")</f>
        <v>1.521419996385293</v>
      </c>
      <c r="L26" s="20">
        <f>IFERROR(IF(VLOOKUP($B26,'[7]10_7'!$H$4:$M$179,6,FALSE)=0,"-",VLOOKUP($B26,'[7]10_7'!$H$4:$M$179,6,FALSE)),"-")</f>
        <v>5.5927119042360074</v>
      </c>
      <c r="M26" s="18">
        <f>IFERROR(IF(VLOOKUP($B26,'[7]15_12'!$H$4:$M$179,5,FALSE)=0,"-",VLOOKUP($B26,'[7]15_12'!$H$4:$M$179,5,FALSE)),"-")</f>
        <v>9.7500779863437828</v>
      </c>
      <c r="N26" s="19">
        <f>IFERROR(IF(VLOOKUP($B26,'[7]15_12'!$H$4:$M$179,3,FALSE)=0,"-",VLOOKUP($B26,'[7]15_12'!$H$4:$M$179,3,FALSE)),"-")</f>
        <v>1.5128708493775658</v>
      </c>
      <c r="O26" s="20">
        <f>IFERROR(IF(VLOOKUP($B26,'[7]15_12'!$H$4:$M$179,6,FALSE)=0,"-",VLOOKUP($B26,'[7]15_12'!$H$4:$M$179,6,FALSE)),"-")</f>
        <v>6.4447523662414525</v>
      </c>
      <c r="P26" s="18">
        <f>IFERROR(IF(VLOOKUP($B26,'[7]0_-3'!$V$4:$AA$179,5,FALSE)=0,"-",VLOOKUP($B26,'[7]0_-3'!$V$4:$AA$179,5,FALSE)),"-")</f>
        <v>6.1393289818735948</v>
      </c>
      <c r="Q26" s="19">
        <f>IFERROR(IF(VLOOKUP($B26,'[7]0_-3'!$V$4:$AA$179,3,FALSE)=0,"-",VLOOKUP($B26,'[7]0_-3'!$V$4:$AA$179,3,FALSE)),"-")</f>
        <v>1.8260108967637803</v>
      </c>
      <c r="R26" s="20">
        <f>IFERROR(IF(VLOOKUP($B26,'[7]0_-3'!$V$4:$AA$179,6,FALSE)=0,"-",VLOOKUP($B26,'[7]0_-3'!$V$4:$AA$179,6,FALSE)),"-")</f>
        <v>3.3621535297266094</v>
      </c>
      <c r="S26" s="18">
        <f>IFERROR(IF(VLOOKUP($B26,'[7]5_2'!$V$4:$AA$179,5,FALSE)=0,"-",VLOOKUP($B26,'[7]5_2'!$V$4:$AA$179,5,FALSE)),"-")</f>
        <v>7.0836812550154091</v>
      </c>
      <c r="T26" s="19">
        <f>IFERROR(IF(VLOOKUP($B26,'[7]5_2'!$V$4:$AA$179,3,FALSE)=0,"-",VLOOKUP($B26,'[7]5_2'!$V$4:$AA$179,3,FALSE)),"-")</f>
        <v>1.8631175959278126</v>
      </c>
      <c r="U26" s="20">
        <f>IFERROR(IF(VLOOKUP($B26,'[7]5_2'!$V$4:$AA$179,6,FALSE)=0,"-",VLOOKUP($B26,'[7]5_2'!$V$4:$AA$179,6,FALSE)),"-")</f>
        <v>3.8020580507092534</v>
      </c>
      <c r="V26" s="18">
        <f>IFERROR(IF(VLOOKUP($B26,'[7]10_7'!$V$4:$AA$179,5,FALSE)=0,"-",VLOOKUP($B26,'[7]10_7'!$V$4:$AA$179,5,FALSE)),"-")</f>
        <v>8.1332989012635863</v>
      </c>
      <c r="W26" s="19">
        <f>IFERROR(IF(VLOOKUP($B26,'[7]10_7'!$V$4:$AA$179,3,FALSE)=0,"-",VLOOKUP($B26,'[7]10_7'!$V$4:$AA$179,3,FALSE)),"-")</f>
        <v>1.8877808790823876</v>
      </c>
      <c r="X26" s="20">
        <f>IFERROR(IF(VLOOKUP($B26,'[7]10_7'!$V$4:$AA$179,6,FALSE)=0,"-",VLOOKUP($B26,'[7]10_7'!$V$4:$AA$179,6,FALSE)),"-")</f>
        <v>4.3053193451159002</v>
      </c>
      <c r="Y26" s="18">
        <f>IFERROR(IF(VLOOKUP($B26,'[7]15_12'!$V$4:$AA$179,5,FALSE)=0,"-",VLOOKUP($B26,'[7]15_12'!$V$4:$AA$179,5,FALSE)),"-")</f>
        <v>9.2898751845844476</v>
      </c>
      <c r="Z26" s="19">
        <f>IFERROR(IF(VLOOKUP($B26,'[7]15_12'!$V$4:$AA$179,3,FALSE)=0,"-",VLOOKUP($B26,'[7]15_12'!$V$4:$AA$179,3,FALSE)),"-")</f>
        <v>1.8978380100584205</v>
      </c>
      <c r="AA26" s="20">
        <f>IFERROR(IF(VLOOKUP($B26,'[7]15_12'!$V$4:$AA$179,6,FALSE)=0,"-",VLOOKUP($B26,'[7]15_12'!$V$4:$AA$179,6,FALSE)),"-")</f>
        <v>4.8949779356028813</v>
      </c>
      <c r="AB26" s="18">
        <f>IFERROR(IF(VLOOKUP($B26,'[7]0_-3'!$AJ$4:$AO$179,5,FALSE)=0,"-",VLOOKUP($B26,'[7]0_-3'!$AJ$4:$AO$179,5,FALSE)),"-")</f>
        <v>6.0332807208425372</v>
      </c>
      <c r="AC26" s="19">
        <f>IFERROR(IF(VLOOKUP($B26,'[7]0_-3'!$AJ$4:$AO$179,3,FALSE)=0,"-",VLOOKUP($B26,'[7]0_-3'!$AJ$4:$AO$179,3,FALSE)),"-")</f>
        <v>2.2289473814632768</v>
      </c>
      <c r="AD26" s="20">
        <f>IFERROR(IF(VLOOKUP($B26,'[7]0_-3'!$AJ$4:$AO$179,6,FALSE)=0,"-",VLOOKUP($B26,'[7]0_-3'!$AJ$4:$AO$179,6,FALSE)),"-")</f>
        <v>2.7067847231466549</v>
      </c>
      <c r="AE26" s="18">
        <f>IFERROR(IF(VLOOKUP($B26,'[7]5_2'!$AJ$4:$AO$179,5,FALSE)=0,"-",VLOOKUP($B26,'[7]5_2'!$AJ$4:$AO$179,5,FALSE)),"-")</f>
        <v>6.9057360965819186</v>
      </c>
      <c r="AF26" s="19">
        <f>IFERROR(IF(VLOOKUP($B26,'[7]5_2'!$AJ$4:$AO$179,3,FALSE)=0,"-",VLOOKUP($B26,'[7]5_2'!$AJ$4:$AO$179,3,FALSE)),"-")</f>
        <v>2.2857365525824722</v>
      </c>
      <c r="AG26" s="20">
        <f>IFERROR(IF(VLOOKUP($B26,'[7]5_2'!$AJ$4:$AO$179,6,FALSE)=0,"-",VLOOKUP($B26,'[7]5_2'!$AJ$4:$AO$179,6,FALSE)),"-")</f>
        <v>3.0212301101715662</v>
      </c>
      <c r="AH26" s="18">
        <f>IFERROR(IF(VLOOKUP($B26,'[7]10_7'!$AJ$4:$AO$179,5,FALSE)=0,"-",VLOOKUP($B26,'[7]10_7'!$AJ$4:$AO$179,5,FALSE)),"-")</f>
        <v>7.8746178714573078</v>
      </c>
      <c r="AI26" s="19">
        <f>IFERROR(IF(VLOOKUP($B26,'[7]10_7'!$AJ$4:$AO$179,3,FALSE)=0,"-",VLOOKUP($B26,'[7]10_7'!$AJ$4:$AO$179,3,FALSE)),"-")</f>
        <v>2.3299146291820496</v>
      </c>
      <c r="AJ26" s="20">
        <f>IFERROR(IF(VLOOKUP($B26,'[7]10_7'!$AJ$4:$AO$179,6,FALSE)=0,"-",VLOOKUP($B26,'[7]10_7'!$AJ$4:$AO$179,6,FALSE)),"-")</f>
        <v>3.3797881573977699</v>
      </c>
      <c r="AK26" s="18">
        <f>IFERROR(IF(VLOOKUP($B26,'[7]15_12'!$AJ$4:$AO$179,5,FALSE)=0,"-",VLOOKUP($B26,'[7]15_12'!$AJ$4:$AO$179,5,FALSE)),"-")</f>
        <v>8.8258439268658222</v>
      </c>
      <c r="AL26" s="19">
        <f>IFERROR(IF(VLOOKUP($B26,'[7]15_12'!$AJ$4:$AO$179,3,FALSE)=0,"-",VLOOKUP($B26,'[7]15_12'!$AJ$4:$AO$179,3,FALSE)),"-")</f>
        <v>2.3573590199445129</v>
      </c>
      <c r="AM26" s="20">
        <f>IFERROR(IF(VLOOKUP($B26,'[7]15_12'!$AJ$4:$AO$179,6,FALSE)=0,"-",VLOOKUP($B26,'[7]15_12'!$AJ$4:$AO$179,6,FALSE)),"-")</f>
        <v>3.7439540825960247</v>
      </c>
    </row>
    <row r="27" spans="2:39" ht="15" customHeight="1" x14ac:dyDescent="0.25">
      <c r="B27" s="33">
        <v>60</v>
      </c>
      <c r="C27" s="34"/>
      <c r="D27" s="18">
        <f>IFERROR(IF(VLOOKUP($B27,'[7]0_-3'!$H$4:$M$179,5,FALSE)=0,"-",VLOOKUP($B27,'[7]0_-3'!$H$4:$M$179,5,FALSE)),"-")</f>
        <v>6.9783725083403283</v>
      </c>
      <c r="E27" s="19">
        <f>IFERROR(IF(VLOOKUP($B27,'[7]0_-3'!$H$4:$M$179,3,FALSE)=0,"-",VLOOKUP($B27,'[7]0_-3'!$H$4:$M$179,3,FALSE)),"-")</f>
        <v>1.6712390856544048</v>
      </c>
      <c r="F27" s="19">
        <f>IFERROR(IF(VLOOKUP($B27,'[7]0_-3'!$H$4:$M$179,6,FALSE)=0,"-",VLOOKUP($B27,'[7]0_-3'!$H$4:$M$179,6,FALSE)),"-")</f>
        <v>4.1755680370578556</v>
      </c>
      <c r="G27" s="18">
        <f>IFERROR(IF(VLOOKUP($B27,'[7]5_2'!$H$4:$M$179,5,FALSE)=0,"-",VLOOKUP($B27,'[7]5_2'!$H$4:$M$179,5,FALSE)),"-")</f>
        <v>8.0788471012571978</v>
      </c>
      <c r="H27" s="19">
        <f>IFERROR(IF(VLOOKUP($B27,'[7]5_2'!$H$4:$M$179,3,FALSE)=0,"-",VLOOKUP($B27,'[7]5_2'!$H$4:$M$179,3,FALSE)),"-")</f>
        <v>1.6921464920815852</v>
      </c>
      <c r="I27" s="20">
        <f>IFERROR(IF(VLOOKUP($B27,'[7]5_2'!$H$4:$M$179,6,FALSE)=0,"-",VLOOKUP($B27,'[7]5_2'!$H$4:$M$179,6,FALSE)),"-")</f>
        <v>4.7743189724188984</v>
      </c>
      <c r="J27" s="18">
        <f>IFERROR(IF(VLOOKUP($B27,'[7]10_7'!$H$4:$M$179,5,FALSE)=0,"-",VLOOKUP($B27,'[7]10_7'!$H$4:$M$179,5,FALSE)),"-")</f>
        <v>9.2990988709907807</v>
      </c>
      <c r="K27" s="19">
        <f>IFERROR(IF(VLOOKUP($B27,'[7]10_7'!$H$4:$M$179,3,FALSE)=0,"-",VLOOKUP($B27,'[7]10_7'!$H$4:$M$179,3,FALSE)),"-")</f>
        <v>1.6990603255095276</v>
      </c>
      <c r="L27" s="20">
        <f>IFERROR(IF(VLOOKUP($B27,'[7]10_7'!$H$4:$M$179,6,FALSE)=0,"-",VLOOKUP($B27,'[7]10_7'!$H$4:$M$179,6,FALSE)),"-")</f>
        <v>5.4730834046178405</v>
      </c>
      <c r="M27" s="18">
        <f>IFERROR(IF(VLOOKUP($B27,'[7]15_12'!$H$4:$M$179,5,FALSE)=0,"-",VLOOKUP($B27,'[7]15_12'!$H$4:$M$179,5,FALSE)),"-")</f>
        <v>10.640124892755397</v>
      </c>
      <c r="N27" s="19">
        <f>IFERROR(IF(VLOOKUP($B27,'[7]15_12'!$H$4:$M$179,3,FALSE)=0,"-",VLOOKUP($B27,'[7]15_12'!$H$4:$M$179,3,FALSE)),"-")</f>
        <v>1.6900518113736867</v>
      </c>
      <c r="O27" s="20">
        <f>IFERROR(IF(VLOOKUP($B27,'[7]15_12'!$H$4:$M$179,6,FALSE)=0,"-",VLOOKUP($B27,'[7]15_12'!$H$4:$M$179,6,FALSE)),"-")</f>
        <v>6.2957388768495948</v>
      </c>
      <c r="P27" s="18">
        <f>IFERROR(IF(VLOOKUP($B27,'[7]0_-3'!$V$4:$AA$179,5,FALSE)=0,"-",VLOOKUP($B27,'[7]0_-3'!$V$4:$AA$179,5,FALSE)),"-")</f>
        <v>6.7255465310516831</v>
      </c>
      <c r="Q27" s="19">
        <f>IFERROR(IF(VLOOKUP($B27,'[7]0_-3'!$V$4:$AA$179,3,FALSE)=0,"-",VLOOKUP($B27,'[7]0_-3'!$V$4:$AA$179,3,FALSE)),"-")</f>
        <v>2.0271342555261982</v>
      </c>
      <c r="R27" s="20">
        <f>IFERROR(IF(VLOOKUP($B27,'[7]0_-3'!$V$4:$AA$179,6,FALSE)=0,"-",VLOOKUP($B27,'[7]0_-3'!$V$4:$AA$179,6,FALSE)),"-")</f>
        <v>3.3177607811209739</v>
      </c>
      <c r="S27" s="18">
        <f>IFERROR(IF(VLOOKUP($B27,'[7]5_2'!$V$4:$AA$179,5,FALSE)=0,"-",VLOOKUP($B27,'[7]5_2'!$V$4:$AA$179,5,FALSE)),"-")</f>
        <v>7.7537849197402551</v>
      </c>
      <c r="T27" s="19">
        <f>IFERROR(IF(VLOOKUP($B27,'[7]5_2'!$V$4:$AA$179,3,FALSE)=0,"-",VLOOKUP($B27,'[7]5_2'!$V$4:$AA$179,3,FALSE)),"-")</f>
        <v>2.0687631874681727</v>
      </c>
      <c r="U27" s="20">
        <f>IFERROR(IF(VLOOKUP($B27,'[7]5_2'!$V$4:$AA$179,6,FALSE)=0,"-",VLOOKUP($B27,'[7]5_2'!$V$4:$AA$179,6,FALSE)),"-")</f>
        <v>3.7480292411958556</v>
      </c>
      <c r="V27" s="18">
        <f>IFERROR(IF(VLOOKUP($B27,'[7]10_7'!$V$4:$AA$179,5,FALSE)=0,"-",VLOOKUP($B27,'[7]10_7'!$V$4:$AA$179,5,FALSE)),"-")</f>
        <v>8.8938435301981116</v>
      </c>
      <c r="W27" s="19">
        <f>IFERROR(IF(VLOOKUP($B27,'[7]10_7'!$V$4:$AA$179,3,FALSE)=0,"-",VLOOKUP($B27,'[7]10_7'!$V$4:$AA$179,3,FALSE)),"-")</f>
        <v>2.0962105549352383</v>
      </c>
      <c r="X27" s="20">
        <f>IFERROR(IF(VLOOKUP($B27,'[7]10_7'!$V$4:$AA$179,6,FALSE)=0,"-",VLOOKUP($B27,'[7]10_7'!$V$4:$AA$179,6,FALSE)),"-")</f>
        <v>4.2428197440656827</v>
      </c>
      <c r="Y27" s="18">
        <f>IFERROR(IF(VLOOKUP($B27,'[7]15_12'!$V$4:$AA$179,5,FALSE)=0,"-",VLOOKUP($B27,'[7]15_12'!$V$4:$AA$179,5,FALSE)),"-")</f>
        <v>10.147079356215853</v>
      </c>
      <c r="Z27" s="19">
        <f>IFERROR(IF(VLOOKUP($B27,'[7]15_12'!$V$4:$AA$179,3,FALSE)=0,"-",VLOOKUP($B27,'[7]15_12'!$V$4:$AA$179,3,FALSE)),"-")</f>
        <v>2.1075078423386255</v>
      </c>
      <c r="AA27" s="20">
        <f>IFERROR(IF(VLOOKUP($B27,'[7]15_12'!$V$4:$AA$179,6,FALSE)=0,"-",VLOOKUP($B27,'[7]15_12'!$V$4:$AA$179,6,FALSE)),"-")</f>
        <v>4.8147291091244551</v>
      </c>
      <c r="AB27" s="18">
        <f>IFERROR(IF(VLOOKUP($B27,'[7]0_-3'!$AJ$4:$AO$179,5,FALSE)=0,"-",VLOOKUP($B27,'[7]0_-3'!$AJ$4:$AO$179,5,FALSE)),"-")</f>
        <v>6.60703637123334</v>
      </c>
      <c r="AC27" s="19">
        <f>IFERROR(IF(VLOOKUP($B27,'[7]0_-3'!$AJ$4:$AO$179,3,FALSE)=0,"-",VLOOKUP($B27,'[7]0_-3'!$AJ$4:$AO$179,3,FALSE)),"-")</f>
        <v>2.4618848948158853</v>
      </c>
      <c r="AD27" s="20">
        <f>IFERROR(IF(VLOOKUP($B27,'[7]0_-3'!$AJ$4:$AO$179,6,FALSE)=0,"-",VLOOKUP($B27,'[7]0_-3'!$AJ$4:$AO$179,6,FALSE)),"-")</f>
        <v>2.6837308215124551</v>
      </c>
      <c r="AE27" s="18">
        <f>IFERROR(IF(VLOOKUP($B27,'[7]5_2'!$AJ$4:$AO$179,5,FALSE)=0,"-",VLOOKUP($B27,'[7]5_2'!$AJ$4:$AO$179,5,FALSE)),"-")</f>
        <v>7.5600081934146974</v>
      </c>
      <c r="AF27" s="19">
        <f>IFERROR(IF(VLOOKUP($B27,'[7]5_2'!$AJ$4:$AO$179,3,FALSE)=0,"-",VLOOKUP($B27,'[7]5_2'!$AJ$4:$AO$179,3,FALSE)),"-")</f>
        <v>2.5249733168519271</v>
      </c>
      <c r="AG27" s="20">
        <f>IFERROR(IF(VLOOKUP($B27,'[7]5_2'!$AJ$4:$AO$179,6,FALSE)=0,"-",VLOOKUP($B27,'[7]5_2'!$AJ$4:$AO$179,6,FALSE)),"-")</f>
        <v>2.9940942911984214</v>
      </c>
      <c r="AH27" s="18">
        <f>IFERROR(IF(VLOOKUP($B27,'[7]10_7'!$AJ$4:$AO$179,5,FALSE)=0,"-",VLOOKUP($B27,'[7]10_7'!$AJ$4:$AO$179,5,FALSE)),"-")</f>
        <v>8.6161685820007659</v>
      </c>
      <c r="AI27" s="19">
        <f>IFERROR(IF(VLOOKUP($B27,'[7]10_7'!$AJ$4:$AO$179,3,FALSE)=0,"-",VLOOKUP($B27,'[7]10_7'!$AJ$4:$AO$179,3,FALSE)),"-")</f>
        <v>2.5737245413437733</v>
      </c>
      <c r="AJ27" s="20">
        <f>IFERROR(IF(VLOOKUP($B27,'[7]10_7'!$AJ$4:$AO$179,6,FALSE)=0,"-",VLOOKUP($B27,'[7]10_7'!$AJ$4:$AO$179,6,FALSE)),"-")</f>
        <v>3.3477431028816156</v>
      </c>
      <c r="AK27" s="18">
        <f>IFERROR(IF(VLOOKUP($B27,'[7]15_12'!$AJ$4:$AO$179,5,FALSE)=0,"-",VLOOKUP($B27,'[7]15_12'!$AJ$4:$AO$179,5,FALSE)),"-")</f>
        <v>9.649007564257813</v>
      </c>
      <c r="AL27" s="19">
        <f>IFERROR(IF(VLOOKUP($B27,'[7]15_12'!$AJ$4:$AO$179,3,FALSE)=0,"-",VLOOKUP($B27,'[7]15_12'!$AJ$4:$AO$179,3,FALSE)),"-")</f>
        <v>2.6037306944002916</v>
      </c>
      <c r="AM27" s="20">
        <f>IFERROR(IF(VLOOKUP($B27,'[7]15_12'!$AJ$4:$AO$179,6,FALSE)=0,"-",VLOOKUP($B27,'[7]15_12'!$AJ$4:$AO$179,6,FALSE)),"-")</f>
        <v>3.7058393116497927</v>
      </c>
    </row>
    <row r="28" spans="2:39" ht="15" customHeight="1" x14ac:dyDescent="0.25">
      <c r="B28" s="33">
        <v>65</v>
      </c>
      <c r="C28" s="34"/>
      <c r="D28" s="18">
        <f>IFERROR(IF(VLOOKUP($B28,'[7]0_-3'!$H$4:$M$179,5,FALSE)=0,"-",VLOOKUP($B28,'[7]0_-3'!$H$4:$M$179,5,FALSE)),"-")</f>
        <v>7.5992799613912201</v>
      </c>
      <c r="E28" s="19">
        <f>IFERROR(IF(VLOOKUP($B28,'[7]0_-3'!$H$4:$M$179,3,FALSE)=0,"-",VLOOKUP($B28,'[7]0_-3'!$H$4:$M$179,3,FALSE)),"-")</f>
        <v>1.848382413269412</v>
      </c>
      <c r="F28" s="19">
        <f>IFERROR(IF(VLOOKUP($B28,'[7]0_-3'!$H$4:$M$179,6,FALSE)=0,"-",VLOOKUP($B28,'[7]0_-3'!$H$4:$M$179,6,FALSE)),"-")</f>
        <v>4.1113137123771057</v>
      </c>
      <c r="G28" s="18">
        <f>IFERROR(IF(VLOOKUP($B28,'[7]5_2'!$H$4:$M$179,5,FALSE)=0,"-",VLOOKUP($B28,'[7]5_2'!$H$4:$M$179,5,FALSE)),"-")</f>
        <v>8.7855522285109231</v>
      </c>
      <c r="H28" s="19">
        <f>IFERROR(IF(VLOOKUP($B28,'[7]5_2'!$H$4:$M$179,3,FALSE)=0,"-",VLOOKUP($B28,'[7]5_2'!$H$4:$M$179,3,FALSE)),"-")</f>
        <v>1.8718154386406212</v>
      </c>
      <c r="I28" s="20">
        <f>IFERROR(IF(VLOOKUP($B28,'[7]5_2'!$H$4:$M$179,6,FALSE)=0,"-",VLOOKUP($B28,'[7]5_2'!$H$4:$M$179,6,FALSE)),"-")</f>
        <v>4.6935996183957664</v>
      </c>
      <c r="J28" s="18">
        <f>IFERROR(IF(VLOOKUP($B28,'[7]10_7'!$H$4:$M$179,5,FALSE)=0,"-",VLOOKUP($B28,'[7]10_7'!$H$4:$M$179,5,FALSE)),"-")</f>
        <v>10.097751956113209</v>
      </c>
      <c r="K28" s="19">
        <f>IFERROR(IF(VLOOKUP($B28,'[7]10_7'!$H$4:$M$179,3,FALSE)=0,"-",VLOOKUP($B28,'[7]10_7'!$H$4:$M$179,3,FALSE)),"-")</f>
        <v>1.8796325170514885</v>
      </c>
      <c r="L28" s="20">
        <f>IFERROR(IF(VLOOKUP($B28,'[7]10_7'!$H$4:$M$179,6,FALSE)=0,"-",VLOOKUP($B28,'[7]10_7'!$H$4:$M$179,6,FALSE)),"-")</f>
        <v>5.3721947585548193</v>
      </c>
      <c r="M28" s="18" t="str">
        <f>IFERROR(IF(VLOOKUP($B28,'[7]15_12'!$H$4:$M$179,5,FALSE)=0,"-",VLOOKUP($B28,'[7]15_12'!$H$4:$M$179,5,FALSE)),"-")</f>
        <v>-</v>
      </c>
      <c r="N28" s="19" t="str">
        <f>IFERROR(IF(VLOOKUP($B28,'[7]15_12'!$H$4:$M$179,3,FALSE)=0,"-",VLOOKUP($B28,'[7]15_12'!$H$4:$M$179,3,FALSE)),"-")</f>
        <v>-</v>
      </c>
      <c r="O28" s="20" t="str">
        <f>IFERROR(IF(VLOOKUP($B28,'[7]15_12'!$H$4:$M$179,6,FALSE)=0,"-",VLOOKUP($B28,'[7]15_12'!$H$4:$M$179,6,FALSE)),"-")</f>
        <v>-</v>
      </c>
      <c r="P28" s="18">
        <f>IFERROR(IF(VLOOKUP($B28,'[7]0_-3'!$V$4:$AA$179,5,FALSE)=0,"-",VLOOKUP($B28,'[7]0_-3'!$V$4:$AA$179,5,FALSE)),"-")</f>
        <v>7.3253672115706774</v>
      </c>
      <c r="Q28" s="19">
        <f>IFERROR(IF(VLOOKUP($B28,'[7]0_-3'!$V$4:$AA$179,3,FALSE)=0,"-",VLOOKUP($B28,'[7]0_-3'!$V$4:$AA$179,3,FALSE)),"-")</f>
        <v>2.2329863059378114</v>
      </c>
      <c r="R28" s="20">
        <f>IFERROR(IF(VLOOKUP($B28,'[7]0_-3'!$V$4:$AA$179,6,FALSE)=0,"-",VLOOKUP($B28,'[7]0_-3'!$V$4:$AA$179,6,FALSE)),"-")</f>
        <v>3.280524915039353</v>
      </c>
      <c r="S28" s="18">
        <f>IFERROR(IF(VLOOKUP($B28,'[7]5_2'!$V$4:$AA$179,5,FALSE)=0,"-",VLOOKUP($B28,'[7]5_2'!$V$4:$AA$179,5,FALSE)),"-")</f>
        <v>8.4357816939434667</v>
      </c>
      <c r="T28" s="19">
        <f>IFERROR(IF(VLOOKUP($B28,'[7]5_2'!$V$4:$AA$179,3,FALSE)=0,"-",VLOOKUP($B28,'[7]5_2'!$V$4:$AA$179,3,FALSE)),"-")</f>
        <v>2.2788434794390242</v>
      </c>
      <c r="U28" s="20">
        <f>IFERROR(IF(VLOOKUP($B28,'[7]5_2'!$V$4:$AA$179,6,FALSE)=0,"-",VLOOKUP($B28,'[7]5_2'!$V$4:$AA$179,6,FALSE)),"-")</f>
        <v>3.7017819653064006</v>
      </c>
      <c r="V28" s="18">
        <f>IFERROR(IF(VLOOKUP($B28,'[7]10_7'!$V$4:$AA$179,5,FALSE)=0,"-",VLOOKUP($B28,'[7]10_7'!$V$4:$AA$179,5,FALSE)),"-")</f>
        <v>9.6644207603579542</v>
      </c>
      <c r="W28" s="19">
        <f>IFERROR(IF(VLOOKUP($B28,'[7]10_7'!$V$4:$AA$179,3,FALSE)=0,"-",VLOOKUP($B28,'[7]10_7'!$V$4:$AA$179,3,FALSE)),"-")</f>
        <v>2.3088753051061048</v>
      </c>
      <c r="X28" s="20">
        <f>IFERROR(IF(VLOOKUP($B28,'[7]10_7'!$V$4:$AA$179,6,FALSE)=0,"-",VLOOKUP($B28,'[7]10_7'!$V$4:$AA$179,6,FALSE)),"-")</f>
        <v>4.1857699023351218</v>
      </c>
      <c r="Y28" s="18" t="str">
        <f>IFERROR(IF(VLOOKUP($B28,'[7]15_12'!$V$4:$AA$179,5,FALSE)=0,"-",VLOOKUP($B28,'[7]15_12'!$V$4:$AA$179,5,FALSE)),"-")</f>
        <v>-</v>
      </c>
      <c r="Z28" s="19" t="str">
        <f>IFERROR(IF(VLOOKUP($B28,'[7]15_12'!$V$4:$AA$179,3,FALSE)=0,"-",VLOOKUP($B28,'[7]15_12'!$V$4:$AA$179,3,FALSE)),"-")</f>
        <v>-</v>
      </c>
      <c r="AA28" s="20" t="str">
        <f>IFERROR(IF(VLOOKUP($B28,'[7]15_12'!$V$4:$AA$179,6,FALSE)=0,"-",VLOOKUP($B28,'[7]15_12'!$V$4:$AA$179,6,FALSE)),"-")</f>
        <v>-</v>
      </c>
      <c r="AB28" s="18">
        <f>IFERROR(IF(VLOOKUP($B28,'[7]0_-3'!$AJ$4:$AO$179,5,FALSE)=0,"-",VLOOKUP($B28,'[7]0_-3'!$AJ$4:$AO$179,5,FALSE)),"-")</f>
        <v>7.1961176352255336</v>
      </c>
      <c r="AC28" s="19">
        <f>IFERROR(IF(VLOOKUP($B28,'[7]0_-3'!$AJ$4:$AO$179,3,FALSE)=0,"-",VLOOKUP($B28,'[7]0_-3'!$AJ$4:$AO$179,3,FALSE)),"-")</f>
        <v>2.7008924662573071</v>
      </c>
      <c r="AD28" s="20">
        <f>IFERROR(IF(VLOOKUP($B28,'[7]0_-3'!$AJ$4:$AO$179,6,FALSE)=0,"-",VLOOKUP($B28,'[7]0_-3'!$AJ$4:$AO$179,6,FALSE)),"-")</f>
        <v>2.6643480720272326</v>
      </c>
      <c r="AE28" s="18">
        <f>IFERROR(IF(VLOOKUP($B28,'[7]5_2'!$AJ$4:$AO$179,5,FALSE)=0,"-",VLOOKUP($B28,'[7]5_2'!$AJ$4:$AO$179,5,FALSE)),"-")</f>
        <v>8.2279547112782065</v>
      </c>
      <c r="AF28" s="19">
        <f>IFERROR(IF(VLOOKUP($B28,'[7]5_2'!$AJ$4:$AO$179,3,FALSE)=0,"-",VLOOKUP($B28,'[7]5_2'!$AJ$4:$AO$179,3,FALSE)),"-")</f>
        <v>2.7699770390156493</v>
      </c>
      <c r="AG28" s="20">
        <f>IFERROR(IF(VLOOKUP($B28,'[7]5_2'!$AJ$4:$AO$179,6,FALSE)=0,"-",VLOOKUP($B28,'[7]5_2'!$AJ$4:$AO$179,6,FALSE)),"-")</f>
        <v>2.9704053843717517</v>
      </c>
      <c r="AH28" s="18">
        <f>IFERROR(IF(VLOOKUP($B28,'[7]10_7'!$AJ$4:$AO$179,5,FALSE)=0,"-",VLOOKUP($B28,'[7]10_7'!$AJ$4:$AO$179,5,FALSE)),"-")</f>
        <v>9.3695609649526546</v>
      </c>
      <c r="AI28" s="19">
        <f>IFERROR(IF(VLOOKUP($B28,'[7]10_7'!$AJ$4:$AO$179,3,FALSE)=0,"-",VLOOKUP($B28,'[7]10_7'!$AJ$4:$AO$179,3,FALSE)),"-")</f>
        <v>2.8230595859351233</v>
      </c>
      <c r="AJ28" s="20">
        <f>IFERROR(IF(VLOOKUP($B28,'[7]10_7'!$AJ$4:$AO$179,6,FALSE)=0,"-",VLOOKUP($B28,'[7]10_7'!$AJ$4:$AO$179,6,FALSE)),"-")</f>
        <v>3.3189384353178779</v>
      </c>
      <c r="AK28" s="18">
        <f>IFERROR(IF(VLOOKUP($B28,'[7]15_12'!$AJ$4:$AO$179,5,FALSE)=0,"-",VLOOKUP($B28,'[7]15_12'!$AJ$4:$AO$179,5,FALSE)),"-")</f>
        <v>10.481751433758813</v>
      </c>
      <c r="AL28" s="19">
        <f>IFERROR(IF(VLOOKUP($B28,'[7]15_12'!$AJ$4:$AO$179,3,FALSE)=0,"-",VLOOKUP($B28,'[7]15_12'!$AJ$4:$AO$179,3,FALSE)),"-")</f>
        <v>2.85540694025019</v>
      </c>
      <c r="AM28" s="20">
        <f>IFERROR(IF(VLOOKUP($B28,'[7]15_12'!$AJ$4:$AO$179,6,FALSE)=0,"-",VLOOKUP($B28,'[7]15_12'!$AJ$4:$AO$179,6,FALSE)),"-")</f>
        <v>3.6708432994284186</v>
      </c>
    </row>
    <row r="29" spans="2:39" ht="15" customHeight="1" x14ac:dyDescent="0.25">
      <c r="B29" s="33">
        <v>70</v>
      </c>
      <c r="C29" s="34"/>
      <c r="D29" s="18">
        <f>IFERROR(IF(VLOOKUP($B29,'[7]0_-3'!$H$4:$M$179,5,FALSE)=0,"-",VLOOKUP($B29,'[7]0_-3'!$H$4:$M$179,5,FALSE)),"-")</f>
        <v>8.2348560907761144</v>
      </c>
      <c r="E29" s="19">
        <f>IFERROR(IF(VLOOKUP($B29,'[7]0_-3'!$H$4:$M$179,3,FALSE)=0,"-",VLOOKUP($B29,'[7]0_-3'!$H$4:$M$179,3,FALSE)),"-")</f>
        <v>2.0267412531824895</v>
      </c>
      <c r="F29" s="19">
        <f>IFERROR(IF(VLOOKUP($B29,'[7]0_-3'!$H$4:$M$179,6,FALSE)=0,"-",VLOOKUP($B29,'[7]0_-3'!$H$4:$M$179,6,FALSE)),"-")</f>
        <v>4.0631018280430888</v>
      </c>
      <c r="G29" s="18">
        <f>IFERROR(IF(VLOOKUP($B29,'[7]5_2'!$H$4:$M$179,5,FALSE)=0,"-",VLOOKUP($B29,'[7]5_2'!$H$4:$M$179,5,FALSE)),"-")</f>
        <v>9.5051348386767636</v>
      </c>
      <c r="H29" s="19">
        <f>IFERROR(IF(VLOOKUP($B29,'[7]5_2'!$H$4:$M$179,3,FALSE)=0,"-",VLOOKUP($B29,'[7]5_2'!$H$4:$M$179,3,FALSE)),"-")</f>
        <v>2.0524337462798394</v>
      </c>
      <c r="I29" s="20">
        <f>IFERROR(IF(VLOOKUP($B29,'[7]5_2'!$H$4:$M$179,6,FALSE)=0,"-",VLOOKUP($B29,'[7]5_2'!$H$4:$M$179,6,FALSE)),"-")</f>
        <v>4.6311530668921206</v>
      </c>
      <c r="J29" s="18">
        <f>IFERROR(IF(VLOOKUP($B29,'[7]10_7'!$H$4:$M$179,5,FALSE)=0,"-",VLOOKUP($B29,'[7]10_7'!$H$4:$M$179,5,FALSE)),"-")</f>
        <v>10.907309661228336</v>
      </c>
      <c r="K29" s="19">
        <f>IFERROR(IF(VLOOKUP($B29,'[7]10_7'!$H$4:$M$179,3,FALSE)=0,"-",VLOOKUP($B29,'[7]10_7'!$H$4:$M$179,3,FALSE)),"-")</f>
        <v>2.0609506599603309</v>
      </c>
      <c r="L29" s="20">
        <f>IFERROR(IF(VLOOKUP($B29,'[7]10_7'!$H$4:$M$179,6,FALSE)=0,"-",VLOOKUP($B29,'[7]10_7'!$H$4:$M$179,6,FALSE)),"-")</f>
        <v>5.2923681644267404</v>
      </c>
      <c r="M29" s="18" t="str">
        <f>IFERROR(IF(VLOOKUP($B29,'[7]15_12'!$H$4:$M$179,5,FALSE)=0,"-",VLOOKUP($B29,'[7]15_12'!$H$4:$M$179,5,FALSE)),"-")</f>
        <v>-</v>
      </c>
      <c r="N29" s="19" t="str">
        <f>IFERROR(IF(VLOOKUP($B29,'[7]15_12'!$H$4:$M$179,3,FALSE)=0,"-",VLOOKUP($B29,'[7]15_12'!$H$4:$M$179,3,FALSE)),"-")</f>
        <v>-</v>
      </c>
      <c r="O29" s="20" t="str">
        <f>IFERROR(IF(VLOOKUP($B29,'[7]15_12'!$H$4:$M$179,6,FALSE)=0,"-",VLOOKUP($B29,'[7]15_12'!$H$4:$M$179,6,FALSE)),"-")</f>
        <v>-</v>
      </c>
      <c r="P29" s="18">
        <f>IFERROR(IF(VLOOKUP($B29,'[7]0_-3'!$V$4:$AA$179,5,FALSE)=0,"-",VLOOKUP($B29,'[7]0_-3'!$V$4:$AA$179,5,FALSE)),"-")</f>
        <v>7.9412740083755082</v>
      </c>
      <c r="Q29" s="19">
        <f>IFERROR(IF(VLOOKUP($B29,'[7]0_-3'!$V$4:$AA$179,3,FALSE)=0,"-",VLOOKUP($B29,'[7]0_-3'!$V$4:$AA$179,3,FALSE)),"-")</f>
        <v>2.4413462423437089</v>
      </c>
      <c r="R29" s="20">
        <f>IFERROR(IF(VLOOKUP($B29,'[7]0_-3'!$V$4:$AA$179,6,FALSE)=0,"-",VLOOKUP($B29,'[7]0_-3'!$V$4:$AA$179,6,FALSE)),"-")</f>
        <v>3.2528257854780285</v>
      </c>
      <c r="S29" s="18">
        <f>IFERROR(IF(VLOOKUP($B29,'[7]5_2'!$V$4:$AA$179,5,FALSE)=0,"-",VLOOKUP($B29,'[7]5_2'!$V$4:$AA$179,5,FALSE)),"-")</f>
        <v>9.1321494378974979</v>
      </c>
      <c r="T29" s="19">
        <f>IFERROR(IF(VLOOKUP($B29,'[7]5_2'!$V$4:$AA$179,3,FALSE)=0,"-",VLOOKUP($B29,'[7]5_2'!$V$4:$AA$179,3,FALSE)),"-")</f>
        <v>2.4911574554980511</v>
      </c>
      <c r="U29" s="20">
        <f>IFERROR(IF(VLOOKUP($B29,'[7]5_2'!$V$4:$AA$179,6,FALSE)=0,"-",VLOOKUP($B29,'[7]5_2'!$V$4:$AA$179,6,FALSE)),"-")</f>
        <v>3.6658258665033796</v>
      </c>
      <c r="V29" s="18">
        <f>IFERROR(IF(VLOOKUP($B29,'[7]10_7'!$V$4:$AA$179,5,FALSE)=0,"-",VLOOKUP($B29,'[7]10_7'!$V$4:$AA$179,5,FALSE)),"-")</f>
        <v>10.447474869671872</v>
      </c>
      <c r="W29" s="19">
        <f>IFERROR(IF(VLOOKUP($B29,'[7]10_7'!$V$4:$AA$179,3,FALSE)=0,"-",VLOOKUP($B29,'[7]10_7'!$V$4:$AA$179,3,FALSE)),"-")</f>
        <v>2.5235615410477745</v>
      </c>
      <c r="X29" s="20">
        <f>IFERROR(IF(VLOOKUP($B29,'[7]10_7'!$V$4:$AA$179,6,FALSE)=0,"-",VLOOKUP($B29,'[7]10_7'!$V$4:$AA$179,6,FALSE)),"-")</f>
        <v>4.1399722969839345</v>
      </c>
      <c r="Y29" s="18" t="str">
        <f>IFERROR(IF(VLOOKUP($B29,'[7]15_12'!$V$4:$AA$179,5,FALSE)=0,"-",VLOOKUP($B29,'[7]15_12'!$V$4:$AA$179,5,FALSE)),"-")</f>
        <v>-</v>
      </c>
      <c r="Z29" s="19" t="str">
        <f>IFERROR(IF(VLOOKUP($B29,'[7]15_12'!$V$4:$AA$179,3,FALSE)=0,"-",VLOOKUP($B29,'[7]15_12'!$V$4:$AA$179,3,FALSE)),"-")</f>
        <v>-</v>
      </c>
      <c r="AA29" s="20" t="str">
        <f>IFERROR(IF(VLOOKUP($B29,'[7]15_12'!$V$4:$AA$179,6,FALSE)=0,"-",VLOOKUP($B29,'[7]15_12'!$V$4:$AA$179,6,FALSE)),"-")</f>
        <v>-</v>
      </c>
      <c r="AB29" s="18">
        <f>IFERROR(IF(VLOOKUP($B29,'[7]0_-3'!$AJ$4:$AO$179,5,FALSE)=0,"-",VLOOKUP($B29,'[7]0_-3'!$AJ$4:$AO$179,5,FALSE)),"-")</f>
        <v>7.80290233062615</v>
      </c>
      <c r="AC29" s="19">
        <f>IFERROR(IF(VLOOKUP($B29,'[7]0_-3'!$AJ$4:$AO$179,3,FALSE)=0,"-",VLOOKUP($B29,'[7]0_-3'!$AJ$4:$AO$179,3,FALSE)),"-")</f>
        <v>2.9437578328846175</v>
      </c>
      <c r="AD29" s="20">
        <f>IFERROR(IF(VLOOKUP($B29,'[7]0_-3'!$AJ$4:$AO$179,6,FALSE)=0,"-",VLOOKUP($B29,'[7]0_-3'!$AJ$4:$AO$179,6,FALSE)),"-")</f>
        <v>2.6506604053703726</v>
      </c>
      <c r="AE29" s="18">
        <f>IFERROR(IF(VLOOKUP($B29,'[7]5_2'!$AJ$4:$AO$179,5,FALSE)=0,"-",VLOOKUP($B29,'[7]5_2'!$AJ$4:$AO$179,5,FALSE)),"-")</f>
        <v>8.9119466537232199</v>
      </c>
      <c r="AF29" s="19">
        <f>IFERROR(IF(VLOOKUP($B29,'[7]5_2'!$AJ$4:$AO$179,3,FALSE)=0,"-",VLOOKUP($B29,'[7]5_2'!$AJ$4:$AO$179,3,FALSE)),"-")</f>
        <v>3.0185548651117386</v>
      </c>
      <c r="AG29" s="20">
        <f>IFERROR(IF(VLOOKUP($B29,'[7]5_2'!$AJ$4:$AO$179,6,FALSE)=0,"-",VLOOKUP($B29,'[7]5_2'!$AJ$4:$AO$179,6,FALSE)),"-")</f>
        <v>2.952388494483543</v>
      </c>
      <c r="AH29" s="18">
        <f>IFERROR(IF(VLOOKUP($B29,'[7]10_7'!$AJ$4:$AO$179,5,FALSE)=0,"-",VLOOKUP($B29,'[7]10_7'!$AJ$4:$AO$179,5,FALSE)),"-")</f>
        <v>10.137167681112789</v>
      </c>
      <c r="AI29" s="19">
        <f>IFERROR(IF(VLOOKUP($B29,'[7]10_7'!$AJ$4:$AO$179,3,FALSE)=0,"-",VLOOKUP($B29,'[7]10_7'!$AJ$4:$AO$179,3,FALSE)),"-")</f>
        <v>3.0757460571255062</v>
      </c>
      <c r="AJ29" s="20">
        <f>IFERROR(IF(VLOOKUP($B29,'[7]10_7'!$AJ$4:$AO$179,6,FALSE)=0,"-",VLOOKUP($B29,'[7]10_7'!$AJ$4:$AO$179,6,FALSE)),"-")</f>
        <v>3.2958402588628077</v>
      </c>
      <c r="AK29" s="18" t="str">
        <f>IFERROR(IF(VLOOKUP($B29,'[7]15_12'!$AJ$4:$AO$179,5,FALSE)=0,"-",VLOOKUP($B29,'[7]15_12'!$AJ$4:$AO$179,5,FALSE)),"-")</f>
        <v>-</v>
      </c>
      <c r="AL29" s="19" t="str">
        <f>IFERROR(IF(VLOOKUP($B29,'[7]15_12'!$AJ$4:$AO$179,3,FALSE)=0,"-",VLOOKUP($B29,'[7]15_12'!$AJ$4:$AO$179,3,FALSE)),"-")</f>
        <v>-</v>
      </c>
      <c r="AM29" s="20" t="str">
        <f>IFERROR(IF(VLOOKUP($B29,'[7]15_12'!$AJ$4:$AO$179,6,FALSE)=0,"-",VLOOKUP($B29,'[7]15_12'!$AJ$4:$AO$179,6,FALSE)),"-")</f>
        <v>-</v>
      </c>
    </row>
    <row r="30" spans="2:39" ht="15" customHeight="1" x14ac:dyDescent="0.25">
      <c r="B30" s="33">
        <v>75</v>
      </c>
      <c r="C30" s="34"/>
      <c r="D30" s="18">
        <f>IFERROR(IF(VLOOKUP($B30,'[7]0_-3'!$H$4:$M$179,5,FALSE)=0,"-",VLOOKUP($B30,'[7]0_-3'!$H$4:$M$179,5,FALSE)),"-")</f>
        <v>8.887529215492993</v>
      </c>
      <c r="E30" s="19">
        <f>IFERROR(IF(VLOOKUP($B30,'[7]0_-3'!$H$4:$M$179,3,FALSE)=0,"-",VLOOKUP($B30,'[7]0_-3'!$H$4:$M$179,3,FALSE)),"-")</f>
        <v>2.2041029914525367</v>
      </c>
      <c r="F30" s="19">
        <f>IFERROR(IF(VLOOKUP($B30,'[7]0_-3'!$H$4:$M$179,6,FALSE)=0,"-",VLOOKUP($B30,'[7]0_-3'!$H$4:$M$179,6,FALSE)),"-")</f>
        <v>4.0322658469039956</v>
      </c>
      <c r="G30" s="18">
        <f>IFERROR(IF(VLOOKUP($B30,'[7]5_2'!$H$4:$M$179,5,FALSE)=0,"-",VLOOKUP($B30,'[7]5_2'!$H$4:$M$179,5,FALSE)),"-")</f>
        <v>10.240015051343613</v>
      </c>
      <c r="H30" s="19">
        <f>IFERROR(IF(VLOOKUP($B30,'[7]5_2'!$H$4:$M$179,3,FALSE)=0,"-",VLOOKUP($B30,'[7]5_2'!$H$4:$M$179,3,FALSE)),"-")</f>
        <v>2.2318100358366029</v>
      </c>
      <c r="I30" s="20">
        <f>IFERROR(IF(VLOOKUP($B30,'[7]5_2'!$H$4:$M$179,6,FALSE)=0,"-",VLOOKUP($B30,'[7]5_2'!$H$4:$M$179,6,FALSE)),"-")</f>
        <v>4.5882108633430816</v>
      </c>
      <c r="J30" s="18" t="str">
        <f>IFERROR(IF(VLOOKUP($B30,'[7]10_7'!$H$4:$M$179,5,FALSE)=0,"-",VLOOKUP($B30,'[7]10_7'!$H$4:$M$179,5,FALSE)),"-")</f>
        <v>-</v>
      </c>
      <c r="K30" s="19" t="str">
        <f>IFERROR(IF(VLOOKUP($B30,'[7]10_7'!$H$4:$M$179,3,FALSE)=0,"-",VLOOKUP($B30,'[7]10_7'!$H$4:$M$179,3,FALSE)),"-")</f>
        <v>-</v>
      </c>
      <c r="L30" s="20" t="str">
        <f>IFERROR(IF(VLOOKUP($B30,'[7]10_7'!$H$4:$M$179,6,FALSE)=0,"-",VLOOKUP($B30,'[7]10_7'!$H$4:$M$179,6,FALSE)),"-")</f>
        <v>-</v>
      </c>
      <c r="M30" s="18" t="str">
        <f>IFERROR(IF(VLOOKUP($B30,'[7]15_12'!$H$4:$M$179,5,FALSE)=0,"-",VLOOKUP($B30,'[7]15_12'!$H$4:$M$179,5,FALSE)),"-")</f>
        <v>-</v>
      </c>
      <c r="N30" s="19" t="str">
        <f>IFERROR(IF(VLOOKUP($B30,'[7]15_12'!$H$4:$M$179,3,FALSE)=0,"-",VLOOKUP($B30,'[7]15_12'!$H$4:$M$179,3,FALSE)),"-")</f>
        <v>-</v>
      </c>
      <c r="O30" s="20" t="str">
        <f>IFERROR(IF(VLOOKUP($B30,'[7]15_12'!$H$4:$M$179,6,FALSE)=0,"-",VLOOKUP($B30,'[7]15_12'!$H$4:$M$179,6,FALSE)),"-")</f>
        <v>-</v>
      </c>
      <c r="P30" s="18">
        <f>IFERROR(IF(VLOOKUP($B30,'[7]0_-3'!$V$4:$AA$179,5,FALSE)=0,"-",VLOOKUP($B30,'[7]0_-3'!$V$4:$AA$179,5,FALSE)),"-")</f>
        <v>8.5756989119510489</v>
      </c>
      <c r="Q30" s="19">
        <f>IFERROR(IF(VLOOKUP($B30,'[7]0_-3'!$V$4:$AA$179,3,FALSE)=0,"-",VLOOKUP($B30,'[7]0_-3'!$V$4:$AA$179,3,FALSE)),"-")</f>
        <v>2.650007215187892</v>
      </c>
      <c r="R30" s="20">
        <f>IFERROR(IF(VLOOKUP($B30,'[7]0_-3'!$V$4:$AA$179,6,FALSE)=0,"-",VLOOKUP($B30,'[7]0_-3'!$V$4:$AA$179,6,FALSE)),"-")</f>
        <v>3.2361039859821705</v>
      </c>
      <c r="S30" s="18">
        <f>IFERROR(IF(VLOOKUP($B30,'[7]5_2'!$V$4:$AA$179,5,FALSE)=0,"-",VLOOKUP($B30,'[7]5_2'!$V$4:$AA$179,5,FALSE)),"-")</f>
        <v>9.8453088877962571</v>
      </c>
      <c r="T30" s="19">
        <f>IFERROR(IF(VLOOKUP($B30,'[7]5_2'!$V$4:$AA$179,3,FALSE)=0,"-",VLOOKUP($B30,'[7]5_2'!$V$4:$AA$179,3,FALSE)),"-")</f>
        <v>2.7035191792575195</v>
      </c>
      <c r="U30" s="20">
        <f>IFERROR(IF(VLOOKUP($B30,'[7]5_2'!$V$4:$AA$179,6,FALSE)=0,"-",VLOOKUP($B30,'[7]5_2'!$V$4:$AA$179,6,FALSE)),"-")</f>
        <v>3.6416641551254396</v>
      </c>
      <c r="V30" s="18" t="str">
        <f>IFERROR(IF(VLOOKUP($B30,'[7]10_7'!$V$4:$AA$179,5,FALSE)=0,"-",VLOOKUP($B30,'[7]10_7'!$V$4:$AA$179,5,FALSE)),"-")</f>
        <v>-</v>
      </c>
      <c r="W30" s="19" t="str">
        <f>IFERROR(IF(VLOOKUP($B30,'[7]10_7'!$V$4:$AA$179,3,FALSE)=0,"-",VLOOKUP($B30,'[7]10_7'!$V$4:$AA$179,3,FALSE)),"-")</f>
        <v>-</v>
      </c>
      <c r="X30" s="20" t="str">
        <f>IFERROR(IF(VLOOKUP($B30,'[7]10_7'!$V$4:$AA$179,6,FALSE)=0,"-",VLOOKUP($B30,'[7]10_7'!$V$4:$AA$179,6,FALSE)),"-")</f>
        <v>-</v>
      </c>
      <c r="Y30" s="18" t="str">
        <f>IFERROR(IF(VLOOKUP($B30,'[7]15_12'!$V$4:$AA$179,5,FALSE)=0,"-",VLOOKUP($B30,'[7]15_12'!$V$4:$AA$179,5,FALSE)),"-")</f>
        <v>-</v>
      </c>
      <c r="Z30" s="19" t="str">
        <f>IFERROR(IF(VLOOKUP($B30,'[7]15_12'!$V$4:$AA$179,3,FALSE)=0,"-",VLOOKUP($B30,'[7]15_12'!$V$4:$AA$179,3,FALSE)),"-")</f>
        <v>-</v>
      </c>
      <c r="AA30" s="20" t="str">
        <f>IFERROR(IF(VLOOKUP($B30,'[7]15_12'!$V$4:$AA$179,6,FALSE)=0,"-",VLOOKUP($B30,'[7]15_12'!$V$4:$AA$179,6,FALSE)),"-")</f>
        <v>-</v>
      </c>
      <c r="AB30" s="18">
        <f>IFERROR(IF(VLOOKUP($B30,'[7]0_-3'!$AJ$4:$AO$179,5,FALSE)=0,"-",VLOOKUP($B30,'[7]0_-3'!$AJ$4:$AO$179,5,FALSE)),"-")</f>
        <v>8.4297206841236765</v>
      </c>
      <c r="AC30" s="19">
        <f>IFERROR(IF(VLOOKUP($B30,'[7]0_-3'!$AJ$4:$AO$179,3,FALSE)=0,"-",VLOOKUP($B30,'[7]0_-3'!$AJ$4:$AO$179,3,FALSE)),"-")</f>
        <v>3.188283054491956</v>
      </c>
      <c r="AD30" s="20">
        <f>IFERROR(IF(VLOOKUP($B30,'[7]0_-3'!$AJ$4:$AO$179,6,FALSE)=0,"-",VLOOKUP($B30,'[7]0_-3'!$AJ$4:$AO$179,6,FALSE)),"-")</f>
        <v>2.6439687255016726</v>
      </c>
      <c r="AE30" s="18">
        <f>IFERROR(IF(VLOOKUP($B30,'[7]5_2'!$AJ$4:$AO$179,5,FALSE)=0,"-",VLOOKUP($B30,'[7]5_2'!$AJ$4:$AO$179,5,FALSE)),"-")</f>
        <v>9.6143013717409289</v>
      </c>
      <c r="AF30" s="19">
        <f>IFERROR(IF(VLOOKUP($B30,'[7]5_2'!$AJ$4:$AO$179,3,FALSE)=0,"-",VLOOKUP($B30,'[7]5_2'!$AJ$4:$AO$179,3,FALSE)),"-")</f>
        <v>3.2685293962577888</v>
      </c>
      <c r="AG30" s="20">
        <f>IFERROR(IF(VLOOKUP($B30,'[7]5_2'!$AJ$4:$AO$179,6,FALSE)=0,"-",VLOOKUP($B30,'[7]5_2'!$AJ$4:$AO$179,6,FALSE)),"-")</f>
        <v>2.9414761827593026</v>
      </c>
      <c r="AH30" s="18">
        <f>IFERROR(IF(VLOOKUP($B30,'[7]10_7'!$AJ$4:$AO$179,5,FALSE)=0,"-",VLOOKUP($B30,'[7]10_7'!$AJ$4:$AO$179,5,FALSE)),"-")</f>
        <v>10.921301727858507</v>
      </c>
      <c r="AI30" s="19">
        <f>IFERROR(IF(VLOOKUP($B30,'[7]10_7'!$AJ$4:$AO$179,3,FALSE)=0,"-",VLOOKUP($B30,'[7]10_7'!$AJ$4:$AO$179,3,FALSE)),"-")</f>
        <v>3.3296267512903803</v>
      </c>
      <c r="AJ30" s="20">
        <f>IFERROR(IF(VLOOKUP($B30,'[7]10_7'!$AJ$4:$AO$179,6,FALSE)=0,"-",VLOOKUP($B30,'[7]10_7'!$AJ$4:$AO$179,6,FALSE)),"-")</f>
        <v>3.2800378371617813</v>
      </c>
      <c r="AK30" s="18" t="str">
        <f>IFERROR(IF(VLOOKUP($B30,'[7]15_12'!$AJ$4:$AO$179,5,FALSE)=0,"-",VLOOKUP($B30,'[7]15_12'!$AJ$4:$AO$179,5,FALSE)),"-")</f>
        <v>-</v>
      </c>
      <c r="AL30" s="19" t="str">
        <f>IFERROR(IF(VLOOKUP($B30,'[7]15_12'!$AJ$4:$AO$179,3,FALSE)=0,"-",VLOOKUP($B30,'[7]15_12'!$AJ$4:$AO$179,3,FALSE)),"-")</f>
        <v>-</v>
      </c>
      <c r="AM30" s="20" t="str">
        <f>IFERROR(IF(VLOOKUP($B30,'[7]15_12'!$AJ$4:$AO$179,6,FALSE)=0,"-",VLOOKUP($B30,'[7]15_12'!$AJ$4:$AO$179,6,FALSE)),"-")</f>
        <v>-</v>
      </c>
    </row>
    <row r="31" spans="2:39" ht="15" customHeight="1" x14ac:dyDescent="0.25">
      <c r="B31" s="33">
        <v>80</v>
      </c>
      <c r="C31" s="34"/>
      <c r="D31" s="18">
        <f>IFERROR(IF(VLOOKUP($B31,'[7]0_-3'!$H$4:$M$179,5,FALSE)=0,"-",VLOOKUP($B31,'[7]0_-3'!$H$4:$M$179,5,FALSE)),"-")</f>
        <v>9.5596783051663508</v>
      </c>
      <c r="E31" s="19">
        <f>IFERROR(IF(VLOOKUP($B31,'[7]0_-3'!$H$4:$M$179,3,FALSE)=0,"-",VLOOKUP($B31,'[7]0_-3'!$H$4:$M$179,3,FALSE)),"-")</f>
        <v>2.3782697816609724</v>
      </c>
      <c r="F31" s="19">
        <f>IFERROR(IF(VLOOKUP($B31,'[7]0_-3'!$H$4:$M$179,6,FALSE)=0,"-",VLOOKUP($B31,'[7]0_-3'!$H$4:$M$179,6,FALSE)),"-")</f>
        <v>4.0195937310736536</v>
      </c>
      <c r="G31" s="18">
        <f>IFERROR(IF(VLOOKUP($B31,'[7]5_2'!$H$4:$M$179,5,FALSE)=0,"-",VLOOKUP($B31,'[7]5_2'!$H$4:$M$179,5,FALSE)),"-")</f>
        <v>10.992557861444798</v>
      </c>
      <c r="H31" s="19">
        <f>IFERROR(IF(VLOOKUP($B31,'[7]5_2'!$H$4:$M$179,3,FALSE)=0,"-",VLOOKUP($B31,'[7]5_2'!$H$4:$M$179,3,FALSE)),"-")</f>
        <v>2.4077686848260327</v>
      </c>
      <c r="I31" s="20">
        <f>IFERROR(IF(VLOOKUP($B31,'[7]5_2'!$H$4:$M$179,6,FALSE)=0,"-",VLOOKUP($B31,'[7]5_2'!$H$4:$M$179,6,FALSE)),"-")</f>
        <v>4.5654542858376939</v>
      </c>
      <c r="J31" s="18" t="str">
        <f>IFERROR(IF(VLOOKUP($B31,'[7]10_7'!$H$4:$M$179,5,FALSE)=0,"-",VLOOKUP($B31,'[7]10_7'!$H$4:$M$179,5,FALSE)),"-")</f>
        <v>-</v>
      </c>
      <c r="K31" s="19" t="str">
        <f>IFERROR(IF(VLOOKUP($B31,'[7]10_7'!$H$4:$M$179,3,FALSE)=0,"-",VLOOKUP($B31,'[7]10_7'!$H$4:$M$179,3,FALSE)),"-")</f>
        <v>-</v>
      </c>
      <c r="L31" s="20" t="str">
        <f>IFERROR(IF(VLOOKUP($B31,'[7]10_7'!$H$4:$M$179,6,FALSE)=0,"-",VLOOKUP($B31,'[7]10_7'!$H$4:$M$179,6,FALSE)),"-")</f>
        <v>-</v>
      </c>
      <c r="M31" s="18" t="str">
        <f>IFERROR(IF(VLOOKUP($B31,'[7]15_12'!$H$4:$M$179,5,FALSE)=0,"-",VLOOKUP($B31,'[7]15_12'!$H$4:$M$179,5,FALSE)),"-")</f>
        <v>-</v>
      </c>
      <c r="N31" s="19" t="str">
        <f>IFERROR(IF(VLOOKUP($B31,'[7]15_12'!$H$4:$M$179,3,FALSE)=0,"-",VLOOKUP($B31,'[7]15_12'!$H$4:$M$179,3,FALSE)),"-")</f>
        <v>-</v>
      </c>
      <c r="O31" s="20" t="str">
        <f>IFERROR(IF(VLOOKUP($B31,'[7]15_12'!$H$4:$M$179,6,FALSE)=0,"-",VLOOKUP($B31,'[7]15_12'!$H$4:$M$179,6,FALSE)),"-")</f>
        <v>-</v>
      </c>
      <c r="P31" s="18">
        <f>IFERROR(IF(VLOOKUP($B31,'[7]0_-3'!$V$4:$AA$179,5,FALSE)=0,"-",VLOOKUP($B31,'[7]0_-3'!$V$4:$AA$179,5,FALSE)),"-")</f>
        <v>9.231026843643388</v>
      </c>
      <c r="Q31" s="19">
        <f>IFERROR(IF(VLOOKUP($B31,'[7]0_-3'!$V$4:$AA$179,3,FALSE)=0,"-",VLOOKUP($B31,'[7]0_-3'!$V$4:$AA$179,3,FALSE)),"-")</f>
        <v>2.8567779950555443</v>
      </c>
      <c r="R31" s="20">
        <f>IFERROR(IF(VLOOKUP($B31,'[7]0_-3'!$V$4:$AA$179,6,FALSE)=0,"-",VLOOKUP($B31,'[7]0_-3'!$V$4:$AA$179,6,FALSE)),"-")</f>
        <v>3.2312720343058752</v>
      </c>
      <c r="S31" s="18">
        <f>IFERROR(IF(VLOOKUP($B31,'[7]5_2'!$V$4:$AA$179,5,FALSE)=0,"-",VLOOKUP($B31,'[7]5_2'!$V$4:$AA$179,5,FALSE)),"-")</f>
        <v>10.577627908649717</v>
      </c>
      <c r="T31" s="19">
        <f>IFERROR(IF(VLOOKUP($B31,'[7]5_2'!$V$4:$AA$179,3,FALSE)=0,"-",VLOOKUP($B31,'[7]5_2'!$V$4:$AA$179,3,FALSE)),"-")</f>
        <v>2.9137593616993809</v>
      </c>
      <c r="U31" s="20">
        <f>IFERROR(IF(VLOOKUP($B31,'[7]5_2'!$V$4:$AA$179,6,FALSE)=0,"-",VLOOKUP($B31,'[7]5_2'!$V$4:$AA$179,6,FALSE)),"-")</f>
        <v>3.6302338647761792</v>
      </c>
      <c r="V31" s="18" t="str">
        <f>IFERROR(IF(VLOOKUP($B31,'[7]10_7'!$V$4:$AA$179,5,FALSE)=0,"-",VLOOKUP($B31,'[7]10_7'!$V$4:$AA$179,5,FALSE)),"-")</f>
        <v>-</v>
      </c>
      <c r="W31" s="19" t="str">
        <f>IFERROR(IF(VLOOKUP($B31,'[7]10_7'!$V$4:$AA$179,3,FALSE)=0,"-",VLOOKUP($B31,'[7]10_7'!$V$4:$AA$179,3,FALSE)),"-")</f>
        <v>-</v>
      </c>
      <c r="X31" s="20" t="str">
        <f>IFERROR(IF(VLOOKUP($B31,'[7]10_7'!$V$4:$AA$179,6,FALSE)=0,"-",VLOOKUP($B31,'[7]10_7'!$V$4:$AA$179,6,FALSE)),"-")</f>
        <v>-</v>
      </c>
      <c r="Y31" s="18" t="str">
        <f>IFERROR(IF(VLOOKUP($B31,'[7]15_12'!$V$4:$AA$179,5,FALSE)=0,"-",VLOOKUP($B31,'[7]15_12'!$V$4:$AA$179,5,FALSE)),"-")</f>
        <v>-</v>
      </c>
      <c r="Z31" s="19" t="str">
        <f>IFERROR(IF(VLOOKUP($B31,'[7]15_12'!$V$4:$AA$179,3,FALSE)=0,"-",VLOOKUP($B31,'[7]15_12'!$V$4:$AA$179,3,FALSE)),"-")</f>
        <v>-</v>
      </c>
      <c r="AA31" s="20" t="str">
        <f>IFERROR(IF(VLOOKUP($B31,'[7]15_12'!$V$4:$AA$179,6,FALSE)=0,"-",VLOOKUP($B31,'[7]15_12'!$V$4:$AA$179,6,FALSE)),"-")</f>
        <v>-</v>
      </c>
      <c r="AB31" s="18">
        <f>IFERROR(IF(VLOOKUP($B31,'[7]0_-3'!$AJ$4:$AO$179,5,FALSE)=0,"-",VLOOKUP($B31,'[7]0_-3'!$AJ$4:$AO$179,5,FALSE)),"-")</f>
        <v>9.0788591874339915</v>
      </c>
      <c r="AC31" s="19">
        <f>IFERROR(IF(VLOOKUP($B31,'[7]0_-3'!$AJ$4:$AO$179,3,FALSE)=0,"-",VLOOKUP($B31,'[7]0_-3'!$AJ$4:$AO$179,3,FALSE)),"-")</f>
        <v>3.4322861780931624</v>
      </c>
      <c r="AD31" s="20">
        <f>IFERROR(IF(VLOOKUP($B31,'[7]0_-3'!$AJ$4:$AO$179,6,FALSE)=0,"-",VLOOKUP($B31,'[7]0_-3'!$AJ$4:$AO$179,6,FALSE)),"-")</f>
        <v>2.6451346759429697</v>
      </c>
      <c r="AE31" s="18">
        <f>IFERROR(IF(VLOOKUP($B31,'[7]5_2'!$AJ$4:$AO$179,5,FALSE)=0,"-",VLOOKUP($B31,'[7]5_2'!$AJ$4:$AO$179,5,FALSE)),"-")</f>
        <v>10.337286727586219</v>
      </c>
      <c r="AF31" s="19">
        <f>IFERROR(IF(VLOOKUP($B31,'[7]5_2'!$AJ$4:$AO$179,3,FALSE)=0,"-",VLOOKUP($B31,'[7]5_2'!$AJ$4:$AO$179,3,FALSE)),"-")</f>
        <v>3.5177402545222995</v>
      </c>
      <c r="AG31" s="20">
        <f>IFERROR(IF(VLOOKUP($B31,'[7]5_2'!$AJ$4:$AO$179,6,FALSE)=0,"-",VLOOKUP($B31,'[7]5_2'!$AJ$4:$AO$179,6,FALSE)),"-")</f>
        <v>2.9386156963399781</v>
      </c>
      <c r="AH31" s="18" t="str">
        <f>IFERROR(IF(VLOOKUP($B31,'[7]10_7'!$AJ$4:$AO$179,5,FALSE)=0,"-",VLOOKUP($B31,'[7]10_7'!$AJ$4:$AO$179,5,FALSE)),"-")</f>
        <v>-</v>
      </c>
      <c r="AI31" s="19" t="str">
        <f>IFERROR(IF(VLOOKUP($B31,'[7]10_7'!$AJ$4:$AO$179,3,FALSE)=0,"-",VLOOKUP($B31,'[7]10_7'!$AJ$4:$AO$179,3,FALSE)),"-")</f>
        <v>-</v>
      </c>
      <c r="AJ31" s="20" t="str">
        <f>IFERROR(IF(VLOOKUP($B31,'[7]10_7'!$AJ$4:$AO$179,6,FALSE)=0,"-",VLOOKUP($B31,'[7]10_7'!$AJ$4:$AO$179,6,FALSE)),"-")</f>
        <v>-</v>
      </c>
      <c r="AK31" s="18" t="str">
        <f>IFERROR(IF(VLOOKUP($B31,'[7]15_12'!$AJ$4:$AO$179,5,FALSE)=0,"-",VLOOKUP($B31,'[7]15_12'!$AJ$4:$AO$179,5,FALSE)),"-")</f>
        <v>-</v>
      </c>
      <c r="AL31" s="19" t="str">
        <f>IFERROR(IF(VLOOKUP($B31,'[7]15_12'!$AJ$4:$AO$179,3,FALSE)=0,"-",VLOOKUP($B31,'[7]15_12'!$AJ$4:$AO$179,3,FALSE)),"-")</f>
        <v>-</v>
      </c>
      <c r="AM31" s="20" t="str">
        <f>IFERROR(IF(VLOOKUP($B31,'[7]15_12'!$AJ$4:$AO$179,6,FALSE)=0,"-",VLOOKUP($B31,'[7]15_12'!$AJ$4:$AO$179,6,FALSE)),"-")</f>
        <v>-</v>
      </c>
    </row>
    <row r="32" spans="2:39" ht="15" customHeight="1" x14ac:dyDescent="0.25">
      <c r="B32" s="33">
        <v>85</v>
      </c>
      <c r="C32" s="34"/>
      <c r="D32" s="18">
        <f>IFERROR(IF(VLOOKUP($B32,'[7]0_-3'!$H$4:$M$179,5,FALSE)=0,"-",VLOOKUP($B32,'[7]0_-3'!$H$4:$M$179,5,FALSE)),"-")</f>
        <v>10.25363701748223</v>
      </c>
      <c r="E32" s="19">
        <f>IFERROR(IF(VLOOKUP($B32,'[7]0_-3'!$H$4:$M$179,3,FALSE)=0,"-",VLOOKUP($B32,'[7]0_-3'!$H$4:$M$179,3,FALSE)),"-")</f>
        <v>2.54706012909375</v>
      </c>
      <c r="F32" s="19">
        <f>IFERROR(IF(VLOOKUP($B32,'[7]0_-3'!$H$4:$M$179,6,FALSE)=0,"-",VLOOKUP($B32,'[7]0_-3'!$H$4:$M$179,6,FALSE)),"-")</f>
        <v>4.0256752875050887</v>
      </c>
      <c r="G32" s="18" t="str">
        <f>IFERROR(IF(VLOOKUP($B32,'[7]5_2'!$H$4:$M$179,5,FALSE)=0,"-",VLOOKUP($B32,'[7]5_2'!$H$4:$M$179,5,FALSE)),"-")</f>
        <v>-</v>
      </c>
      <c r="H32" s="19" t="str">
        <f>IFERROR(IF(VLOOKUP($B32,'[7]5_2'!$H$4:$M$179,3,FALSE)=0,"-",VLOOKUP($B32,'[7]5_2'!$H$4:$M$179,3,FALSE)),"-")</f>
        <v>-</v>
      </c>
      <c r="I32" s="20" t="str">
        <f>IFERROR(IF(VLOOKUP($B32,'[7]5_2'!$H$4:$M$179,6,FALSE)=0,"-",VLOOKUP($B32,'[7]5_2'!$H$4:$M$179,6,FALSE)),"-")</f>
        <v>-</v>
      </c>
      <c r="J32" s="18" t="str">
        <f>IFERROR(IF(VLOOKUP($B32,'[7]10_7'!$H$4:$M$179,5,FALSE)=0,"-",VLOOKUP($B32,'[7]10_7'!$H$4:$M$179,5,FALSE)),"-")</f>
        <v>-</v>
      </c>
      <c r="K32" s="19" t="str">
        <f>IFERROR(IF(VLOOKUP($B32,'[7]10_7'!$H$4:$M$179,3,FALSE)=0,"-",VLOOKUP($B32,'[7]10_7'!$H$4:$M$179,3,FALSE)),"-")</f>
        <v>-</v>
      </c>
      <c r="L32" s="20" t="str">
        <f>IFERROR(IF(VLOOKUP($B32,'[7]10_7'!$H$4:$M$179,6,FALSE)=0,"-",VLOOKUP($B32,'[7]10_7'!$H$4:$M$179,6,FALSE)),"-")</f>
        <v>-</v>
      </c>
      <c r="M32" s="18" t="str">
        <f>IFERROR(IF(VLOOKUP($B32,'[7]15_12'!$H$4:$M$179,5,FALSE)=0,"-",VLOOKUP($B32,'[7]15_12'!$H$4:$M$179,5,FALSE)),"-")</f>
        <v>-</v>
      </c>
      <c r="N32" s="19" t="str">
        <f>IFERROR(IF(VLOOKUP($B32,'[7]15_12'!$H$4:$M$179,3,FALSE)=0,"-",VLOOKUP($B32,'[7]15_12'!$H$4:$M$179,3,FALSE)),"-")</f>
        <v>-</v>
      </c>
      <c r="O32" s="20" t="str">
        <f>IFERROR(IF(VLOOKUP($B32,'[7]15_12'!$H$4:$M$179,6,FALSE)=0,"-",VLOOKUP($B32,'[7]15_12'!$H$4:$M$179,6,FALSE)),"-")</f>
        <v>-</v>
      </c>
      <c r="P32" s="18">
        <f>IFERROR(IF(VLOOKUP($B32,'[7]0_-3'!$V$4:$AA$179,5,FALSE)=0,"-",VLOOKUP($B32,'[7]0_-3'!$V$4:$AA$179,5,FALSE)),"-")</f>
        <v>9.9095996019071304</v>
      </c>
      <c r="Q32" s="19">
        <f>IFERROR(IF(VLOOKUP($B32,'[7]0_-3'!$V$4:$AA$179,3,FALSE)=0,"-",VLOOKUP($B32,'[7]0_-3'!$V$4:$AA$179,3,FALSE)),"-")</f>
        <v>3.0594845926937642</v>
      </c>
      <c r="R32" s="20">
        <f>IFERROR(IF(VLOOKUP($B32,'[7]0_-3'!$V$4:$AA$179,6,FALSE)=0,"-",VLOOKUP($B32,'[7]0_-3'!$V$4:$AA$179,6,FALSE)),"-")</f>
        <v>3.2389767954942013</v>
      </c>
      <c r="S32" s="18" t="str">
        <f>IFERROR(IF(VLOOKUP($B32,'[7]5_2'!$V$4:$AA$179,5,FALSE)=0,"-",VLOOKUP($B32,'[7]5_2'!$V$4:$AA$179,5,FALSE)),"-")</f>
        <v>-</v>
      </c>
      <c r="T32" s="19" t="str">
        <f>IFERROR(IF(VLOOKUP($B32,'[7]5_2'!$V$4:$AA$179,3,FALSE)=0,"-",VLOOKUP($B32,'[7]5_2'!$V$4:$AA$179,3,FALSE)),"-")</f>
        <v>-</v>
      </c>
      <c r="U32" s="20" t="str">
        <f>IFERROR(IF(VLOOKUP($B32,'[7]5_2'!$V$4:$AA$179,6,FALSE)=0,"-",VLOOKUP($B32,'[7]5_2'!$V$4:$AA$179,6,FALSE)),"-")</f>
        <v>-</v>
      </c>
      <c r="V32" s="18" t="str">
        <f>IFERROR(IF(VLOOKUP($B32,'[7]10_7'!$V$4:$AA$179,5,FALSE)=0,"-",VLOOKUP($B32,'[7]10_7'!$V$4:$AA$179,5,FALSE)),"-")</f>
        <v>-</v>
      </c>
      <c r="W32" s="19" t="str">
        <f>IFERROR(IF(VLOOKUP($B32,'[7]10_7'!$V$4:$AA$179,3,FALSE)=0,"-",VLOOKUP($B32,'[7]10_7'!$V$4:$AA$179,3,FALSE)),"-")</f>
        <v>-</v>
      </c>
      <c r="X32" s="20" t="str">
        <f>IFERROR(IF(VLOOKUP($B32,'[7]10_7'!$V$4:$AA$179,6,FALSE)=0,"-",VLOOKUP($B32,'[7]10_7'!$V$4:$AA$179,6,FALSE)),"-")</f>
        <v>-</v>
      </c>
      <c r="Y32" s="18" t="str">
        <f>IFERROR(IF(VLOOKUP($B32,'[7]15_12'!$V$4:$AA$179,5,FALSE)=0,"-",VLOOKUP($B32,'[7]15_12'!$V$4:$AA$179,5,FALSE)),"-")</f>
        <v>-</v>
      </c>
      <c r="Z32" s="19" t="str">
        <f>IFERROR(IF(VLOOKUP($B32,'[7]15_12'!$V$4:$AA$179,3,FALSE)=0,"-",VLOOKUP($B32,'[7]15_12'!$V$4:$AA$179,3,FALSE)),"-")</f>
        <v>-</v>
      </c>
      <c r="AA32" s="20" t="str">
        <f>IFERROR(IF(VLOOKUP($B32,'[7]15_12'!$V$4:$AA$179,6,FALSE)=0,"-",VLOOKUP($B32,'[7]15_12'!$V$4:$AA$179,6,FALSE)),"-")</f>
        <v>-</v>
      </c>
      <c r="AB32" s="18">
        <f>IFERROR(IF(VLOOKUP($B32,'[7]0_-3'!$AJ$4:$AO$179,5,FALSE)=0,"-",VLOOKUP($B32,'[7]0_-3'!$AJ$4:$AO$179,5,FALSE)),"-")</f>
        <v>9.7525644834814731</v>
      </c>
      <c r="AC32" s="19">
        <f>IFERROR(IF(VLOOKUP($B32,'[7]0_-3'!$AJ$4:$AO$179,3,FALSE)=0,"-",VLOOKUP($B32,'[7]0_-3'!$AJ$4:$AO$179,3,FALSE)),"-")</f>
        <v>3.6736028637399576</v>
      </c>
      <c r="AD32" s="20">
        <f>IFERROR(IF(VLOOKUP($B32,'[7]0_-3'!$AJ$4:$AO$179,6,FALSE)=0,"-",VLOOKUP($B32,'[7]0_-3'!$AJ$4:$AO$179,6,FALSE)),"-")</f>
        <v>2.6547683147091061</v>
      </c>
      <c r="AE32" s="18" t="str">
        <f>IFERROR(IF(VLOOKUP($B32,'[7]5_2'!$AJ$4:$AO$179,5,FALSE)=0,"-",VLOOKUP($B32,'[7]5_2'!$AJ$4:$AO$179,5,FALSE)),"-")</f>
        <v>-</v>
      </c>
      <c r="AF32" s="19" t="str">
        <f>IFERROR(IF(VLOOKUP($B32,'[7]5_2'!$AJ$4:$AO$179,3,FALSE)=0,"-",VLOOKUP($B32,'[7]5_2'!$AJ$4:$AO$179,3,FALSE)),"-")</f>
        <v>-</v>
      </c>
      <c r="AG32" s="20" t="str">
        <f>IFERROR(IF(VLOOKUP($B32,'[7]5_2'!$AJ$4:$AO$179,6,FALSE)=0,"-",VLOOKUP($B32,'[7]5_2'!$AJ$4:$AO$179,6,FALSE)),"-")</f>
        <v>-</v>
      </c>
      <c r="AH32" s="18" t="str">
        <f>IFERROR(IF(VLOOKUP($B32,'[7]10_7'!$AJ$4:$AO$179,5,FALSE)=0,"-",VLOOKUP($B32,'[7]10_7'!$AJ$4:$AO$179,5,FALSE)),"-")</f>
        <v>-</v>
      </c>
      <c r="AI32" s="19" t="str">
        <f>IFERROR(IF(VLOOKUP($B32,'[7]10_7'!$AJ$4:$AO$179,3,FALSE)=0,"-",VLOOKUP($B32,'[7]10_7'!$AJ$4:$AO$179,3,FALSE)),"-")</f>
        <v>-</v>
      </c>
      <c r="AJ32" s="20" t="str">
        <f>IFERROR(IF(VLOOKUP($B32,'[7]10_7'!$AJ$4:$AO$179,6,FALSE)=0,"-",VLOOKUP($B32,'[7]10_7'!$AJ$4:$AO$179,6,FALSE)),"-")</f>
        <v>-</v>
      </c>
      <c r="AK32" s="18" t="str">
        <f>IFERROR(IF(VLOOKUP($B32,'[7]15_12'!$AJ$4:$AO$179,5,FALSE)=0,"-",VLOOKUP($B32,'[7]15_12'!$AJ$4:$AO$179,5,FALSE)),"-")</f>
        <v>-</v>
      </c>
      <c r="AL32" s="19" t="str">
        <f>IFERROR(IF(VLOOKUP($B32,'[7]15_12'!$AJ$4:$AO$179,3,FALSE)=0,"-",VLOOKUP($B32,'[7]15_12'!$AJ$4:$AO$179,3,FALSE)),"-")</f>
        <v>-</v>
      </c>
      <c r="AM32" s="20" t="str">
        <f>IFERROR(IF(VLOOKUP($B32,'[7]15_12'!$AJ$4:$AO$179,6,FALSE)=0,"-",VLOOKUP($B32,'[7]15_12'!$AJ$4:$AO$179,6,FALSE)),"-")</f>
        <v>-</v>
      </c>
    </row>
    <row r="33" spans="2:39" ht="15" customHeight="1" x14ac:dyDescent="0.25">
      <c r="B33" s="33">
        <v>90</v>
      </c>
      <c r="C33" s="34"/>
      <c r="D33" s="18">
        <f>IFERROR(IF(VLOOKUP($B33,'[7]0_-3'!$H$4:$M$179,5,FALSE)=0,"-",VLOOKUP($B33,'[7]0_-3'!$H$4:$M$179,5,FALSE)),"-")</f>
        <v>10.971697766300347</v>
      </c>
      <c r="E33" s="19">
        <f>IFERROR(IF(VLOOKUP($B33,'[7]0_-3'!$H$4:$M$179,3,FALSE)=0,"-",VLOOKUP($B33,'[7]0_-3'!$H$4:$M$179,3,FALSE)),"-")</f>
        <v>2.7083104271627936</v>
      </c>
      <c r="F33" s="19">
        <f>IFERROR(IF(VLOOKUP($B33,'[7]0_-3'!$H$4:$M$179,6,FALSE)=0,"-",VLOOKUP($B33,'[7]0_-3'!$H$4:$M$179,6,FALSE)),"-")</f>
        <v>4.0511226690487687</v>
      </c>
      <c r="G33" s="18" t="str">
        <f>IFERROR(IF(VLOOKUP($B33,'[7]5_2'!$H$4:$M$179,5,FALSE)=0,"-",VLOOKUP($B33,'[7]5_2'!$H$4:$M$179,5,FALSE)),"-")</f>
        <v>-</v>
      </c>
      <c r="H33" s="19" t="str">
        <f>IFERROR(IF(VLOOKUP($B33,'[7]5_2'!$H$4:$M$179,3,FALSE)=0,"-",VLOOKUP($B33,'[7]5_2'!$H$4:$M$179,3,FALSE)),"-")</f>
        <v>-</v>
      </c>
      <c r="I33" s="20" t="str">
        <f>IFERROR(IF(VLOOKUP($B33,'[7]5_2'!$H$4:$M$179,6,FALSE)=0,"-",VLOOKUP($B33,'[7]5_2'!$H$4:$M$179,6,FALSE)),"-")</f>
        <v>-</v>
      </c>
      <c r="J33" s="18" t="str">
        <f>IFERROR(IF(VLOOKUP($B33,'[7]10_7'!$H$4:$M$179,5,FALSE)=0,"-",VLOOKUP($B33,'[7]10_7'!$H$4:$M$179,5,FALSE)),"-")</f>
        <v>-</v>
      </c>
      <c r="K33" s="19" t="str">
        <f>IFERROR(IF(VLOOKUP($B33,'[7]10_7'!$H$4:$M$179,3,FALSE)=0,"-",VLOOKUP($B33,'[7]10_7'!$H$4:$M$179,3,FALSE)),"-")</f>
        <v>-</v>
      </c>
      <c r="L33" s="20" t="str">
        <f>IFERROR(IF(VLOOKUP($B33,'[7]10_7'!$H$4:$M$179,6,FALSE)=0,"-",VLOOKUP($B33,'[7]10_7'!$H$4:$M$179,6,FALSE)),"-")</f>
        <v>-</v>
      </c>
      <c r="M33" s="18" t="str">
        <f>IFERROR(IF(VLOOKUP($B33,'[7]15_12'!$H$4:$M$179,5,FALSE)=0,"-",VLOOKUP($B33,'[7]15_12'!$H$4:$M$179,5,FALSE)),"-")</f>
        <v>-</v>
      </c>
      <c r="N33" s="19" t="str">
        <f>IFERROR(IF(VLOOKUP($B33,'[7]15_12'!$H$4:$M$179,3,FALSE)=0,"-",VLOOKUP($B33,'[7]15_12'!$H$4:$M$179,3,FALSE)),"-")</f>
        <v>-</v>
      </c>
      <c r="O33" s="20" t="str">
        <f>IFERROR(IF(VLOOKUP($B33,'[7]15_12'!$H$4:$M$179,6,FALSE)=0,"-",VLOOKUP($B33,'[7]15_12'!$H$4:$M$179,6,FALSE)),"-")</f>
        <v>-</v>
      </c>
      <c r="P33" s="18">
        <f>IFERROR(IF(VLOOKUP($B33,'[7]0_-3'!$V$4:$AA$179,5,FALSE)=0,"-",VLOOKUP($B33,'[7]0_-3'!$V$4:$AA$179,5,FALSE)),"-")</f>
        <v>10.613719850488065</v>
      </c>
      <c r="Q33" s="19">
        <f>IFERROR(IF(VLOOKUP($B33,'[7]0_-3'!$V$4:$AA$179,3,FALSE)=0,"-",VLOOKUP($B33,'[7]0_-3'!$V$4:$AA$179,3,FALSE)),"-")</f>
        <v>3.2559718360994694</v>
      </c>
      <c r="R33" s="20">
        <f>IFERROR(IF(VLOOKUP($B33,'[7]0_-3'!$V$4:$AA$179,6,FALSE)=0,"-",VLOOKUP($B33,'[7]0_-3'!$V$4:$AA$179,6,FALSE)),"-")</f>
        <v>3.2597701653349982</v>
      </c>
      <c r="S33" s="18" t="str">
        <f>IFERROR(IF(VLOOKUP($B33,'[7]5_2'!$V$4:$AA$179,5,FALSE)=0,"-",VLOOKUP($B33,'[7]5_2'!$V$4:$AA$179,5,FALSE)),"-")</f>
        <v>-</v>
      </c>
      <c r="T33" s="19" t="str">
        <f>IFERROR(IF(VLOOKUP($B33,'[7]5_2'!$V$4:$AA$179,3,FALSE)=0,"-",VLOOKUP($B33,'[7]5_2'!$V$4:$AA$179,3,FALSE)),"-")</f>
        <v>-</v>
      </c>
      <c r="U33" s="20" t="str">
        <f>IFERROR(IF(VLOOKUP($B33,'[7]5_2'!$V$4:$AA$179,6,FALSE)=0,"-",VLOOKUP($B33,'[7]5_2'!$V$4:$AA$179,6,FALSE)),"-")</f>
        <v>-</v>
      </c>
      <c r="V33" s="18" t="str">
        <f>IFERROR(IF(VLOOKUP($B33,'[7]10_7'!$V$4:$AA$179,5,FALSE)=0,"-",VLOOKUP($B33,'[7]10_7'!$V$4:$AA$179,5,FALSE)),"-")</f>
        <v>-</v>
      </c>
      <c r="W33" s="19" t="str">
        <f>IFERROR(IF(VLOOKUP($B33,'[7]10_7'!$V$4:$AA$179,3,FALSE)=0,"-",VLOOKUP($B33,'[7]10_7'!$V$4:$AA$179,3,FALSE)),"-")</f>
        <v>-</v>
      </c>
      <c r="X33" s="20" t="str">
        <f>IFERROR(IF(VLOOKUP($B33,'[7]10_7'!$V$4:$AA$179,6,FALSE)=0,"-",VLOOKUP($B33,'[7]10_7'!$V$4:$AA$179,6,FALSE)),"-")</f>
        <v>-</v>
      </c>
      <c r="Y33" s="18" t="str">
        <f>IFERROR(IF(VLOOKUP($B33,'[7]15_12'!$V$4:$AA$179,5,FALSE)=0,"-",VLOOKUP($B33,'[7]15_12'!$V$4:$AA$179,5,FALSE)),"-")</f>
        <v>-</v>
      </c>
      <c r="Z33" s="19" t="str">
        <f>IFERROR(IF(VLOOKUP($B33,'[7]15_12'!$V$4:$AA$179,3,FALSE)=0,"-",VLOOKUP($B33,'[7]15_12'!$V$4:$AA$179,3,FALSE)),"-")</f>
        <v>-</v>
      </c>
      <c r="AA33" s="20" t="str">
        <f>IFERROR(IF(VLOOKUP($B33,'[7]15_12'!$V$4:$AA$179,6,FALSE)=0,"-",VLOOKUP($B33,'[7]15_12'!$V$4:$AA$179,6,FALSE)),"-")</f>
        <v>-</v>
      </c>
      <c r="AB33" s="18" t="str">
        <f>IFERROR(IF(VLOOKUP($B33,'[7]0_-3'!$AJ$4:$AO$179,5,FALSE)=0,"-",VLOOKUP($B33,'[7]0_-3'!$AJ$4:$AO$179,5,FALSE)),"-")</f>
        <v>-</v>
      </c>
      <c r="AC33" s="19" t="str">
        <f>IFERROR(IF(VLOOKUP($B33,'[7]0_-3'!$AJ$4:$AO$179,3,FALSE)=0,"-",VLOOKUP($B33,'[7]0_-3'!$AJ$4:$AO$179,3,FALSE)),"-")</f>
        <v>-</v>
      </c>
      <c r="AD33" s="20" t="str">
        <f>IFERROR(IF(VLOOKUP($B33,'[7]0_-3'!$AJ$4:$AO$179,6,FALSE)=0,"-",VLOOKUP($B33,'[7]0_-3'!$AJ$4:$AO$179,6,FALSE)),"-")</f>
        <v>-</v>
      </c>
      <c r="AE33" s="18" t="str">
        <f>IFERROR(IF(VLOOKUP($B33,'[7]5_2'!$AJ$4:$AO$179,5,FALSE)=0,"-",VLOOKUP($B33,'[7]5_2'!$AJ$4:$AO$179,5,FALSE)),"-")</f>
        <v>-</v>
      </c>
      <c r="AF33" s="19" t="str">
        <f>IFERROR(IF(VLOOKUP($B33,'[7]5_2'!$AJ$4:$AO$179,3,FALSE)=0,"-",VLOOKUP($B33,'[7]5_2'!$AJ$4:$AO$179,3,FALSE)),"-")</f>
        <v>-</v>
      </c>
      <c r="AG33" s="20" t="str">
        <f>IFERROR(IF(VLOOKUP($B33,'[7]5_2'!$AJ$4:$AO$179,6,FALSE)=0,"-",VLOOKUP($B33,'[7]5_2'!$AJ$4:$AO$179,6,FALSE)),"-")</f>
        <v>-</v>
      </c>
      <c r="AH33" s="18" t="str">
        <f>IFERROR(IF(VLOOKUP($B33,'[7]10_7'!$AJ$4:$AO$179,5,FALSE)=0,"-",VLOOKUP($B33,'[7]10_7'!$AJ$4:$AO$179,5,FALSE)),"-")</f>
        <v>-</v>
      </c>
      <c r="AI33" s="19" t="str">
        <f>IFERROR(IF(VLOOKUP($B33,'[7]10_7'!$AJ$4:$AO$179,3,FALSE)=0,"-",VLOOKUP($B33,'[7]10_7'!$AJ$4:$AO$179,3,FALSE)),"-")</f>
        <v>-</v>
      </c>
      <c r="AJ33" s="20" t="str">
        <f>IFERROR(IF(VLOOKUP($B33,'[7]10_7'!$AJ$4:$AO$179,6,FALSE)=0,"-",VLOOKUP($B33,'[7]10_7'!$AJ$4:$AO$179,6,FALSE)),"-")</f>
        <v>-</v>
      </c>
      <c r="AK33" s="18" t="str">
        <f>IFERROR(IF(VLOOKUP($B33,'[7]15_12'!$AJ$4:$AO$179,5,FALSE)=0,"-",VLOOKUP($B33,'[7]15_12'!$AJ$4:$AO$179,5,FALSE)),"-")</f>
        <v>-</v>
      </c>
      <c r="AL33" s="19" t="str">
        <f>IFERROR(IF(VLOOKUP($B33,'[7]15_12'!$AJ$4:$AO$179,3,FALSE)=0,"-",VLOOKUP($B33,'[7]15_12'!$AJ$4:$AO$179,3,FALSE)),"-")</f>
        <v>-</v>
      </c>
      <c r="AM33" s="20" t="str">
        <f>IFERROR(IF(VLOOKUP($B33,'[7]15_12'!$AJ$4:$AO$179,6,FALSE)=0,"-",VLOOKUP($B33,'[7]15_12'!$AJ$4:$AO$179,6,FALSE)),"-")</f>
        <v>-</v>
      </c>
    </row>
    <row r="34" spans="2:39" ht="15" customHeight="1" x14ac:dyDescent="0.25">
      <c r="B34" s="33">
        <v>95</v>
      </c>
      <c r="C34" s="34"/>
      <c r="D34" s="18" t="str">
        <f>IFERROR(IF(VLOOKUP($B34,'[7]0_-3'!$H$4:$M$179,5,FALSE)=0,"-",VLOOKUP($B34,'[7]0_-3'!$H$4:$M$179,5,FALSE)),"-")</f>
        <v>-</v>
      </c>
      <c r="E34" s="19" t="str">
        <f>IFERROR(IF(VLOOKUP($B34,'[7]0_-3'!$H$4:$M$179,3,FALSE)=0,"-",VLOOKUP($B34,'[7]0_-3'!$H$4:$M$179,3,FALSE)),"-")</f>
        <v>-</v>
      </c>
      <c r="F34" s="19" t="str">
        <f>IFERROR(IF(VLOOKUP($B34,'[7]0_-3'!$H$4:$M$179,6,FALSE)=0,"-",VLOOKUP($B34,'[7]0_-3'!$H$4:$M$179,6,FALSE)),"-")</f>
        <v>-</v>
      </c>
      <c r="G34" s="18" t="str">
        <f>IFERROR(IF(VLOOKUP($B34,'[7]5_2'!$H$4:$M$179,5,FALSE)=0,"-",VLOOKUP($B34,'[7]5_2'!$H$4:$M$179,5,FALSE)),"-")</f>
        <v>-</v>
      </c>
      <c r="H34" s="19" t="str">
        <f>IFERROR(IF(VLOOKUP($B34,'[7]5_2'!$H$4:$M$179,3,FALSE)=0,"-",VLOOKUP($B34,'[7]5_2'!$H$4:$M$179,3,FALSE)),"-")</f>
        <v>-</v>
      </c>
      <c r="I34" s="20" t="str">
        <f>IFERROR(IF(VLOOKUP($B34,'[7]5_2'!$H$4:$M$179,6,FALSE)=0,"-",VLOOKUP($B34,'[7]5_2'!$H$4:$M$179,6,FALSE)),"-")</f>
        <v>-</v>
      </c>
      <c r="J34" s="18" t="str">
        <f>IFERROR(IF(VLOOKUP($B34,'[7]10_7'!$H$4:$M$179,5,FALSE)=0,"-",VLOOKUP($B34,'[7]10_7'!$H$4:$M$179,5,FALSE)),"-")</f>
        <v>-</v>
      </c>
      <c r="K34" s="19" t="str">
        <f>IFERROR(IF(VLOOKUP($B34,'[7]10_7'!$H$4:$M$179,3,FALSE)=0,"-",VLOOKUP($B34,'[7]10_7'!$H$4:$M$179,3,FALSE)),"-")</f>
        <v>-</v>
      </c>
      <c r="L34" s="20" t="str">
        <f>IFERROR(IF(VLOOKUP($B34,'[7]10_7'!$H$4:$M$179,6,FALSE)=0,"-",VLOOKUP($B34,'[7]10_7'!$H$4:$M$179,6,FALSE)),"-")</f>
        <v>-</v>
      </c>
      <c r="M34" s="18" t="str">
        <f>IFERROR(IF(VLOOKUP($B34,'[7]15_12'!$H$4:$M$179,5,FALSE)=0,"-",VLOOKUP($B34,'[7]15_12'!$H$4:$M$179,5,FALSE)),"-")</f>
        <v>-</v>
      </c>
      <c r="N34" s="19" t="str">
        <f>IFERROR(IF(VLOOKUP($B34,'[7]15_12'!$H$4:$M$179,3,FALSE)=0,"-",VLOOKUP($B34,'[7]15_12'!$H$4:$M$179,3,FALSE)),"-")</f>
        <v>-</v>
      </c>
      <c r="O34" s="20" t="str">
        <f>IFERROR(IF(VLOOKUP($B34,'[7]15_12'!$H$4:$M$179,6,FALSE)=0,"-",VLOOKUP($B34,'[7]15_12'!$H$4:$M$179,6,FALSE)),"-")</f>
        <v>-</v>
      </c>
      <c r="P34" s="18" t="str">
        <f>IFERROR(IF(VLOOKUP($B34,'[7]0_-3'!$V$4:$AA$179,5,FALSE)=0,"-",VLOOKUP($B34,'[7]0_-3'!$V$4:$AA$179,5,FALSE)),"-")</f>
        <v>-</v>
      </c>
      <c r="Q34" s="19" t="str">
        <f>IFERROR(IF(VLOOKUP($B34,'[7]0_-3'!$V$4:$AA$179,3,FALSE)=0,"-",VLOOKUP($B34,'[7]0_-3'!$V$4:$AA$179,3,FALSE)),"-")</f>
        <v>-</v>
      </c>
      <c r="R34" s="20" t="str">
        <f>IFERROR(IF(VLOOKUP($B34,'[7]0_-3'!$V$4:$AA$179,6,FALSE)=0,"-",VLOOKUP($B34,'[7]0_-3'!$V$4:$AA$179,6,FALSE)),"-")</f>
        <v>-</v>
      </c>
      <c r="S34" s="18" t="str">
        <f>IFERROR(IF(VLOOKUP($B34,'[7]5_2'!$V$4:$AA$179,5,FALSE)=0,"-",VLOOKUP($B34,'[7]5_2'!$V$4:$AA$179,5,FALSE)),"-")</f>
        <v>-</v>
      </c>
      <c r="T34" s="19" t="str">
        <f>IFERROR(IF(VLOOKUP($B34,'[7]5_2'!$V$4:$AA$179,3,FALSE)=0,"-",VLOOKUP($B34,'[7]5_2'!$V$4:$AA$179,3,FALSE)),"-")</f>
        <v>-</v>
      </c>
      <c r="U34" s="20" t="str">
        <f>IFERROR(IF(VLOOKUP($B34,'[7]5_2'!$V$4:$AA$179,6,FALSE)=0,"-",VLOOKUP($B34,'[7]5_2'!$V$4:$AA$179,6,FALSE)),"-")</f>
        <v>-</v>
      </c>
      <c r="V34" s="18" t="str">
        <f>IFERROR(IF(VLOOKUP($B34,'[7]10_7'!$V$4:$AA$179,5,FALSE)=0,"-",VLOOKUP($B34,'[7]10_7'!$V$4:$AA$179,5,FALSE)),"-")</f>
        <v>-</v>
      </c>
      <c r="W34" s="19" t="str">
        <f>IFERROR(IF(VLOOKUP($B34,'[7]10_7'!$V$4:$AA$179,3,FALSE)=0,"-",VLOOKUP($B34,'[7]10_7'!$V$4:$AA$179,3,FALSE)),"-")</f>
        <v>-</v>
      </c>
      <c r="X34" s="20" t="str">
        <f>IFERROR(IF(VLOOKUP($B34,'[7]10_7'!$V$4:$AA$179,6,FALSE)=0,"-",VLOOKUP($B34,'[7]10_7'!$V$4:$AA$179,6,FALSE)),"-")</f>
        <v>-</v>
      </c>
      <c r="Y34" s="18" t="str">
        <f>IFERROR(IF(VLOOKUP($B34,'[7]15_12'!$V$4:$AA$179,5,FALSE)=0,"-",VLOOKUP($B34,'[7]15_12'!$V$4:$AA$179,5,FALSE)),"-")</f>
        <v>-</v>
      </c>
      <c r="Z34" s="19" t="str">
        <f>IFERROR(IF(VLOOKUP($B34,'[7]15_12'!$V$4:$AA$179,3,FALSE)=0,"-",VLOOKUP($B34,'[7]15_12'!$V$4:$AA$179,3,FALSE)),"-")</f>
        <v>-</v>
      </c>
      <c r="AA34" s="20" t="str">
        <f>IFERROR(IF(VLOOKUP($B34,'[7]15_12'!$V$4:$AA$179,6,FALSE)=0,"-",VLOOKUP($B34,'[7]15_12'!$V$4:$AA$179,6,FALSE)),"-")</f>
        <v>-</v>
      </c>
      <c r="AB34" s="18" t="str">
        <f>IFERROR(IF(VLOOKUP($B34,'[7]0_-3'!$AJ$4:$AO$179,5,FALSE)=0,"-",VLOOKUP($B34,'[7]0_-3'!$AJ$4:$AO$179,5,FALSE)),"-")</f>
        <v>-</v>
      </c>
      <c r="AC34" s="19" t="str">
        <f>IFERROR(IF(VLOOKUP($B34,'[7]0_-3'!$AJ$4:$AO$179,3,FALSE)=0,"-",VLOOKUP($B34,'[7]0_-3'!$AJ$4:$AO$179,3,FALSE)),"-")</f>
        <v>-</v>
      </c>
      <c r="AD34" s="20" t="str">
        <f>IFERROR(IF(VLOOKUP($B34,'[7]0_-3'!$AJ$4:$AO$179,6,FALSE)=0,"-",VLOOKUP($B34,'[7]0_-3'!$AJ$4:$AO$179,6,FALSE)),"-")</f>
        <v>-</v>
      </c>
      <c r="AE34" s="18" t="str">
        <f>IFERROR(IF(VLOOKUP($B34,'[7]5_2'!$AJ$4:$AO$179,5,FALSE)=0,"-",VLOOKUP($B34,'[7]5_2'!$AJ$4:$AO$179,5,FALSE)),"-")</f>
        <v>-</v>
      </c>
      <c r="AF34" s="19" t="str">
        <f>IFERROR(IF(VLOOKUP($B34,'[7]5_2'!$AJ$4:$AO$179,3,FALSE)=0,"-",VLOOKUP($B34,'[7]5_2'!$AJ$4:$AO$179,3,FALSE)),"-")</f>
        <v>-</v>
      </c>
      <c r="AG34" s="20" t="str">
        <f>IFERROR(IF(VLOOKUP($B34,'[7]5_2'!$AJ$4:$AO$179,6,FALSE)=0,"-",VLOOKUP($B34,'[7]5_2'!$AJ$4:$AO$179,6,FALSE)),"-")</f>
        <v>-</v>
      </c>
      <c r="AH34" s="18" t="str">
        <f>IFERROR(IF(VLOOKUP($B34,'[7]10_7'!$AJ$4:$AO$179,5,FALSE)=0,"-",VLOOKUP($B34,'[7]10_7'!$AJ$4:$AO$179,5,FALSE)),"-")</f>
        <v>-</v>
      </c>
      <c r="AI34" s="19" t="str">
        <f>IFERROR(IF(VLOOKUP($B34,'[7]10_7'!$AJ$4:$AO$179,3,FALSE)=0,"-",VLOOKUP($B34,'[7]10_7'!$AJ$4:$AO$179,3,FALSE)),"-")</f>
        <v>-</v>
      </c>
      <c r="AJ34" s="20" t="str">
        <f>IFERROR(IF(VLOOKUP($B34,'[7]10_7'!$AJ$4:$AO$179,6,FALSE)=0,"-",VLOOKUP($B34,'[7]10_7'!$AJ$4:$AO$179,6,FALSE)),"-")</f>
        <v>-</v>
      </c>
      <c r="AK34" s="18" t="str">
        <f>IFERROR(IF(VLOOKUP($B34,'[7]15_12'!$AJ$4:$AO$179,5,FALSE)=0,"-",VLOOKUP($B34,'[7]15_12'!$AJ$4:$AO$179,5,FALSE)),"-")</f>
        <v>-</v>
      </c>
      <c r="AL34" s="19" t="str">
        <f>IFERROR(IF(VLOOKUP($B34,'[7]15_12'!$AJ$4:$AO$179,3,FALSE)=0,"-",VLOOKUP($B34,'[7]15_12'!$AJ$4:$AO$179,3,FALSE)),"-")</f>
        <v>-</v>
      </c>
      <c r="AM34" s="20" t="str">
        <f>IFERROR(IF(VLOOKUP($B34,'[7]15_12'!$AJ$4:$AO$179,6,FALSE)=0,"-",VLOOKUP($B34,'[7]15_12'!$AJ$4:$AO$179,6,FALSE)),"-")</f>
        <v>-</v>
      </c>
    </row>
    <row r="35" spans="2:39" ht="15" customHeight="1" x14ac:dyDescent="0.25">
      <c r="B35" s="35">
        <v>100</v>
      </c>
      <c r="C35" s="36"/>
      <c r="D35" s="21" t="str">
        <f>IFERROR(IF(VLOOKUP($B35,'[7]0_-3'!$H$4:$M$179,5,FALSE)=0,"-",VLOOKUP($B35,'[7]0_-3'!$H$4:$M$179,5,FALSE)),"-")</f>
        <v>-</v>
      </c>
      <c r="E35" s="22" t="str">
        <f>IFERROR(IF(VLOOKUP($B35,'[7]0_-3'!$H$4:$M$179,3,FALSE)=0,"-",VLOOKUP($B35,'[7]0_-3'!$H$4:$M$179,3,FALSE)),"-")</f>
        <v>-</v>
      </c>
      <c r="F35" s="22" t="str">
        <f>IFERROR(IF(VLOOKUP($B35,'[7]0_-3'!$H$4:$M$179,6,FALSE)=0,"-",VLOOKUP($B35,'[7]0_-3'!$H$4:$M$179,6,FALSE)),"-")</f>
        <v>-</v>
      </c>
      <c r="G35" s="21" t="str">
        <f>IFERROR(IF(VLOOKUP($B35,'[7]5_2'!$H$4:$M$179,5,FALSE)=0,"-",VLOOKUP($B35,'[7]5_2'!$H$4:$M$179,5,FALSE)),"-")</f>
        <v>-</v>
      </c>
      <c r="H35" s="22" t="str">
        <f>IFERROR(IF(VLOOKUP($B35,'[7]5_2'!$H$4:$M$179,3,FALSE)=0,"-",VLOOKUP($B35,'[7]5_2'!$H$4:$M$179,3,FALSE)),"-")</f>
        <v>-</v>
      </c>
      <c r="I35" s="23" t="str">
        <f>IFERROR(IF(VLOOKUP($B35,'[7]5_2'!$H$4:$M$179,6,FALSE)=0,"-",VLOOKUP($B35,'[7]5_2'!$H$4:$M$179,6,FALSE)),"-")</f>
        <v>-</v>
      </c>
      <c r="J35" s="21" t="str">
        <f>IFERROR(IF(VLOOKUP($B35,'[7]10_7'!$H$4:$M$179,5,FALSE)=0,"-",VLOOKUP($B35,'[7]10_7'!$H$4:$M$179,5,FALSE)),"-")</f>
        <v>-</v>
      </c>
      <c r="K35" s="22" t="str">
        <f>IFERROR(IF(VLOOKUP($B35,'[7]10_7'!$H$4:$M$179,3,FALSE)=0,"-",VLOOKUP($B35,'[7]10_7'!$H$4:$M$179,3,FALSE)),"-")</f>
        <v>-</v>
      </c>
      <c r="L35" s="23" t="str">
        <f>IFERROR(IF(VLOOKUP($B35,'[7]10_7'!$H$4:$M$179,6,FALSE)=0,"-",VLOOKUP($B35,'[7]10_7'!$H$4:$M$179,6,FALSE)),"-")</f>
        <v>-</v>
      </c>
      <c r="M35" s="21" t="str">
        <f>IFERROR(IF(VLOOKUP($B35,'[7]15_12'!$H$4:$M$179,5,FALSE)=0,"-",VLOOKUP($B35,'[7]15_12'!$H$4:$M$179,5,FALSE)),"-")</f>
        <v>-</v>
      </c>
      <c r="N35" s="22" t="str">
        <f>IFERROR(IF(VLOOKUP($B35,'[7]15_12'!$H$4:$M$179,3,FALSE)=0,"-",VLOOKUP($B35,'[7]15_12'!$H$4:$M$179,3,FALSE)),"-")</f>
        <v>-</v>
      </c>
      <c r="O35" s="23" t="str">
        <f>IFERROR(IF(VLOOKUP($B35,'[7]15_12'!$H$4:$M$179,6,FALSE)=0,"-",VLOOKUP($B35,'[7]15_12'!$H$4:$M$179,6,FALSE)),"-")</f>
        <v>-</v>
      </c>
      <c r="P35" s="21" t="str">
        <f>IFERROR(IF(VLOOKUP($B35,'[7]0_-3'!$V$4:$AA$179,5,FALSE)=0,"-",VLOOKUP($B35,'[7]0_-3'!$V$4:$AA$179,5,FALSE)),"-")</f>
        <v>-</v>
      </c>
      <c r="Q35" s="22" t="str">
        <f>IFERROR(IF(VLOOKUP($B35,'[7]0_-3'!$V$4:$AA$179,3,FALSE)=0,"-",VLOOKUP($B35,'[7]0_-3'!$V$4:$AA$179,3,FALSE)),"-")</f>
        <v>-</v>
      </c>
      <c r="R35" s="23" t="str">
        <f>IFERROR(IF(VLOOKUP($B35,'[7]0_-3'!$V$4:$AA$179,6,FALSE)=0,"-",VLOOKUP($B35,'[7]0_-3'!$V$4:$AA$179,6,FALSE)),"-")</f>
        <v>-</v>
      </c>
      <c r="S35" s="21" t="str">
        <f>IFERROR(IF(VLOOKUP($B35,'[7]5_2'!$V$4:$AA$179,5,FALSE)=0,"-",VLOOKUP($B35,'[7]5_2'!$V$4:$AA$179,5,FALSE)),"-")</f>
        <v>-</v>
      </c>
      <c r="T35" s="22" t="str">
        <f>IFERROR(IF(VLOOKUP($B35,'[7]5_2'!$V$4:$AA$179,3,FALSE)=0,"-",VLOOKUP($B35,'[7]5_2'!$V$4:$AA$179,3,FALSE)),"-")</f>
        <v>-</v>
      </c>
      <c r="U35" s="23" t="str">
        <f>IFERROR(IF(VLOOKUP($B35,'[7]5_2'!$V$4:$AA$179,6,FALSE)=0,"-",VLOOKUP($B35,'[7]5_2'!$V$4:$AA$179,6,FALSE)),"-")</f>
        <v>-</v>
      </c>
      <c r="V35" s="21" t="str">
        <f>IFERROR(IF(VLOOKUP($B35,'[7]10_7'!$V$4:$AA$179,5,FALSE)=0,"-",VLOOKUP($B35,'[7]10_7'!$V$4:$AA$179,5,FALSE)),"-")</f>
        <v>-</v>
      </c>
      <c r="W35" s="22" t="str">
        <f>IFERROR(IF(VLOOKUP($B35,'[7]10_7'!$V$4:$AA$179,3,FALSE)=0,"-",VLOOKUP($B35,'[7]10_7'!$V$4:$AA$179,3,FALSE)),"-")</f>
        <v>-</v>
      </c>
      <c r="X35" s="23" t="str">
        <f>IFERROR(IF(VLOOKUP($B35,'[7]10_7'!$V$4:$AA$179,6,FALSE)=0,"-",VLOOKUP($B35,'[7]10_7'!$V$4:$AA$179,6,FALSE)),"-")</f>
        <v>-</v>
      </c>
      <c r="Y35" s="21" t="str">
        <f>IFERROR(IF(VLOOKUP($B35,'[7]15_12'!$V$4:$AA$179,5,FALSE)=0,"-",VLOOKUP($B35,'[7]15_12'!$V$4:$AA$179,5,FALSE)),"-")</f>
        <v>-</v>
      </c>
      <c r="Z35" s="22" t="str">
        <f>IFERROR(IF(VLOOKUP($B35,'[7]15_12'!$V$4:$AA$179,3,FALSE)=0,"-",VLOOKUP($B35,'[7]15_12'!$V$4:$AA$179,3,FALSE)),"-")</f>
        <v>-</v>
      </c>
      <c r="AA35" s="23" t="str">
        <f>IFERROR(IF(VLOOKUP($B35,'[7]15_12'!$V$4:$AA$179,6,FALSE)=0,"-",VLOOKUP($B35,'[7]15_12'!$V$4:$AA$179,6,FALSE)),"-")</f>
        <v>-</v>
      </c>
      <c r="AB35" s="21" t="str">
        <f>IFERROR(IF(VLOOKUP($B35,'[7]0_-3'!$AJ$4:$AO$179,5,FALSE)=0,"-",VLOOKUP($B35,'[7]0_-3'!$AJ$4:$AO$179,5,FALSE)),"-")</f>
        <v>-</v>
      </c>
      <c r="AC35" s="22" t="str">
        <f>IFERROR(IF(VLOOKUP($B35,'[7]0_-3'!$AJ$4:$AO$179,3,FALSE)=0,"-",VLOOKUP($B35,'[7]0_-3'!$AJ$4:$AO$179,3,FALSE)),"-")</f>
        <v>-</v>
      </c>
      <c r="AD35" s="23" t="str">
        <f>IFERROR(IF(VLOOKUP($B35,'[7]0_-3'!$AJ$4:$AO$179,6,FALSE)=0,"-",VLOOKUP($B35,'[7]0_-3'!$AJ$4:$AO$179,6,FALSE)),"-")</f>
        <v>-</v>
      </c>
      <c r="AE35" s="21" t="str">
        <f>IFERROR(IF(VLOOKUP($B35,'[7]5_2'!$AJ$4:$AO$179,5,FALSE)=0,"-",VLOOKUP($B35,'[7]5_2'!$AJ$4:$AO$179,5,FALSE)),"-")</f>
        <v>-</v>
      </c>
      <c r="AF35" s="22" t="str">
        <f>IFERROR(IF(VLOOKUP($B35,'[7]5_2'!$AJ$4:$AO$179,3,FALSE)=0,"-",VLOOKUP($B35,'[7]5_2'!$AJ$4:$AO$179,3,FALSE)),"-")</f>
        <v>-</v>
      </c>
      <c r="AG35" s="23" t="str">
        <f>IFERROR(IF(VLOOKUP($B35,'[7]5_2'!$AJ$4:$AO$179,6,FALSE)=0,"-",VLOOKUP($B35,'[7]5_2'!$AJ$4:$AO$179,6,FALSE)),"-")</f>
        <v>-</v>
      </c>
      <c r="AH35" s="21" t="str">
        <f>IFERROR(IF(VLOOKUP($B35,'[7]10_7'!$AJ$4:$AO$179,5,FALSE)=0,"-",VLOOKUP($B35,'[7]10_7'!$AJ$4:$AO$179,5,FALSE)),"-")</f>
        <v>-</v>
      </c>
      <c r="AI35" s="22" t="str">
        <f>IFERROR(IF(VLOOKUP($B35,'[7]10_7'!$AJ$4:$AO$179,3,FALSE)=0,"-",VLOOKUP($B35,'[7]10_7'!$AJ$4:$AO$179,3,FALSE)),"-")</f>
        <v>-</v>
      </c>
      <c r="AJ35" s="23" t="str">
        <f>IFERROR(IF(VLOOKUP($B35,'[7]10_7'!$AJ$4:$AO$179,6,FALSE)=0,"-",VLOOKUP($B35,'[7]10_7'!$AJ$4:$AO$179,6,FALSE)),"-")</f>
        <v>-</v>
      </c>
      <c r="AK35" s="21" t="str">
        <f>IFERROR(IF(VLOOKUP($B35,'[7]15_12'!$AJ$4:$AO$179,5,FALSE)=0,"-",VLOOKUP($B35,'[7]15_12'!$AJ$4:$AO$179,5,FALSE)),"-")</f>
        <v>-</v>
      </c>
      <c r="AL35" s="22" t="str">
        <f>IFERROR(IF(VLOOKUP($B35,'[7]15_12'!$AJ$4:$AO$179,3,FALSE)=0,"-",VLOOKUP($B35,'[7]15_12'!$AJ$4:$AO$179,3,FALSE)),"-")</f>
        <v>-</v>
      </c>
      <c r="AM35" s="23" t="str">
        <f>IFERROR(IF(VLOOKUP($B35,'[7]15_12'!$AJ$4:$AO$179,6,FALSE)=0,"-",VLOOKUP($B35,'[7]15_12'!$AJ$4:$AO$179,6,FALSE)),"-")</f>
        <v>-</v>
      </c>
    </row>
    <row r="38" spans="2:39" ht="2.85" customHeight="1" x14ac:dyDescent="0.25"/>
    <row r="39" spans="2:39" ht="6.2" customHeight="1" x14ac:dyDescent="0.25"/>
    <row r="40" spans="2:39" x14ac:dyDescent="0.25">
      <c r="B40" s="56" t="str">
        <f>VLOOKUP([7]Lenguage!$B$3,[7]Lenguage!$E$3:$V$10,2,FALSE)</f>
        <v>Ficha de datos técnicos - EN14511 / EN12102 / EN14825 / EN16144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</row>
    <row r="41" spans="2:39" x14ac:dyDescent="0.25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</row>
    <row r="42" spans="2:39" ht="8.1" customHeight="1" x14ac:dyDescent="0.25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39" x14ac:dyDescent="0.25">
      <c r="B43" s="54" t="str">
        <f>VLOOKUP([7]Lenguage!$B$3,[7]Lenguage!$E$3:$V$10,3,FALSE)</f>
        <v>Modelo de bomba de calor:</v>
      </c>
      <c r="C43" s="54"/>
      <c r="D43" s="54"/>
      <c r="E43" s="54"/>
      <c r="F43" s="54"/>
      <c r="G43" s="54"/>
      <c r="H43" s="54"/>
      <c r="I43" s="57" t="s">
        <v>38</v>
      </c>
      <c r="J43" s="57"/>
      <c r="K43" s="57"/>
      <c r="L43" s="57"/>
      <c r="M43" s="57"/>
      <c r="N43" s="57"/>
      <c r="O43" s="57"/>
      <c r="P43" s="3"/>
      <c r="Q43" s="58" t="str">
        <f>VLOOKUP([7]Lenguage!$B$3,[7]Lenguage!$E$3:$V$10,7,FALSE)</f>
        <v>Prestac. Estacionales</v>
      </c>
      <c r="R43" s="58"/>
      <c r="S43" s="58"/>
      <c r="T43" s="58"/>
      <c r="U43" s="58"/>
      <c r="V43" s="59" t="s">
        <v>1</v>
      </c>
      <c r="W43" s="59"/>
      <c r="X43" s="59" t="s">
        <v>25</v>
      </c>
      <c r="Y43" s="59"/>
      <c r="Z43" s="60" t="s">
        <v>3</v>
      </c>
      <c r="AA43" s="60"/>
      <c r="AB43" s="59" t="str">
        <f>VLOOKUP([7]Lenguage!$B$3,[7]Lenguage!$E$3:$V$10,10,FALSE)</f>
        <v>Etiq. energ.</v>
      </c>
      <c r="AC43" s="59"/>
      <c r="AD43" s="59"/>
      <c r="AE43" s="4"/>
      <c r="AF43" s="58" t="str">
        <f>VLOOKUP([7]Lenguage!$B$3,[7]Lenguage!$E$3:$V$10,11,FALSE)</f>
        <v>Potencia acústica máxima</v>
      </c>
      <c r="AG43" s="58"/>
      <c r="AH43" s="58"/>
      <c r="AI43" s="58"/>
      <c r="AJ43" s="58"/>
      <c r="AK43" s="58"/>
      <c r="AL43" s="58"/>
      <c r="AM43" s="58"/>
    </row>
    <row r="44" spans="2:39" ht="2.25" customHeight="1" x14ac:dyDescent="0.25"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7"/>
      <c r="S44" s="7"/>
      <c r="T44" s="4"/>
      <c r="U44" s="7"/>
      <c r="V44" s="7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9" x14ac:dyDescent="0.25">
      <c r="B45" s="54" t="str">
        <f>VLOOKUP([7]Lenguage!$B$3,[7]Lenguage!$E$3:$V$10,4,FALSE)</f>
        <v>Tipo de bomba de calor:</v>
      </c>
      <c r="C45" s="54"/>
      <c r="D45" s="54"/>
      <c r="E45" s="54"/>
      <c r="F45" s="54"/>
      <c r="G45" s="54"/>
      <c r="H45" s="54"/>
      <c r="I45" s="55" t="str">
        <f>VLOOKUP([7]Lenguage!$B$3,[7]Lenguage!$E$3:$V$10,6,FALSE)</f>
        <v>agua glicolada - agua</v>
      </c>
      <c r="J45" s="55"/>
      <c r="K45" s="55"/>
      <c r="L45" s="55"/>
      <c r="M45" s="55"/>
      <c r="N45" s="55"/>
      <c r="O45" s="55"/>
      <c r="P45" s="8"/>
      <c r="Q45" s="49" t="str">
        <f>VLOOKUP([7]Lenguage!$B$3,[7]Lenguage!$E$3:$V$10,17,FALSE)</f>
        <v>Clima medio W18</v>
      </c>
      <c r="R45" s="49"/>
      <c r="S45" s="49"/>
      <c r="T45" s="49"/>
      <c r="U45" s="49"/>
      <c r="V45" s="48" t="s">
        <v>42</v>
      </c>
      <c r="W45" s="48"/>
      <c r="X45" s="48">
        <v>8.94</v>
      </c>
      <c r="Y45" s="48"/>
      <c r="Z45" s="53">
        <f>(X45/2.5)-0.08</f>
        <v>3.4959999999999996</v>
      </c>
      <c r="AA45" s="53"/>
      <c r="AB45" s="48" t="s">
        <v>5</v>
      </c>
      <c r="AC45" s="48"/>
      <c r="AD45" s="48"/>
      <c r="AE45" s="4"/>
      <c r="AF45" s="49" t="str">
        <f>VLOOKUP([7]Lenguage!$B$3,[7]Lenguage!$E$3:$V$10,12,FALSE)</f>
        <v>Interno / Esterno [dB(A)]</v>
      </c>
      <c r="AG45" s="49"/>
      <c r="AH45" s="49"/>
      <c r="AI45" s="49"/>
      <c r="AJ45" s="49"/>
      <c r="AK45" s="49"/>
      <c r="AL45" s="50" t="s">
        <v>40</v>
      </c>
      <c r="AM45" s="50"/>
    </row>
    <row r="46" spans="2:39" ht="2.25" customHeight="1" x14ac:dyDescent="0.25"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7"/>
      <c r="S46" s="7"/>
      <c r="T46" s="4"/>
      <c r="U46" s="7"/>
      <c r="V46" s="7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9" x14ac:dyDescent="0.25">
      <c r="B47" s="51" t="str">
        <f>VLOOKUP([7]Lenguage!$B$3,[7]Lenguage!$E$3:$V$10,5,FALSE)</f>
        <v>Tecnología:</v>
      </c>
      <c r="C47" s="51"/>
      <c r="D47" s="51"/>
      <c r="E47" s="51"/>
      <c r="F47" s="51"/>
      <c r="G47" s="51"/>
      <c r="H47" s="51"/>
      <c r="I47" s="52" t="s">
        <v>7</v>
      </c>
      <c r="J47" s="52"/>
      <c r="K47" s="52"/>
      <c r="L47" s="52"/>
      <c r="M47" s="52"/>
      <c r="N47" s="52"/>
      <c r="O47" s="52"/>
      <c r="P47" s="8"/>
      <c r="Q47" s="49" t="str">
        <f>VLOOKUP([7]Lenguage!$B$3,[7]Lenguage!$E$3:$V$10,18,FALSE)</f>
        <v>Clima medio W7</v>
      </c>
      <c r="R47" s="49"/>
      <c r="S47" s="49"/>
      <c r="T47" s="49"/>
      <c r="U47" s="49"/>
      <c r="V47" s="48" t="s">
        <v>43</v>
      </c>
      <c r="W47" s="48"/>
      <c r="X47" s="48">
        <v>5.91</v>
      </c>
      <c r="Y47" s="48"/>
      <c r="Z47" s="53">
        <f>(X47/2.5)-0.08</f>
        <v>2.2839999999999998</v>
      </c>
      <c r="AA47" s="53"/>
      <c r="AB47" s="48" t="s">
        <v>5</v>
      </c>
      <c r="AC47" s="48"/>
      <c r="AD47" s="48"/>
      <c r="AE47" s="4"/>
      <c r="AF47" s="4"/>
      <c r="AG47" s="4"/>
    </row>
    <row r="48" spans="2:39" ht="8.4499999999999993" customHeight="1" x14ac:dyDescent="0.25"/>
    <row r="49" spans="2:40" x14ac:dyDescent="0.25">
      <c r="B49" s="40" t="str">
        <f>VLOOKUP([7]Lenguage!$B$3,[7]Lenguage!$E$3:$V$10,16,FALSE)</f>
        <v>Prestaciones en aplicación de refrigeración EN14511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2:40" x14ac:dyDescent="0.2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2:40" ht="2.25" customHeight="1" x14ac:dyDescent="0.25"/>
    <row r="52" spans="2:40" x14ac:dyDescent="0.25">
      <c r="B52" s="41" t="str">
        <f>VLOOKUP([7]Lenguage!$B$3,[7]Lenguage!$E$3:$V$10,14,FALSE)</f>
        <v>Velocidad (%)</v>
      </c>
      <c r="C52" s="42"/>
      <c r="D52" s="45" t="str">
        <f>VLOOKUP([7]Lenguage!$B$3,[7]Lenguage!$E$3:$V$10,15,FALSE)</f>
        <v>Condiciones di funcionamiento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7"/>
    </row>
    <row r="53" spans="2:40" ht="15" customHeight="1" x14ac:dyDescent="0.25">
      <c r="B53" s="43"/>
      <c r="C53" s="44"/>
      <c r="D53" s="37" t="s">
        <v>28</v>
      </c>
      <c r="E53" s="37"/>
      <c r="F53" s="37"/>
      <c r="G53" s="37" t="s">
        <v>29</v>
      </c>
      <c r="H53" s="37"/>
      <c r="I53" s="37"/>
      <c r="J53" s="37" t="s">
        <v>30</v>
      </c>
      <c r="K53" s="37"/>
      <c r="L53" s="37"/>
      <c r="M53" s="37" t="s">
        <v>31</v>
      </c>
      <c r="N53" s="37"/>
      <c r="O53" s="37"/>
      <c r="P53" s="37" t="s">
        <v>32</v>
      </c>
      <c r="Q53" s="37"/>
      <c r="R53" s="37"/>
      <c r="S53" s="37" t="s">
        <v>33</v>
      </c>
      <c r="T53" s="37"/>
      <c r="U53" s="37"/>
      <c r="V53" s="37" t="s">
        <v>34</v>
      </c>
      <c r="W53" s="37"/>
      <c r="X53" s="37"/>
      <c r="Y53" s="37" t="s">
        <v>35</v>
      </c>
      <c r="Z53" s="37"/>
      <c r="AA53" s="37"/>
      <c r="AB53" s="37" t="s">
        <v>36</v>
      </c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9"/>
    </row>
    <row r="54" spans="2:40" x14ac:dyDescent="0.25">
      <c r="B54" s="43"/>
      <c r="C54" s="44"/>
      <c r="D54" s="10" t="s">
        <v>22</v>
      </c>
      <c r="E54" s="11" t="s">
        <v>23</v>
      </c>
      <c r="F54" s="11" t="s">
        <v>37</v>
      </c>
      <c r="G54" s="10" t="s">
        <v>22</v>
      </c>
      <c r="H54" s="11" t="s">
        <v>23</v>
      </c>
      <c r="I54" s="11" t="s">
        <v>37</v>
      </c>
      <c r="J54" s="10" t="s">
        <v>22</v>
      </c>
      <c r="K54" s="11" t="s">
        <v>23</v>
      </c>
      <c r="L54" s="11" t="s">
        <v>37</v>
      </c>
      <c r="M54" s="10" t="s">
        <v>22</v>
      </c>
      <c r="N54" s="11" t="s">
        <v>23</v>
      </c>
      <c r="O54" s="11" t="s">
        <v>37</v>
      </c>
      <c r="P54" s="10" t="s">
        <v>22</v>
      </c>
      <c r="Q54" s="11" t="s">
        <v>23</v>
      </c>
      <c r="R54" s="11" t="s">
        <v>37</v>
      </c>
      <c r="S54" s="10" t="s">
        <v>22</v>
      </c>
      <c r="T54" s="11" t="s">
        <v>23</v>
      </c>
      <c r="U54" s="11" t="s">
        <v>37</v>
      </c>
      <c r="V54" s="10" t="s">
        <v>22</v>
      </c>
      <c r="W54" s="11" t="s">
        <v>23</v>
      </c>
      <c r="X54" s="11" t="s">
        <v>37</v>
      </c>
      <c r="Y54" s="10" t="s">
        <v>22</v>
      </c>
      <c r="Z54" s="11" t="s">
        <v>23</v>
      </c>
      <c r="AA54" s="11" t="s">
        <v>37</v>
      </c>
      <c r="AB54" s="10" t="s">
        <v>22</v>
      </c>
      <c r="AC54" s="11" t="s">
        <v>23</v>
      </c>
      <c r="AD54" s="11" t="s">
        <v>37</v>
      </c>
      <c r="AE54" s="12"/>
      <c r="AF54" s="13"/>
      <c r="AG54" s="11"/>
      <c r="AH54" s="12"/>
      <c r="AI54" s="13"/>
      <c r="AJ54" s="11"/>
      <c r="AK54" s="12"/>
      <c r="AL54" s="13"/>
      <c r="AM54" s="14"/>
    </row>
    <row r="55" spans="2:40" x14ac:dyDescent="0.25">
      <c r="B55" s="38">
        <v>10</v>
      </c>
      <c r="C55" s="39"/>
      <c r="D55" s="15" t="str">
        <f>IFERROR(IF(VLOOKUP($B55,[2]R25_20!$A$4:$F$179,4,FALSE)=0,"-",VLOOKUP($B55,[2]R25_20!$A$4:$F$179,4,FALSE)),"-")</f>
        <v>-</v>
      </c>
      <c r="E55" s="16" t="str">
        <f>IFERROR(IF(VLOOKUP($B55,[7]R25_20!$A$4:$F$179,3,FALSE)=0,"-",VLOOKUP($B55,[7]R25_20!$A$4:$F$179,3,FALSE)),"-")</f>
        <v>-</v>
      </c>
      <c r="F55" s="17" t="str">
        <f>IFERROR(IF(VLOOKUP($B55,[7]R25_20!$A$4:$F$179,6,FALSE)=0,"-",VLOOKUP($B55,[7]R25_20!$A$4:$F$179,6,FALSE)),"-")</f>
        <v>-</v>
      </c>
      <c r="G55" s="15" t="str">
        <f>IFERROR(IF(VLOOKUP($B55,[7]R35_30!$A$4:$F$179,4,FALSE)=0,"-",VLOOKUP($B55,[7]R35_30!$A$4:$F$179,4,FALSE)),"-")</f>
        <v>-</v>
      </c>
      <c r="H55" s="16" t="str">
        <f>IFERROR(IF(VLOOKUP($B55,[7]R35_30!$A$4:$F$179,3,FALSE)=0,"-",VLOOKUP($B55,[7]R35_30!$A$4:$F$179,3,FALSE)),"-")</f>
        <v>-</v>
      </c>
      <c r="I55" s="17" t="str">
        <f>IFERROR(IF(VLOOKUP($B55,[7]R35_30!$A$4:$F$179,6,FALSE)=0,"-",VLOOKUP($B55,[7]R35_30!$A$4:$F$179,6,FALSE)),"-")</f>
        <v>-</v>
      </c>
      <c r="J55" s="15" t="str">
        <f>IFERROR(IF(VLOOKUP($B55,[7]R40_35!$A$4:$F$179,4,FALSE)=0,"-",VLOOKUP($B55,[7]R40_35!$A$4:$F$179,4,FALSE)),"-")</f>
        <v>-</v>
      </c>
      <c r="K55" s="16" t="str">
        <f>IFERROR(IF(VLOOKUP($B55,[7]R40_35!$A$4:$F$179,3,FALSE)=0,"-",VLOOKUP($B55,[7]R40_35!$A$4:$F$179,3,FALSE)),"-")</f>
        <v>-</v>
      </c>
      <c r="L55" s="17" t="str">
        <f>IFERROR(IF(VLOOKUP($B55,[7]R40_35!$A$4:$F$179,6,FALSE)=0,"-",VLOOKUP($B55,[7]R40_35!$A$4:$F$179,6,FALSE)),"-")</f>
        <v>-</v>
      </c>
      <c r="M55" s="15" t="str">
        <f>IFERROR(IF(VLOOKUP($B55,[7]R25_20!$H$4:$M$179,4,FALSE)=0,"-",VLOOKUP($B55,[7]R25_20!$H$4:$M$179,4,FALSE)),"-")</f>
        <v>-</v>
      </c>
      <c r="N55" s="16" t="str">
        <f>IFERROR(IF(VLOOKUP($B55,[7]R25_20!$H$4:$M$179,3,FALSE)=0,"-",VLOOKUP($B55,[7]R25_20!$H$4:$M$179,3,FALSE)),"-")</f>
        <v>-</v>
      </c>
      <c r="O55" s="17" t="str">
        <f>IFERROR(IF(VLOOKUP($B55,[7]R25_20!$H$4:$M$179,6,FALSE)=0,"-",VLOOKUP($B55,[7]R25_20!$H$4:$M$179,6,FALSE)),"-")</f>
        <v>-</v>
      </c>
      <c r="P55" s="15" t="str">
        <f>IFERROR(IF(VLOOKUP($B55,[7]R35_30!$H$4:$M$179,4,FALSE)=0,"-",VLOOKUP($B55,[7]R35_30!$H$4:$M$179,4,FALSE)),"-")</f>
        <v>-</v>
      </c>
      <c r="Q55" s="16" t="str">
        <f>IFERROR(IF(VLOOKUP($B55,[7]R35_30!$H$4:$M$179,3,FALSE)=0,"-",VLOOKUP($B55,[7]R35_30!$H$4:$M$179,3,FALSE)),"-")</f>
        <v>-</v>
      </c>
      <c r="R55" s="17" t="str">
        <f>IFERROR(IF(VLOOKUP($B55,[7]R35_30!$H$4:$M$179,6,FALSE)=0,"-",VLOOKUP($B55,[7]R35_30!$H$4:$M$179,6,FALSE)),"-")</f>
        <v>-</v>
      </c>
      <c r="S55" s="15" t="str">
        <f>IFERROR(IF(VLOOKUP($B55,[7]R40_35!$H$4:$M$179,4,FALSE)=0,"-",VLOOKUP($B55,[7]R40_35!$H$4:$M$179,4,FALSE)),"-")</f>
        <v>-</v>
      </c>
      <c r="T55" s="16" t="str">
        <f>IFERROR(IF(VLOOKUP($B55,[7]R40_35!$H$4:$M$179,3,FALSE)=0,"-",VLOOKUP($B55,[7]R40_35!$H$4:$M$179,3,FALSE)),"-")</f>
        <v>-</v>
      </c>
      <c r="U55" s="17" t="str">
        <f>IFERROR(IF(VLOOKUP($B55,[7]R40_35!$H$4:$M$179,6,FALSE)=0,"-",VLOOKUP($B55,[7]R40_35!$H$4:$M$179,6,FALSE)),"-")</f>
        <v>-</v>
      </c>
      <c r="V55" s="15" t="str">
        <f>IFERROR(IF(VLOOKUP($B55,[7]R25_20!$O$4:$T$179,4,FALSE)=0,"-",VLOOKUP($B55,[7]R25_20!$O$4:$T$179,4,FALSE)),"-")</f>
        <v>-</v>
      </c>
      <c r="W55" s="16" t="str">
        <f>IFERROR(IF(VLOOKUP($B55,[7]R25_20!$O$4:$T$179,3,FALSE)=0,"-",VLOOKUP($B55,[7]R25_20!$O$4:$T$179,3,FALSE)),"-")</f>
        <v>-</v>
      </c>
      <c r="X55" s="17" t="str">
        <f>IFERROR(IF(VLOOKUP($B55,[7]R25_20!$O$4:$T$179,6,FALSE)=0,"-",VLOOKUP($B55,[7]R25_20!$O$4:$T$179,6,FALSE)),"-")</f>
        <v>-</v>
      </c>
      <c r="Y55" s="15" t="str">
        <f>IFERROR(IF(VLOOKUP($B55,[7]R35_30!$O$4:$T$179,4,FALSE)=0,"-",VLOOKUP($B55,[7]R35_30!$O$4:$T$179,4,FALSE)),"-")</f>
        <v>-</v>
      </c>
      <c r="Z55" s="16" t="str">
        <f>IFERROR(IF(VLOOKUP($B55,[7]R35_30!$O$4:$T$179,3,FALSE)=0,"-",VLOOKUP($B55,[7]R35_30!$O$4:$T$179,3,FALSE)),"-")</f>
        <v>-</v>
      </c>
      <c r="AA55" s="17" t="str">
        <f>IFERROR(IF(VLOOKUP($B55,[7]R35_30!$O$4:$T$179,6,FALSE)=0,"-",VLOOKUP($B55,[7]R35_30!$O$4:$T$179,6,FALSE)),"-")</f>
        <v>-</v>
      </c>
      <c r="AB55" s="15" t="str">
        <f>IFERROR(IF(VLOOKUP($B55,[7]R40_35!$O$4:$T$179,4,FALSE)=0,"-",VLOOKUP($B55,[7]R40_35!$O$4:$T$179,4,FALSE)),"-")</f>
        <v>-</v>
      </c>
      <c r="AC55" s="16" t="str">
        <f>IFERROR(IF(VLOOKUP($B55,[7]R40_35!$O$4:$T$179,3,FALSE)=0,"-",VLOOKUP($B55,[7]R40_35!$O$4:$T$179,3,FALSE)),"-")</f>
        <v>-</v>
      </c>
      <c r="AD55" s="17" t="str">
        <f>IFERROR(IF(VLOOKUP($B55,[7]R40_35!$O$4:$T$179,6,FALSE)=0,"-",VLOOKUP($B55,[7]R40_35!$O$4:$T$179,6,FALSE)),"-")</f>
        <v>-</v>
      </c>
      <c r="AE55" s="16"/>
      <c r="AF55" s="16"/>
      <c r="AG55" s="17"/>
      <c r="AH55" s="15"/>
      <c r="AI55" s="16"/>
      <c r="AJ55" s="17"/>
      <c r="AK55" s="15"/>
      <c r="AL55" s="16"/>
      <c r="AM55" s="17"/>
    </row>
    <row r="56" spans="2:40" x14ac:dyDescent="0.25">
      <c r="B56" s="33">
        <v>15</v>
      </c>
      <c r="C56" s="34"/>
      <c r="D56" s="18">
        <f>IFERROR(IF(VLOOKUP($B56,[7]R25_20!$A$4:$F$179,4,FALSE)=0,"-",VLOOKUP($B56,[7]R25_20!$A$4:$F$179,4,FALSE)),"-")</f>
        <v>1.9637103906221145</v>
      </c>
      <c r="E56" s="19">
        <f>IFERROR(IF(VLOOKUP($B56,[7]R25_20!$A$4:$F$179,3,FALSE)=0,"-",VLOOKUP($B56,[7]R25_20!$A$4:$F$179,3,FALSE)),"-")</f>
        <v>0.31920894136185124</v>
      </c>
      <c r="F56" s="20">
        <f>IFERROR(IF(VLOOKUP($B56,[7]R25_20!$A$4:$F$179,6,FALSE)=0,"-",VLOOKUP($B56,[7]R25_20!$A$4:$F$179,6,FALSE)),"-")</f>
        <v>6.1518025849911178</v>
      </c>
      <c r="G56" s="18">
        <f>IFERROR(IF(VLOOKUP($B56,[7]R35_30!$A$4:$F$179,4,FALSE)=0,"-",VLOOKUP($B56,[7]R35_30!$A$4:$F$179,4,FALSE)),"-")</f>
        <v>1.7647016499070109</v>
      </c>
      <c r="H56" s="19">
        <f>IFERROR(IF(VLOOKUP($B56,[7]R35_30!$A$4:$F$179,3,FALSE)=0,"-",VLOOKUP($B56,[7]R35_30!$A$4:$F$179,3,FALSE)),"-")</f>
        <v>0.47206754236807641</v>
      </c>
      <c r="I56" s="20">
        <f>IFERROR(IF(VLOOKUP($B56,[7]R35_30!$A$4:$F$179,6,FALSE)=0,"-",VLOOKUP($B56,[7]R35_30!$A$4:$F$179,6,FALSE)),"-")</f>
        <v>3.738239746487491</v>
      </c>
      <c r="J56" s="18">
        <f>IFERROR(IF(VLOOKUP($B56,[7]R40_35!$A$4:$F$179,4,FALSE)=0,"-",VLOOKUP($B56,[7]R40_35!$A$4:$F$179,4,FALSE)),"-")</f>
        <v>1.7316120901670351</v>
      </c>
      <c r="K56" s="19">
        <f>IFERROR(IF(VLOOKUP($B56,[7]R40_35!$A$4:$F$179,3,FALSE)=0,"-",VLOOKUP($B56,[7]R40_35!$A$4:$F$179,3,FALSE)),"-")</f>
        <v>0.55880927618445531</v>
      </c>
      <c r="L56" s="20">
        <f>IFERROR(IF(VLOOKUP($B56,[7]R40_35!$A$4:$F$179,6,FALSE)=0,"-",VLOOKUP($B56,[7]R40_35!$A$4:$F$179,6,FALSE)),"-")</f>
        <v>3.0987533027197882</v>
      </c>
      <c r="M56" s="18">
        <f>IFERROR(IF(VLOOKUP($B56,[7]R25_20!$H$4:$M$179,4,FALSE)=0,"-",VLOOKUP($B56,[7]R25_20!$H$4:$M$179,4,FALSE)),"-")</f>
        <v>2.6778561903983862</v>
      </c>
      <c r="N56" s="19">
        <f>IFERROR(IF(VLOOKUP($B56,[7]R25_20!$H$4:$M$179,3,FALSE)=0,"-",VLOOKUP($B56,[7]R25_20!$H$4:$M$179,3,FALSE)),"-")</f>
        <v>0.29112690818085962</v>
      </c>
      <c r="O56" s="20">
        <f>IFERROR(IF(VLOOKUP($B56,[7]R25_20!$H$4:$M$179,6,FALSE)=0,"-",VLOOKUP($B56,[7]R25_20!$H$4:$M$179,6,FALSE)),"-")</f>
        <v>9.1982434984498074</v>
      </c>
      <c r="P56" s="18">
        <f>IFERROR(IF(VLOOKUP($B56,[7]R35_30!$H$4:$M$179,4,FALSE)=0,"-",VLOOKUP($B56,[7]R35_30!$H$4:$M$179,4,FALSE)),"-")</f>
        <v>2.3887069806034815</v>
      </c>
      <c r="Q56" s="19">
        <f>IFERROR(IF(VLOOKUP($B56,[7]R35_30!$H$4:$M$179,3,FALSE)=0,"-",VLOOKUP($B56,[7]R35_30!$H$4:$M$179,3,FALSE)),"-")</f>
        <v>0.4515166810335185</v>
      </c>
      <c r="R56" s="20">
        <f>IFERROR(IF(VLOOKUP($B56,[7]R35_30!$H$4:$M$179,6,FALSE)=0,"-",VLOOKUP($B56,[7]R35_30!$H$4:$M$179,6,FALSE)),"-")</f>
        <v>5.2904069349901937</v>
      </c>
      <c r="S56" s="18">
        <f>IFERROR(IF(VLOOKUP($B56,[7]R40_35!$H$4:$M$179,4,FALSE)=0,"-",VLOOKUP($B56,[7]R40_35!$H$4:$M$179,4,FALSE)),"-")</f>
        <v>2.3257092571296196</v>
      </c>
      <c r="T56" s="19">
        <f>IFERROR(IF(VLOOKUP($B56,[7]R40_35!$H$4:$M$179,3,FALSE)=0,"-",VLOOKUP($B56,[7]R40_35!$H$4:$M$179,3,FALSE)),"-")</f>
        <v>0.54247892375406126</v>
      </c>
      <c r="U56" s="20">
        <f>IFERROR(IF(VLOOKUP($B56,[7]R40_35!$H$4:$M$179,6,FALSE)=0,"-",VLOOKUP($B56,[7]R40_35!$H$4:$M$179,6,FALSE)),"-")</f>
        <v>4.2871882303468167</v>
      </c>
      <c r="V56" s="18">
        <f>IFERROR(IF(VLOOKUP($B56,[7]R25_20!$O$4:$T$179,4,FALSE)=0,"-",VLOOKUP($B56,[7]R25_20!$O$4:$T$179,4,FALSE)),"-")</f>
        <v>2.9965166374895</v>
      </c>
      <c r="W56" s="19">
        <f>IFERROR(IF(VLOOKUP($B56,[7]R25_20!$O$4:$T$179,3,FALSE)=0,"-",VLOOKUP($B56,[7]R25_20!$O$4:$T$179,3,FALSE)),"-")</f>
        <v>0.27901508168917771</v>
      </c>
      <c r="X56" s="20">
        <f>IFERROR(IF(VLOOKUP($B56,[7]R25_20!$O$4:$T$179,6,FALSE)=0,"-",VLOOKUP($B56,[7]R25_20!$O$4:$T$179,6,FALSE)),"-")</f>
        <v>10.739622458213976</v>
      </c>
      <c r="Y56" s="18">
        <f>IFERROR(IF(VLOOKUP($B56,[7]R35_30!$O$4:$T$179,4,FALSE)=0,"-",VLOOKUP($B56,[7]R35_30!$O$4:$T$179,4,FALSE)),"-")</f>
        <v>2.6673119124308173</v>
      </c>
      <c r="Z56" s="19">
        <f>IFERROR(IF(VLOOKUP($B56,[7]R35_30!$O$4:$T$179,3,FALSE)=0,"-",VLOOKUP($B56,[7]R35_30!$O$4:$T$179,3,FALSE)),"-")</f>
        <v>0.44214556096889696</v>
      </c>
      <c r="AA56" s="20">
        <f>IFERROR(IF(VLOOKUP($B56,[7]R35_30!$O$4:$T$179,6,FALSE)=0,"-",VLOOKUP($B56,[7]R35_30!$O$4:$T$179,6,FALSE)),"-")</f>
        <v>6.0326556407934877</v>
      </c>
      <c r="AB56" s="18">
        <f>IFERROR(IF(VLOOKUP($B56,[7]R40_35!$O$4:$T$179,4,FALSE)=0,"-",VLOOKUP($B56,[7]R40_35!$O$4:$T$179,4,FALSE)),"-")</f>
        <v>2.5905920012937655</v>
      </c>
      <c r="AC56" s="19">
        <f>IFERROR(IF(VLOOKUP($B56,[7]R40_35!$O$4:$T$179,3,FALSE)=0,"-",VLOOKUP($B56,[7]R40_35!$O$4:$T$179,3,FALSE)),"-")</f>
        <v>0.53452326435709485</v>
      </c>
      <c r="AD56" s="20">
        <f>IFERROR(IF(VLOOKUP($B56,[7]R40_35!$O$4:$T$179,6,FALSE)=0,"-",VLOOKUP($B56,[7]R40_35!$O$4:$T$179,6,FALSE)),"-")</f>
        <v>4.84654677174741</v>
      </c>
      <c r="AE56" s="19"/>
      <c r="AF56" s="19"/>
      <c r="AG56" s="20"/>
      <c r="AH56" s="18"/>
      <c r="AI56" s="19"/>
      <c r="AJ56" s="20"/>
      <c r="AK56" s="18"/>
      <c r="AL56" s="19"/>
      <c r="AM56" s="20"/>
    </row>
    <row r="57" spans="2:40" x14ac:dyDescent="0.25">
      <c r="B57" s="33">
        <v>20</v>
      </c>
      <c r="C57" s="34"/>
      <c r="D57" s="18">
        <f>IFERROR(IF(VLOOKUP($B57,[7]R25_20!$A$4:$F$179,4,FALSE)=0,"-",VLOOKUP($B57,[7]R25_20!$A$4:$F$179,4,FALSE)),"-")</f>
        <v>2.7781858404518265</v>
      </c>
      <c r="E57" s="19">
        <f>IFERROR(IF(VLOOKUP($B57,[7]R25_20!$A$4:$F$179,3,FALSE)=0,"-",VLOOKUP($B57,[7]R25_20!$A$4:$F$179,3,FALSE)),"-")</f>
        <v>0.37702761594254042</v>
      </c>
      <c r="F57" s="20">
        <f>IFERROR(IF(VLOOKUP($B57,[7]R25_20!$A$4:$F$179,6,FALSE)=0,"-",VLOOKUP($B57,[7]R25_20!$A$4:$F$179,6,FALSE)),"-")</f>
        <v>7.3686534433467763</v>
      </c>
      <c r="G57" s="18">
        <f>IFERROR(IF(VLOOKUP($B57,[7]R35_30!$A$4:$F$179,4,FALSE)=0,"-",VLOOKUP($B57,[7]R35_30!$A$4:$F$179,4,FALSE)),"-")</f>
        <v>2.5235126070962628</v>
      </c>
      <c r="H57" s="19">
        <f>IFERROR(IF(VLOOKUP($B57,[7]R35_30!$A$4:$F$179,3,FALSE)=0,"-",VLOOKUP($B57,[7]R35_30!$A$4:$F$179,3,FALSE)),"-")</f>
        <v>0.54628705088064278</v>
      </c>
      <c r="I57" s="20">
        <f>IFERROR(IF(VLOOKUP($B57,[7]R35_30!$A$4:$F$179,6,FALSE)=0,"-",VLOOKUP($B57,[7]R35_30!$A$4:$F$179,6,FALSE)),"-")</f>
        <v>4.619389390666008</v>
      </c>
      <c r="J57" s="18">
        <f>IFERROR(IF(VLOOKUP($B57,[7]R40_35!$A$4:$F$179,4,FALSE)=0,"-",VLOOKUP($B57,[7]R40_35!$A$4:$F$179,4,FALSE)),"-")</f>
        <v>2.4573975621969093</v>
      </c>
      <c r="K57" s="19">
        <f>IFERROR(IF(VLOOKUP($B57,[7]R40_35!$A$4:$F$179,3,FALSE)=0,"-",VLOOKUP($B57,[7]R40_35!$A$4:$F$179,3,FALSE)),"-")</f>
        <v>0.64510017399767894</v>
      </c>
      <c r="L57" s="20">
        <f>IFERROR(IF(VLOOKUP($B57,[7]R40_35!$A$4:$F$179,6,FALSE)=0,"-",VLOOKUP($B57,[7]R40_35!$A$4:$F$179,6,FALSE)),"-")</f>
        <v>3.8093270801160117</v>
      </c>
      <c r="M57" s="18">
        <f>IFERROR(IF(VLOOKUP($B57,[7]R25_20!$H$4:$M$179,4,FALSE)=0,"-",VLOOKUP($B57,[7]R25_20!$H$4:$M$179,4,FALSE)),"-")</f>
        <v>3.6935700924679553</v>
      </c>
      <c r="N57" s="19">
        <f>IFERROR(IF(VLOOKUP($B57,[7]R25_20!$H$4:$M$179,3,FALSE)=0,"-",VLOOKUP($B57,[7]R25_20!$H$4:$M$179,3,FALSE)),"-")</f>
        <v>0.34747350038719904</v>
      </c>
      <c r="O57" s="20">
        <f>IFERROR(IF(VLOOKUP($B57,[7]R25_20!$H$4:$M$179,6,FALSE)=0,"-",VLOOKUP($B57,[7]R25_20!$H$4:$M$179,6,FALSE)),"-")</f>
        <v>10.629789288541748</v>
      </c>
      <c r="P57" s="18">
        <f>IFERROR(IF(VLOOKUP($B57,[7]R35_30!$H$4:$M$179,4,FALSE)=0,"-",VLOOKUP($B57,[7]R35_30!$H$4:$M$179,4,FALSE)),"-")</f>
        <v>3.340050648388968</v>
      </c>
      <c r="Q57" s="19">
        <f>IFERROR(IF(VLOOKUP($B57,[7]R35_30!$H$4:$M$179,3,FALSE)=0,"-",VLOOKUP($B57,[7]R35_30!$H$4:$M$179,3,FALSE)),"-")</f>
        <v>0.52687104129179285</v>
      </c>
      <c r="R57" s="20">
        <f>IFERROR(IF(VLOOKUP($B57,[7]R35_30!$H$4:$M$179,6,FALSE)=0,"-",VLOOKUP($B57,[7]R35_30!$H$4:$M$179,6,FALSE)),"-")</f>
        <v>6.3394082927764748</v>
      </c>
      <c r="S57" s="18">
        <f>IFERROR(IF(VLOOKUP($B57,[7]R40_35!$H$4:$M$179,4,FALSE)=0,"-",VLOOKUP($B57,[7]R40_35!$H$4:$M$179,4,FALSE)),"-")</f>
        <v>3.2393084623091362</v>
      </c>
      <c r="T57" s="19">
        <f>IFERROR(IF(VLOOKUP($B57,[7]R40_35!$H$4:$M$179,3,FALSE)=0,"-",VLOOKUP($B57,[7]R40_35!$H$4:$M$179,3,FALSE)),"-")</f>
        <v>0.63122632303383763</v>
      </c>
      <c r="U57" s="20">
        <f>IFERROR(IF(VLOOKUP($B57,[7]R40_35!$H$4:$M$179,6,FALSE)=0,"-",VLOOKUP($B57,[7]R40_35!$H$4:$M$179,6,FALSE)),"-")</f>
        <v>5.1317702448468534</v>
      </c>
      <c r="V57" s="18">
        <f>IFERROR(IF(VLOOKUP($B57,[7]R25_20!$O$4:$T$179,4,FALSE)=0,"-",VLOOKUP($B57,[7]R25_20!$O$4:$T$179,4,FALSE)),"-")</f>
        <v>4.0934552719922941</v>
      </c>
      <c r="W57" s="19">
        <f>IFERROR(IF(VLOOKUP($B57,[7]R25_20!$O$4:$T$179,3,FALSE)=0,"-",VLOOKUP($B57,[7]R25_20!$O$4:$T$179,3,FALSE)),"-")</f>
        <v>0.333471520206086</v>
      </c>
      <c r="X57" s="20">
        <f>IFERROR(IF(VLOOKUP($B57,[7]R25_20!$O$4:$T$179,6,FALSE)=0,"-",VLOOKUP($B57,[7]R25_20!$O$4:$T$179,6,FALSE)),"-")</f>
        <v>12.27527696956709</v>
      </c>
      <c r="Y57" s="18">
        <f>IFERROR(IF(VLOOKUP($B57,[7]R35_30!$O$4:$T$179,4,FALSE)=0,"-",VLOOKUP($B57,[7]R35_30!$O$4:$T$179,4,FALSE)),"-")</f>
        <v>3.69679342143839</v>
      </c>
      <c r="Z57" s="19">
        <f>IFERROR(IF(VLOOKUP($B57,[7]R35_30!$O$4:$T$179,3,FALSE)=0,"-",VLOOKUP($B57,[7]R35_30!$O$4:$T$179,3,FALSE)),"-")</f>
        <v>0.51657297531721469</v>
      </c>
      <c r="AA57" s="20">
        <f>IFERROR(IF(VLOOKUP($B57,[7]R35_30!$O$4:$T$179,6,FALSE)=0,"-",VLOOKUP($B57,[7]R35_30!$O$4:$T$179,6,FALSE)),"-")</f>
        <v>7.1563817661353282</v>
      </c>
      <c r="AB57" s="18">
        <f>IFERROR(IF(VLOOKUP($B57,[7]R40_35!$O$4:$T$179,4,FALSE)=0,"-",VLOOKUP($B57,[7]R40_35!$O$4:$T$179,4,FALSE)),"-")</f>
        <v>3.5806260268428143</v>
      </c>
      <c r="AC57" s="19">
        <f>IFERROR(IF(VLOOKUP($B57,[7]R40_35!$O$4:$T$179,3,FALSE)=0,"-",VLOOKUP($B57,[7]R40_35!$O$4:$T$179,3,FALSE)),"-")</f>
        <v>0.62283762046787683</v>
      </c>
      <c r="AD57" s="20">
        <f>IFERROR(IF(VLOOKUP($B57,[7]R40_35!$O$4:$T$179,6,FALSE)=0,"-",VLOOKUP($B57,[7]R40_35!$O$4:$T$179,6,FALSE)),"-")</f>
        <v>5.7488917001401445</v>
      </c>
      <c r="AE57" s="19"/>
      <c r="AF57" s="19"/>
      <c r="AG57" s="20"/>
      <c r="AH57" s="18"/>
      <c r="AI57" s="19"/>
      <c r="AJ57" s="20"/>
      <c r="AK57" s="18"/>
      <c r="AL57" s="19"/>
      <c r="AM57" s="20"/>
    </row>
    <row r="58" spans="2:40" x14ac:dyDescent="0.25">
      <c r="B58" s="33">
        <v>25</v>
      </c>
      <c r="C58" s="34"/>
      <c r="D58" s="18">
        <f>IFERROR(IF(VLOOKUP($B58,[7]R25_20!$A$4:$F$179,4,FALSE)=0,"-",VLOOKUP($B58,[7]R25_20!$A$4:$F$179,4,FALSE)),"-")</f>
        <v>3.5598953990974413</v>
      </c>
      <c r="E58" s="19">
        <f>IFERROR(IF(VLOOKUP($B58,[7]R25_20!$A$4:$F$179,3,FALSE)=0,"-",VLOOKUP($B58,[7]R25_20!$A$4:$F$179,3,FALSE)),"-")</f>
        <v>0.45434053032264371</v>
      </c>
      <c r="F58" s="20">
        <f>IFERROR(IF(VLOOKUP($B58,[7]R25_20!$A$4:$F$179,6,FALSE)=0,"-",VLOOKUP($B58,[7]R25_20!$A$4:$F$179,6,FALSE)),"-")</f>
        <v>7.835302293126766</v>
      </c>
      <c r="G58" s="18">
        <f>IFERROR(IF(VLOOKUP($B58,[7]R35_30!$A$4:$F$179,4,FALSE)=0,"-",VLOOKUP($B58,[7]R35_30!$A$4:$F$179,4,FALSE)),"-")</f>
        <v>3.250188610816561</v>
      </c>
      <c r="H58" s="19">
        <f>IFERROR(IF(VLOOKUP($B58,[7]R35_30!$A$4:$F$179,3,FALSE)=0,"-",VLOOKUP($B58,[7]R35_30!$A$4:$F$179,3,FALSE)),"-")</f>
        <v>0.64129639199926225</v>
      </c>
      <c r="I58" s="20">
        <f>IFERROR(IF(VLOOKUP($B58,[7]R35_30!$A$4:$F$179,6,FALSE)=0,"-",VLOOKUP($B58,[7]R35_30!$A$4:$F$179,6,FALSE)),"-")</f>
        <v>5.0681535891446279</v>
      </c>
      <c r="J58" s="18">
        <f>IFERROR(IF(VLOOKUP($B58,[7]R40_35!$A$4:$F$179,4,FALSE)=0,"-",VLOOKUP($B58,[7]R40_35!$A$4:$F$179,4,FALSE)),"-")</f>
        <v>3.1518813390983209</v>
      </c>
      <c r="K58" s="19">
        <f>IFERROR(IF(VLOOKUP($B58,[7]R40_35!$A$4:$F$179,3,FALSE)=0,"-",VLOOKUP($B58,[7]R40_35!$A$4:$F$179,3,FALSE)),"-")</f>
        <v>0.75259483011837003</v>
      </c>
      <c r="L58" s="20">
        <f>IFERROR(IF(VLOOKUP($B58,[7]R40_35!$A$4:$F$179,6,FALSE)=0,"-",VLOOKUP($B58,[7]R40_35!$A$4:$F$179,6,FALSE)),"-")</f>
        <v>4.1880188555143079</v>
      </c>
      <c r="M58" s="18">
        <f>IFERROR(IF(VLOOKUP($B58,[7]R25_20!$H$4:$M$179,4,FALSE)=0,"-",VLOOKUP($B58,[7]R25_20!$H$4:$M$179,4,FALSE)),"-")</f>
        <v>4.6723561991005615</v>
      </c>
      <c r="N58" s="19">
        <f>IFERROR(IF(VLOOKUP($B58,[7]R25_20!$H$4:$M$179,3,FALSE)=0,"-",VLOOKUP($B58,[7]R25_20!$H$4:$M$179,3,FALSE)),"-")</f>
        <v>0.42293215767842673</v>
      </c>
      <c r="O58" s="20">
        <f>IFERROR(IF(VLOOKUP($B58,[7]R25_20!$H$4:$M$179,6,FALSE)=0,"-",VLOOKUP($B58,[7]R25_20!$H$4:$M$179,6,FALSE)),"-")</f>
        <v>11.047531180291928</v>
      </c>
      <c r="P58" s="18">
        <f>IFERROR(IF(VLOOKUP($B58,[7]R35_30!$H$4:$M$179,4,FALSE)=0,"-",VLOOKUP($B58,[7]R35_30!$H$4:$M$179,4,FALSE)),"-")</f>
        <v>4.2552916297753169</v>
      </c>
      <c r="Q58" s="19">
        <f>IFERROR(IF(VLOOKUP($B58,[7]R35_30!$H$4:$M$179,3,FALSE)=0,"-",VLOOKUP($B58,[7]R35_30!$H$4:$M$179,3,FALSE)),"-")</f>
        <v>0.62263257819771423</v>
      </c>
      <c r="R58" s="20">
        <f>IFERROR(IF(VLOOKUP($B58,[7]R35_30!$H$4:$M$179,6,FALSE)=0,"-",VLOOKUP($B58,[7]R35_30!$H$4:$M$179,6,FALSE)),"-")</f>
        <v>6.8343542865886926</v>
      </c>
      <c r="S58" s="18">
        <f>IFERROR(IF(VLOOKUP($B58,[7]R40_35!$H$4:$M$179,4,FALSE)=0,"-",VLOOKUP($B58,[7]R40_35!$H$4:$M$179,4,FALSE)),"-")</f>
        <v>4.1177496126129745</v>
      </c>
      <c r="T58" s="19">
        <f>IFERROR(IF(VLOOKUP($B58,[7]R40_35!$H$4:$M$179,3,FALSE)=0,"-",VLOOKUP($B58,[7]R40_35!$H$4:$M$179,3,FALSE)),"-")</f>
        <v>0.7407925035543268</v>
      </c>
      <c r="U58" s="20">
        <f>IFERROR(IF(VLOOKUP($B58,[7]R40_35!$H$4:$M$179,6,FALSE)=0,"-",VLOOKUP($B58,[7]R40_35!$H$4:$M$179,6,FALSE)),"-")</f>
        <v>5.558573545029124</v>
      </c>
      <c r="V58" s="18">
        <f>IFERROR(IF(VLOOKUP($B58,[7]R25_20!$O$4:$T$179,4,FALSE)=0,"-",VLOOKUP($B58,[7]R25_20!$O$4:$T$179,4,FALSE)),"-")</f>
        <v>5.1516703453310866</v>
      </c>
      <c r="W58" s="19">
        <f>IFERROR(IF(VLOOKUP($B58,[7]R25_20!$O$4:$T$179,3,FALSE)=0,"-",VLOOKUP($B58,[7]R25_20!$O$4:$T$179,3,FALSE)),"-")</f>
        <v>0.4069480119065127</v>
      </c>
      <c r="X58" s="20">
        <f>IFERROR(IF(VLOOKUP($B58,[7]R25_20!$O$4:$T$179,6,FALSE)=0,"-",VLOOKUP($B58,[7]R25_20!$O$4:$T$179,6,FALSE)),"-")</f>
        <v>12.659283728149946</v>
      </c>
      <c r="Y58" s="18">
        <f>IFERROR(IF(VLOOKUP($B58,[7]R35_30!$O$4:$T$179,4,FALSE)=0,"-",VLOOKUP($B58,[7]R35_30!$O$4:$T$179,4,FALSE)),"-")</f>
        <v>4.6884514609842904</v>
      </c>
      <c r="Z58" s="19">
        <f>IFERROR(IF(VLOOKUP($B58,[7]R35_30!$O$4:$T$179,3,FALSE)=0,"-",VLOOKUP($B58,[7]R35_30!$O$4:$T$179,3,FALSE)),"-")</f>
        <v>0.61131510071218742</v>
      </c>
      <c r="AA58" s="20">
        <f>IFERROR(IF(VLOOKUP($B58,[7]R35_30!$O$4:$T$179,6,FALSE)=0,"-",VLOOKUP($B58,[7]R35_30!$O$4:$T$179,6,FALSE)),"-")</f>
        <v>7.6694514097921127</v>
      </c>
      <c r="AB58" s="18">
        <f>IFERROR(IF(VLOOKUP($B58,[7]R40_35!$O$4:$T$179,4,FALSE)=0,"-",VLOOKUP($B58,[7]R40_35!$O$4:$T$179,4,FALSE)),"-")</f>
        <v>4.5338249901651491</v>
      </c>
      <c r="AC58" s="19">
        <f>IFERROR(IF(VLOOKUP($B58,[7]R40_35!$O$4:$T$179,3,FALSE)=0,"-",VLOOKUP($B58,[7]R40_35!$O$4:$T$179,3,FALSE)),"-")</f>
        <v>0.73187716318730078</v>
      </c>
      <c r="AD58" s="20">
        <f>IFERROR(IF(VLOOKUP($B58,[7]R40_35!$O$4:$T$179,6,FALSE)=0,"-",VLOOKUP($B58,[7]R40_35!$O$4:$T$179,6,FALSE)),"-")</f>
        <v>6.1947895332879241</v>
      </c>
      <c r="AE58" s="19"/>
      <c r="AF58" s="19"/>
      <c r="AG58" s="20"/>
      <c r="AH58" s="18"/>
      <c r="AI58" s="19"/>
      <c r="AJ58" s="20"/>
      <c r="AK58" s="18"/>
      <c r="AL58" s="19"/>
      <c r="AM58" s="20"/>
    </row>
    <row r="59" spans="2:40" x14ac:dyDescent="0.25">
      <c r="B59" s="33">
        <v>30</v>
      </c>
      <c r="C59" s="34"/>
      <c r="D59" s="18">
        <f>IFERROR(IF(VLOOKUP($B59,[7]R25_20!$A$4:$F$179,4,FALSE)=0,"-",VLOOKUP($B59,[7]R25_20!$A$4:$F$179,4,FALSE)),"-")</f>
        <v>4.3139755185978501</v>
      </c>
      <c r="E59" s="19">
        <f>IFERROR(IF(VLOOKUP($B59,[7]R25_20!$A$4:$F$179,3,FALSE)=0,"-",VLOOKUP($B59,[7]R25_20!$A$4:$F$179,3,FALSE)),"-")</f>
        <v>0.54890594019678995</v>
      </c>
      <c r="F59" s="20">
        <f>IFERROR(IF(VLOOKUP($B59,[7]R25_20!$A$4:$F$179,6,FALSE)=0,"-",VLOOKUP($B59,[7]R25_20!$A$4:$F$179,6,FALSE)),"-")</f>
        <v>7.8592254203903016</v>
      </c>
      <c r="G59" s="18">
        <f>IFERROR(IF(VLOOKUP($B59,[7]R35_30!$A$4:$F$179,4,FALSE)=0,"-",VLOOKUP($B59,[7]R35_30!$A$4:$F$179,4,FALSE)),"-")</f>
        <v>3.9498368371582169</v>
      </c>
      <c r="H59" s="19">
        <f>IFERROR(IF(VLOOKUP($B59,[7]R35_30!$A$4:$F$179,3,FALSE)=0,"-",VLOOKUP($B59,[7]R35_30!$A$4:$F$179,3,FALSE)),"-")</f>
        <v>0.75484779380558154</v>
      </c>
      <c r="I59" s="20">
        <f>IFERROR(IF(VLOOKUP($B59,[7]R35_30!$A$4:$F$179,6,FALSE)=0,"-",VLOOKUP($B59,[7]R35_30!$A$4:$F$179,6,FALSE)),"-")</f>
        <v>5.2326268548060915</v>
      </c>
      <c r="J59" s="18">
        <f>IFERROR(IF(VLOOKUP($B59,[7]R40_35!$A$4:$F$179,4,FALSE)=0,"-",VLOOKUP($B59,[7]R40_35!$A$4:$F$179,4,FALSE)),"-")</f>
        <v>3.8201449299168595</v>
      </c>
      <c r="K59" s="19">
        <f>IFERROR(IF(VLOOKUP($B59,[7]R40_35!$A$4:$F$179,3,FALSE)=0,"-",VLOOKUP($B59,[7]R40_35!$A$4:$F$179,3,FALSE)),"-")</f>
        <v>0.8790440662045409</v>
      </c>
      <c r="L59" s="20">
        <f>IFERROR(IF(VLOOKUP($B59,[7]R40_35!$A$4:$F$179,6,FALSE)=0,"-",VLOOKUP($B59,[7]R40_35!$A$4:$F$179,6,FALSE)),"-")</f>
        <v>4.3457945702439531</v>
      </c>
      <c r="M59" s="18">
        <f>IFERROR(IF(VLOOKUP($B59,[7]R25_20!$H$4:$M$179,4,FALSE)=0,"-",VLOOKUP($B59,[7]R25_20!$H$4:$M$179,4,FALSE)),"-")</f>
        <v>5.6194921341810957</v>
      </c>
      <c r="N59" s="19">
        <f>IFERROR(IF(VLOOKUP($B59,[7]R25_20!$H$4:$M$179,3,FALSE)=0,"-",VLOOKUP($B59,[7]R25_20!$H$4:$M$179,3,FALSE)),"-")</f>
        <v>0.51527482908416644</v>
      </c>
      <c r="O59" s="20">
        <f>IFERROR(IF(VLOOKUP($B59,[7]R25_20!$H$4:$M$179,6,FALSE)=0,"-",VLOOKUP($B59,[7]R25_20!$H$4:$M$179,6,FALSE)),"-")</f>
        <v>10.905815337747057</v>
      </c>
      <c r="P59" s="18">
        <f>IFERROR(IF(VLOOKUP($B59,[7]R35_30!$H$4:$M$179,4,FALSE)=0,"-",VLOOKUP($B59,[7]R35_30!$H$4:$M$179,4,FALSE)),"-")</f>
        <v>5.1396712367138333</v>
      </c>
      <c r="Q59" s="19">
        <f>IFERROR(IF(VLOOKUP($B59,[7]R35_30!$H$4:$M$179,3,FALSE)=0,"-",VLOOKUP($B59,[7]R35_30!$H$4:$M$179,3,FALSE)),"-")</f>
        <v>0.73656582994167841</v>
      </c>
      <c r="R59" s="20">
        <f>IFERROR(IF(VLOOKUP($B59,[7]R35_30!$H$4:$M$179,6,FALSE)=0,"-",VLOOKUP($B59,[7]R35_30!$H$4:$M$179,6,FALSE)),"-")</f>
        <v>6.9778844303988343</v>
      </c>
      <c r="S59" s="18">
        <f>IFERROR(IF(VLOOKUP($B59,[7]R40_35!$H$4:$M$179,4,FALSE)=0,"-",VLOOKUP($B59,[7]R40_35!$H$4:$M$179,4,FALSE)),"-")</f>
        <v>4.9662427787506402</v>
      </c>
      <c r="T59" s="19">
        <f>IFERROR(IF(VLOOKUP($B59,[7]R40_35!$H$4:$M$179,3,FALSE)=0,"-",VLOOKUP($B59,[7]R40_35!$H$4:$M$179,3,FALSE)),"-")</f>
        <v>0.86894032696679491</v>
      </c>
      <c r="U59" s="20">
        <f>IFERROR(IF(VLOOKUP($B59,[7]R40_35!$H$4:$M$179,6,FALSE)=0,"-",VLOOKUP($B59,[7]R40_35!$H$4:$M$179,6,FALSE)),"-")</f>
        <v>5.7152863374246605</v>
      </c>
      <c r="V59" s="18">
        <f>IFERROR(IF(VLOOKUP($B59,[7]R25_20!$O$4:$T$179,4,FALSE)=0,"-",VLOOKUP($B59,[7]R25_20!$O$4:$T$179,4,FALSE)),"-")</f>
        <v>6.1765023073794758</v>
      </c>
      <c r="W59" s="19">
        <f>IFERROR(IF(VLOOKUP($B59,[7]R25_20!$O$4:$T$179,3,FALSE)=0,"-",VLOOKUP($B59,[7]R25_20!$O$4:$T$179,3,FALSE)),"-")</f>
        <v>0.49722095396210131</v>
      </c>
      <c r="X59" s="20">
        <f>IFERROR(IF(VLOOKUP($B59,[7]R25_20!$O$4:$T$179,6,FALSE)=0,"-",VLOOKUP($B59,[7]R25_20!$O$4:$T$179,6,FALSE)),"-")</f>
        <v>12.422047498525686</v>
      </c>
      <c r="Y59" s="18">
        <f>IFERROR(IF(VLOOKUP($B59,[7]R35_30!$O$4:$T$179,4,FALSE)=0,"-",VLOOKUP($B59,[7]R35_30!$O$4:$T$179,4,FALSE)),"-")</f>
        <v>5.6475871787814906</v>
      </c>
      <c r="Z59" s="19">
        <f>IFERROR(IF(VLOOKUP($B59,[7]R35_30!$O$4:$T$179,3,FALSE)=0,"-",VLOOKUP($B59,[7]R35_30!$O$4:$T$179,3,FALSE)),"-")</f>
        <v>0.72414042233847387</v>
      </c>
      <c r="AA59" s="20">
        <f>IFERROR(IF(VLOOKUP($B59,[7]R35_30!$O$4:$T$179,6,FALSE)=0,"-",VLOOKUP($B59,[7]R35_30!$O$4:$T$179,6,FALSE)),"-")</f>
        <v>7.7990221296356879</v>
      </c>
      <c r="AB59" s="18">
        <f>IFERROR(IF(VLOOKUP($B59,[7]R40_35!$O$4:$T$179,4,FALSE)=0,"-",VLOOKUP($B59,[7]R40_35!$O$4:$T$179,4,FALSE)),"-")</f>
        <v>5.4554564889853898</v>
      </c>
      <c r="AC59" s="19">
        <f>IFERROR(IF(VLOOKUP($B59,[7]R40_35!$O$4:$T$179,3,FALSE)=0,"-",VLOOKUP($B59,[7]R40_35!$O$4:$T$179,3,FALSE)),"-")</f>
        <v>0.85940861558353032</v>
      </c>
      <c r="AD59" s="20">
        <f>IFERROR(IF(VLOOKUP($B59,[7]R40_35!$O$4:$T$179,6,FALSE)=0,"-",VLOOKUP($B59,[7]R40_35!$O$4:$T$179,6,FALSE)),"-")</f>
        <v>6.3479192436082181</v>
      </c>
      <c r="AE59" s="19"/>
      <c r="AF59" s="19"/>
      <c r="AG59" s="20"/>
      <c r="AH59" s="18"/>
      <c r="AI59" s="19"/>
      <c r="AJ59" s="20"/>
      <c r="AK59" s="18"/>
      <c r="AL59" s="19"/>
      <c r="AM59" s="20"/>
    </row>
    <row r="60" spans="2:40" x14ac:dyDescent="0.25">
      <c r="B60" s="33">
        <v>35</v>
      </c>
      <c r="C60" s="34"/>
      <c r="D60" s="18">
        <f>IFERROR(IF(VLOOKUP($B60,[7]R25_20!$A$4:$F$179,4,FALSE)=0,"-",VLOOKUP($B60,[7]R25_20!$A$4:$F$179,4,FALSE)),"-")</f>
        <v>5.0454492122542787</v>
      </c>
      <c r="E60" s="19">
        <f>IFERROR(IF(VLOOKUP($B60,[7]R25_20!$A$4:$F$179,3,FALSE)=0,"-",VLOOKUP($B60,[7]R25_20!$A$4:$F$179,3,FALSE)),"-")</f>
        <v>0.65848287497113722</v>
      </c>
      <c r="F60" s="20">
        <f>IFERROR(IF(VLOOKUP($B60,[7]R25_20!$A$4:$F$179,6,FALSE)=0,"-",VLOOKUP($B60,[7]R25_20!$A$4:$F$179,6,FALSE)),"-")</f>
        <v>7.6622329965307481</v>
      </c>
      <c r="G60" s="18">
        <f>IFERROR(IF(VLOOKUP($B60,[7]R35_30!$A$4:$F$179,4,FALSE)=0,"-",VLOOKUP($B60,[7]R35_30!$A$4:$F$179,4,FALSE)),"-")</f>
        <v>4.6274544220628</v>
      </c>
      <c r="H60" s="19">
        <f>IFERROR(IF(VLOOKUP($B60,[7]R35_30!$A$4:$F$179,3,FALSE)=0,"-",VLOOKUP($B60,[7]R35_30!$A$4:$F$179,3,FALSE)),"-")</f>
        <v>0.88469528390899399</v>
      </c>
      <c r="I60" s="20">
        <f>IFERROR(IF(VLOOKUP($B60,[7]R35_30!$A$4:$F$179,6,FALSE)=0,"-",VLOOKUP($B60,[7]R35_30!$A$4:$F$179,6,FALSE)),"-")</f>
        <v>5.230563004265786</v>
      </c>
      <c r="J60" s="18">
        <f>IFERROR(IF(VLOOKUP($B60,[7]R40_35!$A$4:$F$179,4,FALSE)=0,"-",VLOOKUP($B60,[7]R40_35!$A$4:$F$179,4,FALSE)),"-")</f>
        <v>4.4671619601847761</v>
      </c>
      <c r="K60" s="19">
        <f>IFERROR(IF(VLOOKUP($B60,[7]R40_35!$A$4:$F$179,3,FALSE)=0,"-",VLOOKUP($B60,[7]R40_35!$A$4:$F$179,3,FALSE)),"-")</f>
        <v>1.0222011377334783</v>
      </c>
      <c r="L60" s="20">
        <f>IFERROR(IF(VLOOKUP($B60,[7]R40_35!$A$4:$F$179,6,FALSE)=0,"-",VLOOKUP($B60,[7]R40_35!$A$4:$F$179,6,FALSE)),"-")</f>
        <v>4.37013988273364</v>
      </c>
      <c r="M60" s="18">
        <f>IFERROR(IF(VLOOKUP($B60,[7]R25_20!$H$4:$M$179,4,FALSE)=0,"-",VLOOKUP($B60,[7]R25_20!$H$4:$M$179,4,FALSE)),"-")</f>
        <v>6.5401214095691893</v>
      </c>
      <c r="N60" s="19">
        <f>IFERROR(IF(VLOOKUP($B60,[7]R25_20!$H$4:$M$179,3,FALSE)=0,"-",VLOOKUP($B60,[7]R25_20!$H$4:$M$179,3,FALSE)),"-")</f>
        <v>0.62227681887958508</v>
      </c>
      <c r="O60" s="20">
        <f>IFERROR(IF(VLOOKUP($B60,[7]R25_20!$H$4:$M$179,6,FALSE)=0,"-",VLOOKUP($B60,[7]R25_20!$H$4:$M$179,6,FALSE)),"-")</f>
        <v>10.509987213318883</v>
      </c>
      <c r="P60" s="18">
        <f>IFERROR(IF(VLOOKUP($B60,[7]R35_30!$H$4:$M$179,4,FALSE)=0,"-",VLOOKUP($B60,[7]R35_30!$H$4:$M$179,4,FALSE)),"-")</f>
        <v>5.9983003624654749</v>
      </c>
      <c r="Q60" s="19">
        <f>IFERROR(IF(VLOOKUP($B60,[7]R35_30!$H$4:$M$179,3,FALSE)=0,"-",VLOOKUP($B60,[7]R35_30!$H$4:$M$179,3,FALSE)),"-")</f>
        <v>0.86643987890756746</v>
      </c>
      <c r="R60" s="20">
        <f>IFERROR(IF(VLOOKUP($B60,[7]R35_30!$H$4:$M$179,6,FALSE)=0,"-",VLOOKUP($B60,[7]R35_30!$H$4:$M$179,6,FALSE)),"-")</f>
        <v>6.9229273819071047</v>
      </c>
      <c r="S60" s="18">
        <f>IFERROR(IF(VLOOKUP($B60,[7]R40_35!$H$4:$M$179,4,FALSE)=0,"-",VLOOKUP($B60,[7]R40_35!$H$4:$M$179,4,FALSE)),"-")</f>
        <v>5.7898700627904525</v>
      </c>
      <c r="T60" s="19">
        <f>IFERROR(IF(VLOOKUP($B60,[7]R40_35!$H$4:$M$179,3,FALSE)=0,"-",VLOOKUP($B60,[7]R40_35!$H$4:$M$179,3,FALSE)),"-")</f>
        <v>1.0134378850480061</v>
      </c>
      <c r="U60" s="20">
        <f>IFERROR(IF(VLOOKUP($B60,[7]R40_35!$H$4:$M$179,6,FALSE)=0,"-",VLOOKUP($B60,[7]R40_35!$H$4:$M$179,6,FALSE)),"-")</f>
        <v>5.7130981071584754</v>
      </c>
      <c r="V60" s="18">
        <f>IFERROR(IF(VLOOKUP($B60,[7]R25_20!$O$4:$T$179,4,FALSE)=0,"-",VLOOKUP($B60,[7]R25_20!$O$4:$T$179,4,FALSE)),"-")</f>
        <v>7.1731493119366556</v>
      </c>
      <c r="W60" s="19">
        <f>IFERROR(IF(VLOOKUP($B60,[7]R25_20!$O$4:$T$179,3,FALSE)=0,"-",VLOOKUP($B60,[7]R25_20!$O$4:$T$179,3,FALSE)),"-")</f>
        <v>0.60207106497567708</v>
      </c>
      <c r="X60" s="20">
        <f>IFERROR(IF(VLOOKUP($B60,[7]R25_20!$O$4:$T$179,6,FALSE)=0,"-",VLOOKUP($B60,[7]R25_20!$O$4:$T$179,6,FALSE)),"-")</f>
        <v>11.914123978415143</v>
      </c>
      <c r="Y60" s="18">
        <f>IFERROR(IF(VLOOKUP($B60,[7]R35_30!$O$4:$T$179,4,FALSE)=0,"-",VLOOKUP($B60,[7]R35_30!$O$4:$T$179,4,FALSE)),"-")</f>
        <v>6.5793632531064485</v>
      </c>
      <c r="Z60" s="19">
        <f>IFERROR(IF(VLOOKUP($B60,[7]R35_30!$O$4:$T$179,3,FALSE)=0,"-",VLOOKUP($B60,[7]R35_30!$O$4:$T$179,3,FALSE)),"-")</f>
        <v>0.85282300160680113</v>
      </c>
      <c r="AA60" s="20">
        <f>IFERROR(IF(VLOOKUP($B60,[7]R35_30!$O$4:$T$179,6,FALSE)=0,"-",VLOOKUP($B60,[7]R35_30!$O$4:$T$179,6,FALSE)),"-")</f>
        <v>7.7148051127963138</v>
      </c>
      <c r="AB60" s="18">
        <f>IFERROR(IF(VLOOKUP($B60,[7]R40_35!$O$4:$T$179,4,FALSE)=0,"-",VLOOKUP($B60,[7]R40_35!$O$4:$T$179,4,FALSE)),"-")</f>
        <v>6.3506522293845578</v>
      </c>
      <c r="AC60" s="19">
        <f>IFERROR(IF(VLOOKUP($B60,[7]R40_35!$O$4:$T$179,3,FALSE)=0,"-",VLOOKUP($B60,[7]R40_35!$O$4:$T$179,3,FALSE)),"-")</f>
        <v>1.0032049833849075</v>
      </c>
      <c r="AD60" s="20">
        <f>IFERROR(IF(VLOOKUP($B60,[7]R40_35!$O$4:$T$179,6,FALSE)=0,"-",VLOOKUP($B60,[7]R40_35!$O$4:$T$179,6,FALSE)),"-")</f>
        <v>6.3303635194841865</v>
      </c>
      <c r="AE60" s="19"/>
      <c r="AF60" s="19"/>
      <c r="AG60" s="20"/>
      <c r="AH60" s="18"/>
      <c r="AI60" s="19"/>
      <c r="AJ60" s="20"/>
      <c r="AK60" s="18"/>
      <c r="AL60" s="19"/>
      <c r="AM60" s="20"/>
    </row>
    <row r="61" spans="2:40" x14ac:dyDescent="0.25">
      <c r="B61" s="33">
        <v>40</v>
      </c>
      <c r="C61" s="34"/>
      <c r="D61" s="18">
        <f>IFERROR(IF(VLOOKUP($B61,[7]R25_20!$A$4:$F$179,4,FALSE)=0,"-",VLOOKUP($B61,[7]R25_20!$A$4:$F$179,4,FALSE)),"-")</f>
        <v>5.7592311206991722</v>
      </c>
      <c r="E61" s="19">
        <f>IFERROR(IF(VLOOKUP($B61,[7]R25_20!$A$4:$F$179,3,FALSE)=0,"-",VLOOKUP($B61,[7]R25_20!$A$4:$F$179,3,FALSE)),"-")</f>
        <v>0.78083297125474005</v>
      </c>
      <c r="F61" s="20">
        <f>IFERROR(IF(VLOOKUP($B61,[7]R25_20!$A$4:$F$179,6,FALSE)=0,"-",VLOOKUP($B61,[7]R25_20!$A$4:$F$179,6,FALSE)),"-")</f>
        <v>7.375752987792664</v>
      </c>
      <c r="G61" s="18">
        <f>IFERROR(IF(VLOOKUP($B61,[7]R35_30!$A$4:$F$179,4,FALSE)=0,"-",VLOOKUP($B61,[7]R35_30!$A$4:$F$179,4,FALSE)),"-")</f>
        <v>5.2879332707123536</v>
      </c>
      <c r="H61" s="19">
        <f>IFERROR(IF(VLOOKUP($B61,[7]R35_30!$A$4:$F$179,3,FALSE)=0,"-",VLOOKUP($B61,[7]R35_30!$A$4:$F$179,3,FALSE)),"-")</f>
        <v>1.0285964819615703</v>
      </c>
      <c r="I61" s="20">
        <f>IFERROR(IF(VLOOKUP($B61,[7]R35_30!$A$4:$F$179,6,FALSE)=0,"-",VLOOKUP($B61,[7]R35_30!$A$4:$F$179,6,FALSE)),"-")</f>
        <v>5.1409210156232268</v>
      </c>
      <c r="J61" s="18">
        <f>IFERROR(IF(VLOOKUP($B61,[7]R40_35!$A$4:$F$179,4,FALSE)=0,"-",VLOOKUP($B61,[7]R40_35!$A$4:$F$179,4,FALSE)),"-")</f>
        <v>5.0978028192879545</v>
      </c>
      <c r="K61" s="19">
        <f>IFERROR(IF(VLOOKUP($B61,[7]R40_35!$A$4:$F$179,3,FALSE)=0,"-",VLOOKUP($B61,[7]R40_35!$A$4:$F$179,3,FALSE)),"-")</f>
        <v>1.1798235084336983</v>
      </c>
      <c r="L61" s="20">
        <f>IFERROR(IF(VLOOKUP($B61,[7]R40_35!$A$4:$F$179,6,FALSE)=0,"-",VLOOKUP($B61,[7]R40_35!$A$4:$F$179,6,FALSE)),"-")</f>
        <v>4.3208181417368596</v>
      </c>
      <c r="M61" s="18">
        <f>IFERROR(IF(VLOOKUP($B61,[7]R25_20!$H$4:$M$179,4,FALSE)=0,"-",VLOOKUP($B61,[7]R25_20!$H$4:$M$179,4,FALSE)),"-")</f>
        <v>7.4392600558105615</v>
      </c>
      <c r="N61" s="19">
        <f>IFERROR(IF(VLOOKUP($B61,[7]R25_20!$H$4:$M$179,3,FALSE)=0,"-",VLOOKUP($B61,[7]R25_20!$H$4:$M$179,3,FALSE)),"-")</f>
        <v>0.74171846122847651</v>
      </c>
      <c r="O61" s="20">
        <f>IFERROR(IF(VLOOKUP($B61,[7]R25_20!$H$4:$M$179,6,FALSE)=0,"-",VLOOKUP($B61,[7]R25_20!$H$4:$M$179,6,FALSE)),"-")</f>
        <v>10.029762564476599</v>
      </c>
      <c r="P61" s="18">
        <f>IFERROR(IF(VLOOKUP($B61,[7]R35_30!$H$4:$M$179,4,FALSE)=0,"-",VLOOKUP($B61,[7]R35_30!$H$4:$M$179,4,FALSE)),"-")</f>
        <v>6.8361658060382853</v>
      </c>
      <c r="Q61" s="19">
        <f>IFERROR(IF(VLOOKUP($B61,[7]R35_30!$H$4:$M$179,3,FALSE)=0,"-",VLOOKUP($B61,[7]R35_30!$H$4:$M$179,3,FALSE)),"-")</f>
        <v>1.010029972805631</v>
      </c>
      <c r="R61" s="20">
        <f>IFERROR(IF(VLOOKUP($B61,[7]R35_30!$H$4:$M$179,6,FALSE)=0,"-",VLOOKUP($B61,[7]R35_30!$H$4:$M$179,6,FALSE)),"-")</f>
        <v>6.7682801402902815</v>
      </c>
      <c r="S61" s="18">
        <f>IFERROR(IF(VLOOKUP($B61,[7]R40_35!$H$4:$M$179,4,FALSE)=0,"-",VLOOKUP($B61,[7]R40_35!$H$4:$M$179,4,FALSE)),"-")</f>
        <v>6.5935917245528746</v>
      </c>
      <c r="T61" s="19">
        <f>IFERROR(IF(VLOOKUP($B61,[7]R40_35!$H$4:$M$179,3,FALSE)=0,"-",VLOOKUP($B61,[7]R40_35!$H$4:$M$179,3,FALSE)),"-")</f>
        <v>1.1720600977010003</v>
      </c>
      <c r="U61" s="20">
        <f>IFERROR(IF(VLOOKUP($B61,[7]R40_35!$H$4:$M$179,6,FALSE)=0,"-",VLOOKUP($B61,[7]R40_35!$H$4:$M$179,6,FALSE)),"-")</f>
        <v>5.6256430344196735</v>
      </c>
      <c r="V61" s="18">
        <f>IFERROR(IF(VLOOKUP($B61,[7]R25_20!$O$4:$T$179,4,FALSE)=0,"-",VLOOKUP($B61,[7]R25_20!$O$4:$T$179,4,FALSE)),"-")</f>
        <v>8.146674496167341</v>
      </c>
      <c r="W61" s="19">
        <f>IFERROR(IF(VLOOKUP($B61,[7]R25_20!$O$4:$T$179,3,FALSE)=0,"-",VLOOKUP($B61,[7]R25_20!$O$4:$T$179,3,FALSE)),"-")</f>
        <v>0.71928499408566215</v>
      </c>
      <c r="X61" s="20">
        <f>IFERROR(IF(VLOOKUP($B61,[7]R25_20!$O$4:$T$179,6,FALSE)=0,"-",VLOOKUP($B61,[7]R25_20!$O$4:$T$179,6,FALSE)),"-")</f>
        <v>11.326073202073676</v>
      </c>
      <c r="Y61" s="18">
        <f>IFERROR(IF(VLOOKUP($B61,[7]R35_30!$O$4:$T$179,4,FALSE)=0,"-",VLOOKUP($B61,[7]R35_30!$O$4:$T$179,4,FALSE)),"-")</f>
        <v>7.4888108465218366</v>
      </c>
      <c r="Z61" s="19">
        <f>IFERROR(IF(VLOOKUP($B61,[7]R35_30!$O$4:$T$179,3,FALSE)=0,"-",VLOOKUP($B61,[7]R35_30!$O$4:$T$179,3,FALSE)),"-")</f>
        <v>0.99514402612793285</v>
      </c>
      <c r="AA61" s="20">
        <f>IFERROR(IF(VLOOKUP($B61,[7]R35_30!$O$4:$T$179,6,FALSE)=0,"-",VLOOKUP($B61,[7]R35_30!$O$4:$T$179,6,FALSE)),"-")</f>
        <v>7.5253537677963198</v>
      </c>
      <c r="AB61" s="18">
        <f>IFERROR(IF(VLOOKUP($B61,[7]R40_35!$O$4:$T$179,4,FALSE)=0,"-",VLOOKUP($B61,[7]R40_35!$O$4:$T$179,4,FALSE)),"-")</f>
        <v>7.2244147667631555</v>
      </c>
      <c r="AC61" s="19">
        <f>IFERROR(IF(VLOOKUP($B61,[7]R40_35!$O$4:$T$179,3,FALSE)=0,"-",VLOOKUP($B61,[7]R40_35!$O$4:$T$179,3,FALSE)),"-")</f>
        <v>1.1610470796295613</v>
      </c>
      <c r="AD61" s="20">
        <f>IFERROR(IF(VLOOKUP($B61,[7]R40_35!$O$4:$T$179,6,FALSE)=0,"-",VLOOKUP($B61,[7]R40_35!$O$4:$T$179,6,FALSE)),"-")</f>
        <v>6.2223271506510711</v>
      </c>
      <c r="AE61" s="19"/>
      <c r="AF61" s="19"/>
      <c r="AG61" s="20"/>
      <c r="AH61" s="18"/>
      <c r="AI61" s="19"/>
      <c r="AJ61" s="20"/>
      <c r="AK61" s="18"/>
      <c r="AL61" s="19"/>
      <c r="AM61" s="20"/>
    </row>
    <row r="62" spans="2:40" x14ac:dyDescent="0.25">
      <c r="B62" s="33">
        <v>45</v>
      </c>
      <c r="C62" s="34"/>
      <c r="D62" s="18">
        <f>IFERROR(IF(VLOOKUP($B62,[7]R25_20!$A$4:$F$179,4,FALSE)=0,"-",VLOOKUP($B62,[7]R25_20!$A$4:$F$179,4,FALSE)),"-")</f>
        <v>6.4601322476422798</v>
      </c>
      <c r="E62" s="19">
        <f>IFERROR(IF(VLOOKUP($B62,[7]R25_20!$A$4:$F$179,3,FALSE)=0,"-",VLOOKUP($B62,[7]R25_20!$A$4:$F$179,3,FALSE)),"-")</f>
        <v>0.91372225049659794</v>
      </c>
      <c r="F62" s="20">
        <f>IFERROR(IF(VLOOKUP($B62,[7]R25_20!$A$4:$F$179,6,FALSE)=0,"-",VLOOKUP($B62,[7]R25_20!$A$4:$F$179,6,FALSE)),"-")</f>
        <v>7.0701268838876032</v>
      </c>
      <c r="G62" s="18">
        <f>IFERROR(IF(VLOOKUP($B62,[7]R35_30!$A$4:$F$179,4,FALSE)=0,"-",VLOOKUP($B62,[7]R35_30!$A$4:$F$179,4,FALSE)),"-")</f>
        <v>5.9360645548307263</v>
      </c>
      <c r="H62" s="19">
        <f>IFERROR(IF(VLOOKUP($B62,[7]R35_30!$A$4:$F$179,3,FALSE)=0,"-",VLOOKUP($B62,[7]R35_30!$A$4:$F$179,3,FALSE)),"-")</f>
        <v>1.1843143451189007</v>
      </c>
      <c r="I62" s="20">
        <f>IFERROR(IF(VLOOKUP($B62,[7]R35_30!$A$4:$F$179,6,FALSE)=0,"-",VLOOKUP($B62,[7]R35_30!$A$4:$F$179,6,FALSE)),"-")</f>
        <v>5.0122373162969396</v>
      </c>
      <c r="J62" s="18">
        <f>IFERROR(IF(VLOOKUP($B62,[7]R40_35!$A$4:$F$179,4,FALSE)=0,"-",VLOOKUP($B62,[7]R40_35!$A$4:$F$179,4,FALSE)),"-")</f>
        <v>5.7168390100739925</v>
      </c>
      <c r="K62" s="19">
        <f>IFERROR(IF(VLOOKUP($B62,[7]R40_35!$A$4:$F$179,3,FALSE)=0,"-",VLOOKUP($B62,[7]R40_35!$A$4:$F$179,3,FALSE)),"-")</f>
        <v>1.3496745814753739</v>
      </c>
      <c r="L62" s="20">
        <f>IFERROR(IF(VLOOKUP($B62,[7]R40_35!$A$4:$F$179,6,FALSE)=0,"-",VLOOKUP($B62,[7]R40_35!$A$4:$F$179,6,FALSE)),"-")</f>
        <v>4.2357165857155925</v>
      </c>
      <c r="M62" s="18">
        <f>IFERROR(IF(VLOOKUP($B62,[7]R25_20!$H$4:$M$179,4,FALSE)=0,"-",VLOOKUP($B62,[7]R25_20!$H$4:$M$179,4,FALSE)),"-")</f>
        <v>8.3218027967312711</v>
      </c>
      <c r="N62" s="19">
        <f>IFERROR(IF(VLOOKUP($B62,[7]R25_20!$H$4:$M$179,3,FALSE)=0,"-",VLOOKUP($B62,[7]R25_20!$H$4:$M$179,3,FALSE)),"-")</f>
        <v>0.87138673905750585</v>
      </c>
      <c r="O62" s="20">
        <f>IFERROR(IF(VLOOKUP($B62,[7]R25_20!$H$4:$M$179,6,FALSE)=0,"-",VLOOKUP($B62,[7]R25_20!$H$4:$M$179,6,FALSE)),"-")</f>
        <v>9.5500682116555442</v>
      </c>
      <c r="P62" s="18">
        <f>IFERROR(IF(VLOOKUP($B62,[7]R35_30!$H$4:$M$179,4,FALSE)=0,"-",VLOOKUP($B62,[7]R35_30!$H$4:$M$179,4,FALSE)),"-")</f>
        <v>7.6581361649613138</v>
      </c>
      <c r="Q62" s="19">
        <f>IFERROR(IF(VLOOKUP($B62,[7]R35_30!$H$4:$M$179,3,FALSE)=0,"-",VLOOKUP($B62,[7]R35_30!$H$4:$M$179,3,FALSE)),"-")</f>
        <v>1.1651190998498655</v>
      </c>
      <c r="R62" s="20">
        <f>IFERROR(IF(VLOOKUP($B62,[7]R35_30!$H$4:$M$179,6,FALSE)=0,"-",VLOOKUP($B62,[7]R35_30!$H$4:$M$179,6,FALSE)),"-")</f>
        <v>6.5728354860444078</v>
      </c>
      <c r="S62" s="18">
        <f>IFERROR(IF(VLOOKUP($B62,[7]R40_35!$H$4:$M$179,4,FALSE)=0,"-",VLOOKUP($B62,[7]R40_35!$H$4:$M$179,4,FALSE)),"-")</f>
        <v>7.3822518947263305</v>
      </c>
      <c r="T62" s="19">
        <f>IFERROR(IF(VLOOKUP($B62,[7]R40_35!$H$4:$M$179,3,FALSE)=0,"-",VLOOKUP($B62,[7]R40_35!$H$4:$M$179,3,FALSE)),"-")</f>
        <v>1.3425902692120102</v>
      </c>
      <c r="U62" s="20">
        <f>IFERROR(IF(VLOOKUP($B62,[7]R40_35!$H$4:$M$179,6,FALSE)=0,"-",VLOOKUP($B62,[7]R40_35!$H$4:$M$179,6,FALSE)),"-")</f>
        <v>5.4985143747981313</v>
      </c>
      <c r="V62" s="18">
        <f>IFERROR(IF(VLOOKUP($B62,[7]R25_20!$O$4:$T$179,4,FALSE)=0,"-",VLOOKUP($B62,[7]R25_20!$O$4:$T$179,4,FALSE)),"-")</f>
        <v>9.1020127486912994</v>
      </c>
      <c r="W62" s="19">
        <f>IFERROR(IF(VLOOKUP($B62,[7]R25_20!$O$4:$T$179,3,FALSE)=0,"-",VLOOKUP($B62,[7]R25_20!$O$4:$T$179,3,FALSE)),"-")</f>
        <v>0.84665687525315925</v>
      </c>
      <c r="X62" s="20">
        <f>IFERROR(IF(VLOOKUP($B62,[7]R25_20!$O$4:$T$179,6,FALSE)=0,"-",VLOOKUP($B62,[7]R25_20!$O$4:$T$179,6,FALSE)),"-")</f>
        <v>10.750533084574199</v>
      </c>
      <c r="Y62" s="18">
        <f>IFERROR(IF(VLOOKUP($B62,[7]R35_30!$O$4:$T$179,4,FALSE)=0,"-",VLOOKUP($B62,[7]R35_30!$O$4:$T$179,4,FALSE)),"-")</f>
        <v>8.3808360751996389</v>
      </c>
      <c r="Z62" s="19">
        <f>IFERROR(IF(VLOOKUP($B62,[7]R35_30!$O$4:$T$179,3,FALSE)=0,"-",VLOOKUP($B62,[7]R35_30!$O$4:$T$179,3,FALSE)),"-")</f>
        <v>1.1488933151707983</v>
      </c>
      <c r="AA62" s="20">
        <f>IFERROR(IF(VLOOKUP($B62,[7]R35_30!$O$4:$T$179,6,FALSE)=0,"-",VLOOKUP($B62,[7]R35_30!$O$4:$T$179,6,FALSE)),"-")</f>
        <v>7.2947034894651779</v>
      </c>
      <c r="AB62" s="18">
        <f>IFERROR(IF(VLOOKUP($B62,[7]R40_35!$O$4:$T$179,4,FALSE)=0,"-",VLOOKUP($B62,[7]R40_35!$O$4:$T$179,4,FALSE)),"-")</f>
        <v>8.0816237824865489</v>
      </c>
      <c r="AC62" s="19">
        <f>IFERROR(IF(VLOOKUP($B62,[7]R40_35!$O$4:$T$179,3,FALSE)=0,"-",VLOOKUP($B62,[7]R40_35!$O$4:$T$179,3,FALSE)),"-")</f>
        <v>1.3307250091999372</v>
      </c>
      <c r="AD62" s="20">
        <f>IFERROR(IF(VLOOKUP($B62,[7]R40_35!$O$4:$T$179,6,FALSE)=0,"-",VLOOKUP($B62,[7]R40_35!$O$4:$T$179,6,FALSE)),"-")</f>
        <v>6.0730982934974742</v>
      </c>
      <c r="AE62" s="19"/>
      <c r="AF62" s="19"/>
      <c r="AG62" s="20"/>
      <c r="AH62" s="18"/>
      <c r="AI62" s="19"/>
      <c r="AJ62" s="20"/>
      <c r="AK62" s="18"/>
      <c r="AL62" s="19"/>
      <c r="AM62" s="20"/>
    </row>
    <row r="63" spans="2:40" x14ac:dyDescent="0.25">
      <c r="B63" s="33">
        <v>50</v>
      </c>
      <c r="C63" s="34"/>
      <c r="D63" s="18">
        <f>IFERROR(IF(VLOOKUP($B63,[7]R25_20!$A$4:$F$179,4,FALSE)=0,"-",VLOOKUP($B63,[7]R25_20!$A$4:$F$179,4,FALSE)),"-")</f>
        <v>7.1528644181215757</v>
      </c>
      <c r="E63" s="19">
        <f>IFERROR(IF(VLOOKUP($B63,[7]R25_20!$A$4:$F$179,3,FALSE)=0,"-",VLOOKUP($B63,[7]R25_20!$A$4:$F$179,3,FALSE)),"-")</f>
        <v>1.0549228406132811</v>
      </c>
      <c r="F63" s="20">
        <f>IFERROR(IF(VLOOKUP($B63,[7]R25_20!$A$4:$F$179,6,FALSE)=0,"-",VLOOKUP($B63,[7]R25_20!$A$4:$F$179,6,FALSE)),"-")</f>
        <v>6.7804621748100988</v>
      </c>
      <c r="G63" s="18">
        <f>IFERROR(IF(VLOOKUP($B63,[7]R35_30!$A$4:$F$179,4,FALSE)=0,"-",VLOOKUP($B63,[7]R35_30!$A$4:$F$179,4,FALSE)),"-")</f>
        <v>6.5765429491066483</v>
      </c>
      <c r="H63" s="19">
        <f>IFERROR(IF(VLOOKUP($B63,[7]R35_30!$A$4:$F$179,3,FALSE)=0,"-",VLOOKUP($B63,[7]R35_30!$A$4:$F$179,3,FALSE)),"-")</f>
        <v>1.3496188655101533</v>
      </c>
      <c r="I63" s="20">
        <f>IFERROR(IF(VLOOKUP($B63,[7]R35_30!$A$4:$F$179,6,FALSE)=0,"-",VLOOKUP($B63,[7]R35_30!$A$4:$F$179,6,FALSE)),"-")</f>
        <v>4.8728890186495191</v>
      </c>
      <c r="J63" s="18">
        <f>IFERROR(IF(VLOOKUP($B63,[7]R40_35!$A$4:$F$179,4,FALSE)=0,"-",VLOOKUP($B63,[7]R40_35!$A$4:$F$179,4,FALSE)),"-")</f>
        <v>6.3289472505664213</v>
      </c>
      <c r="K63" s="19">
        <f>IFERROR(IF(VLOOKUP($B63,[7]R40_35!$A$4:$F$179,3,FALSE)=0,"-",VLOOKUP($B63,[7]R40_35!$A$4:$F$179,3,FALSE)),"-")</f>
        <v>1.5295253861734097</v>
      </c>
      <c r="L63" s="20">
        <f>IFERROR(IF(VLOOKUP($B63,[7]R40_35!$A$4:$F$179,6,FALSE)=0,"-",VLOOKUP($B63,[7]R40_35!$A$4:$F$179,6,FALSE)),"-")</f>
        <v>4.1378504128004563</v>
      </c>
      <c r="M63" s="18">
        <f>IFERROR(IF(VLOOKUP($B63,[7]R25_20!$H$4:$M$179,4,FALSE)=0,"-",VLOOKUP($B63,[7]R25_20!$H$4:$M$179,4,FALSE)),"-")</f>
        <v>9.1925288313130817</v>
      </c>
      <c r="N63" s="19">
        <f>IFERROR(IF(VLOOKUP($B63,[7]R25_20!$H$4:$M$179,3,FALSE)=0,"-",VLOOKUP($B63,[7]R25_20!$H$4:$M$179,3,FALSE)),"-")</f>
        <v>1.0090768475796736</v>
      </c>
      <c r="O63" s="20">
        <f>IFERROR(IF(VLOOKUP($B63,[7]R25_20!$H$4:$M$179,6,FALSE)=0,"-",VLOOKUP($B63,[7]R25_20!$H$4:$M$179,6,FALSE)),"-")</f>
        <v>9.1098402003394181</v>
      </c>
      <c r="P63" s="18">
        <f>IFERROR(IF(VLOOKUP($B63,[7]R35_30!$H$4:$M$179,4,FALSE)=0,"-",VLOOKUP($B63,[7]R35_30!$H$4:$M$179,4,FALSE)),"-")</f>
        <v>8.4689673574614641</v>
      </c>
      <c r="Q63" s="19">
        <f>IFERROR(IF(VLOOKUP($B63,[7]R35_30!$H$4:$M$179,3,FALSE)=0,"-",VLOOKUP($B63,[7]R35_30!$H$4:$M$179,3,FALSE)),"-")</f>
        <v>1.3294995174382294</v>
      </c>
      <c r="R63" s="20">
        <f>IFERROR(IF(VLOOKUP($B63,[7]R35_30!$H$4:$M$179,6,FALSE)=0,"-",VLOOKUP($B63,[7]R35_30!$H$4:$M$179,6,FALSE)),"-")</f>
        <v>6.3700416934186253</v>
      </c>
      <c r="S63" s="18">
        <f>IFERROR(IF(VLOOKUP($B63,[7]R40_35!$H$4:$M$179,4,FALSE)=0,"-",VLOOKUP($B63,[7]R40_35!$H$4:$M$179,4,FALSE)),"-")</f>
        <v>8.1605839339308748</v>
      </c>
      <c r="T63" s="19">
        <f>IFERROR(IF(VLOOKUP($B63,[7]R40_35!$H$4:$M$179,3,FALSE)=0,"-",VLOOKUP($B63,[7]R40_35!$H$4:$M$179,3,FALSE)),"-")</f>
        <v>1.5228216018420939</v>
      </c>
      <c r="U63" s="20">
        <f>IFERROR(IF(VLOOKUP($B63,[7]R40_35!$H$4:$M$179,6,FALSE)=0,"-",VLOOKUP($B63,[7]R40_35!$H$4:$M$179,6,FALSE)),"-")</f>
        <v>5.3588574814406069</v>
      </c>
      <c r="V63" s="18">
        <f>IFERROR(IF(VLOOKUP($B63,[7]R25_20!$O$4:$T$179,4,FALSE)=0,"-",VLOOKUP($B63,[7]R25_20!$O$4:$T$179,4,FALSE)),"-")</f>
        <v>10.043977034670085</v>
      </c>
      <c r="W63" s="19">
        <f>IFERROR(IF(VLOOKUP($B63,[7]R25_20!$O$4:$T$179,3,FALSE)=0,"-",VLOOKUP($B63,[7]R25_20!$O$4:$T$179,3,FALSE)),"-")</f>
        <v>0.98198982730101481</v>
      </c>
      <c r="X63" s="20">
        <f>IFERROR(IF(VLOOKUP($B63,[7]R25_20!$O$4:$T$179,6,FALSE)=0,"-",VLOOKUP($B63,[7]R25_20!$O$4:$T$179,6,FALSE)),"-")</f>
        <v>10.228188475511821</v>
      </c>
      <c r="Y63" s="18">
        <f>IFERROR(IF(VLOOKUP($B63,[7]R35_30!$O$4:$T$179,4,FALSE)=0,"-",VLOOKUP($B63,[7]R35_30!$O$4:$T$179,4,FALSE)),"-")</f>
        <v>9.2602260595555776</v>
      </c>
      <c r="Z63" s="19">
        <f>IFERROR(IF(VLOOKUP($B63,[7]R35_30!$O$4:$T$179,3,FALSE)=0,"-",VLOOKUP($B63,[7]R35_30!$O$4:$T$179,3,FALSE)),"-")</f>
        <v>1.3118707801368392</v>
      </c>
      <c r="AA63" s="20">
        <f>IFERROR(IF(VLOOKUP($B63,[7]R35_30!$O$4:$T$179,6,FALSE)=0,"-",VLOOKUP($B63,[7]R35_30!$O$4:$T$179,6,FALSE)),"-")</f>
        <v>7.0587943567045972</v>
      </c>
      <c r="AB63" s="18">
        <f>IFERROR(IF(VLOOKUP($B63,[7]R40_35!$O$4:$T$179,4,FALSE)=0,"-",VLOOKUP($B63,[7]R40_35!$O$4:$T$179,4,FALSE)),"-")</f>
        <v>8.9270419598679176</v>
      </c>
      <c r="AC63" s="19">
        <f>IFERROR(IF(VLOOKUP($B63,[7]R40_35!$O$4:$T$179,3,FALSE)=0,"-",VLOOKUP($B63,[7]R40_35!$O$4:$T$179,3,FALSE)),"-")</f>
        <v>1.5100396123640425</v>
      </c>
      <c r="AD63" s="20">
        <f>IFERROR(IF(VLOOKUP($B63,[7]R40_35!$O$4:$T$179,6,FALSE)=0,"-",VLOOKUP($B63,[7]R40_35!$O$4:$T$179,6,FALSE)),"-")</f>
        <v>5.911793231630651</v>
      </c>
      <c r="AE63" s="19"/>
      <c r="AF63" s="19"/>
      <c r="AG63" s="20"/>
      <c r="AH63" s="18"/>
      <c r="AI63" s="19"/>
      <c r="AJ63" s="20"/>
      <c r="AK63" s="18"/>
      <c r="AL63" s="19"/>
      <c r="AM63" s="20"/>
    </row>
    <row r="64" spans="2:40" x14ac:dyDescent="0.25">
      <c r="B64" s="33">
        <v>55</v>
      </c>
      <c r="C64" s="34"/>
      <c r="D64" s="18">
        <f>IFERROR(IF(VLOOKUP($B64,[7]R25_20!$A$4:$F$179,4,FALSE)=0,"-",VLOOKUP($B64,[7]R25_20!$A$4:$F$179,4,FALSE)),"-")</f>
        <v>7.8420445064664497</v>
      </c>
      <c r="E64" s="19">
        <f>IFERROR(IF(VLOOKUP($B64,[7]R25_20!$A$4:$F$179,3,FALSE)=0,"-",VLOOKUP($B64,[7]R25_20!$A$4:$F$179,3,FALSE)),"-")</f>
        <v>1.2022146415906592</v>
      </c>
      <c r="F64" s="20">
        <f>IFERROR(IF(VLOOKUP($B64,[7]R25_20!$A$4:$F$179,6,FALSE)=0,"-",VLOOKUP($B64,[7]R25_20!$A$4:$F$179,6,FALSE)),"-")</f>
        <v>6.5229986685992962</v>
      </c>
      <c r="G64" s="18">
        <f>IFERROR(IF(VLOOKUP($B64,[7]R35_30!$A$4:$F$179,4,FALSE)=0,"-",VLOOKUP($B64,[7]R35_30!$A$4:$F$179,4,FALSE)),"-")</f>
        <v>7.2139706525551626</v>
      </c>
      <c r="H64" s="19">
        <f>IFERROR(IF(VLOOKUP($B64,[7]R35_30!$A$4:$F$179,3,FALSE)=0,"-",VLOOKUP($B64,[7]R35_30!$A$4:$F$179,3,FALSE)),"-")</f>
        <v>1.5222887190195402</v>
      </c>
      <c r="I64" s="20">
        <f>IFERROR(IF(VLOOKUP($B64,[7]R35_30!$A$4:$F$179,6,FALSE)=0,"-",VLOOKUP($B64,[7]R35_30!$A$4:$F$179,6,FALSE)),"-")</f>
        <v>4.7388977941066663</v>
      </c>
      <c r="J64" s="18">
        <f>IFERROR(IF(VLOOKUP($B64,[7]R40_35!$A$4:$F$179,4,FALSE)=0,"-",VLOOKUP($B64,[7]R40_35!$A$4:$F$179,4,FALSE)),"-")</f>
        <v>6.9387133724259034</v>
      </c>
      <c r="K64" s="19">
        <f>IFERROR(IF(VLOOKUP($B64,[7]R40_35!$A$4:$F$179,3,FALSE)=0,"-",VLOOKUP($B64,[7]R40_35!$A$4:$F$179,3,FALSE)),"-")</f>
        <v>1.7171562192442058</v>
      </c>
      <c r="L64" s="20">
        <f>IFERROR(IF(VLOOKUP($B64,[7]R40_35!$A$4:$F$179,6,FALSE)=0,"-",VLOOKUP($B64,[7]R40_35!$A$4:$F$179,6,FALSE)),"-")</f>
        <v>4.0408166098480711</v>
      </c>
      <c r="M64" s="18">
        <f>IFERROR(IF(VLOOKUP($B64,[7]R25_20!$H$4:$M$179,4,FALSE)=0,"-",VLOOKUP($B64,[7]R25_20!$H$4:$M$179,4,FALSE)),"-")</f>
        <v>10.056107279122921</v>
      </c>
      <c r="N64" s="19">
        <f>IFERROR(IF(VLOOKUP($B64,[7]R25_20!$H$4:$M$179,3,FALSE)=0,"-",VLOOKUP($B64,[7]R25_20!$H$4:$M$179,3,FALSE)),"-")</f>
        <v>1.1525937030094573</v>
      </c>
      <c r="O64" s="20">
        <f>IFERROR(IF(VLOOKUP($B64,[7]R25_20!$H$4:$M$179,6,FALSE)=0,"-",VLOOKUP($B64,[7]R25_20!$H$4:$M$179,6,FALSE)),"-")</f>
        <v>8.724763334092593</v>
      </c>
      <c r="P64" s="18">
        <f>IFERROR(IF(VLOOKUP($B64,[7]R35_30!$H$4:$M$179,4,FALSE)=0,"-",VLOOKUP($B64,[7]R35_30!$H$4:$M$179,4,FALSE)),"-")</f>
        <v>9.2733078282896155</v>
      </c>
      <c r="Q64" s="19">
        <f>IFERROR(IF(VLOOKUP($B64,[7]R35_30!$H$4:$M$179,3,FALSE)=0,"-",VLOOKUP($B64,[7]R35_30!$H$4:$M$179,3,FALSE)),"-")</f>
        <v>1.5009742340464296</v>
      </c>
      <c r="R64" s="20">
        <f>IFERROR(IF(VLOOKUP($B64,[7]R35_30!$H$4:$M$179,6,FALSE)=0,"-",VLOOKUP($B64,[7]R35_30!$H$4:$M$179,6,FALSE)),"-")</f>
        <v>6.1781925485089735</v>
      </c>
      <c r="S64" s="18">
        <f>IFERROR(IF(VLOOKUP($B64,[7]R40_35!$H$4:$M$179,4,FALSE)=0,"-",VLOOKUP($B64,[7]R40_35!$H$4:$M$179,4,FALSE)),"-")</f>
        <v>8.9332154903635956</v>
      </c>
      <c r="T64" s="19">
        <f>IFERROR(IF(VLOOKUP($B64,[7]R40_35!$H$4:$M$179,3,FALSE)=0,"-",VLOOKUP($B64,[7]R40_35!$H$4:$M$179,3,FALSE)),"-")</f>
        <v>1.7105586661430181</v>
      </c>
      <c r="U64" s="20">
        <f>IFERROR(IF(VLOOKUP($B64,[7]R40_35!$H$4:$M$179,6,FALSE)=0,"-",VLOOKUP($B64,[7]R40_35!$H$4:$M$179,6,FALSE)),"-")</f>
        <v>5.2223964411032355</v>
      </c>
      <c r="V64" s="18">
        <f>IFERROR(IF(VLOOKUP($B64,[7]R25_20!$O$4:$T$179,4,FALSE)=0,"-",VLOOKUP($B64,[7]R25_20!$O$4:$T$179,4,FALSE)),"-")</f>
        <v>10.977264338439749</v>
      </c>
      <c r="W64" s="19">
        <f>IFERROR(IF(VLOOKUP($B64,[7]R25_20!$O$4:$T$179,3,FALSE)=0,"-",VLOOKUP($B64,[7]R25_20!$O$4:$T$179,3,FALSE)),"-")</f>
        <v>1.1230974003930487</v>
      </c>
      <c r="X64" s="20">
        <f>IFERROR(IF(VLOOKUP($B64,[7]R25_20!$O$4:$T$179,6,FALSE)=0,"-",VLOOKUP($B64,[7]R25_20!$O$4:$T$179,6,FALSE)),"-")</f>
        <v>9.774098252384924</v>
      </c>
      <c r="Y64" s="18">
        <f>IFERROR(IF(VLOOKUP($B64,[7]R35_30!$O$4:$T$179,4,FALSE)=0,"-",VLOOKUP($B64,[7]R35_30!$O$4:$T$179,4,FALSE)),"-")</f>
        <v>10.131654614448326</v>
      </c>
      <c r="Z64" s="19">
        <f>IFERROR(IF(VLOOKUP($B64,[7]R35_30!$O$4:$T$179,3,FALSE)=0,"-",VLOOKUP($B64,[7]R35_30!$O$4:$T$179,3,FALSE)),"-")</f>
        <v>1.4818878398416155</v>
      </c>
      <c r="AA64" s="20">
        <f>IFERROR(IF(VLOOKUP($B64,[7]R35_30!$O$4:$T$179,6,FALSE)=0,"-",VLOOKUP($B64,[7]R35_30!$O$4:$T$179,6,FALSE)),"-")</f>
        <v>6.8369915334018794</v>
      </c>
      <c r="AB64" s="18">
        <f>IFERROR(IF(VLOOKUP($B64,[7]R40_35!$O$4:$T$179,4,FALSE)=0,"-",VLOOKUP($B64,[7]R40_35!$O$4:$T$179,4,FALSE)),"-")</f>
        <v>9.7653205159422036</v>
      </c>
      <c r="AC64" s="19">
        <f>IFERROR(IF(VLOOKUP($B64,[7]R40_35!$O$4:$T$179,3,FALSE)=0,"-",VLOOKUP($B64,[7]R40_35!$O$4:$T$179,3,FALSE)),"-")</f>
        <v>1.6968038667673284</v>
      </c>
      <c r="AD64" s="20">
        <f>IFERROR(IF(VLOOKUP($B64,[7]R40_35!$O$4:$T$179,6,FALSE)=0,"-",VLOOKUP($B64,[7]R40_35!$O$4:$T$179,6,FALSE)),"-")</f>
        <v>5.7551262742856881</v>
      </c>
      <c r="AE64" s="19"/>
      <c r="AF64" s="19"/>
      <c r="AG64" s="20"/>
      <c r="AH64" s="18"/>
      <c r="AI64" s="19"/>
      <c r="AJ64" s="20"/>
      <c r="AK64" s="18"/>
      <c r="AL64" s="19"/>
      <c r="AM64" s="20"/>
    </row>
    <row r="65" spans="2:39" x14ac:dyDescent="0.25">
      <c r="B65" s="33">
        <v>60</v>
      </c>
      <c r="C65" s="34"/>
      <c r="D65" s="18">
        <f>IFERROR(IF(VLOOKUP($B65,[7]R25_20!$A$4:$F$179,4,FALSE)=0,"-",VLOOKUP($B65,[7]R25_20!$A$4:$F$179,4,FALSE)),"-")</f>
        <v>8.5321984761763598</v>
      </c>
      <c r="E65" s="19">
        <f>IFERROR(IF(VLOOKUP($B65,[7]R25_20!$A$4:$F$179,3,FALSE)=0,"-",VLOOKUP($B65,[7]R25_20!$A$4:$F$179,3,FALSE)),"-")</f>
        <v>1.3533869352320116</v>
      </c>
      <c r="F65" s="20">
        <f>IFERROR(IF(VLOOKUP($B65,[7]R25_20!$A$4:$F$179,6,FALSE)=0,"-",VLOOKUP($B65,[7]R25_20!$A$4:$F$179,6,FALSE)),"-")</f>
        <v>6.3043304572122842</v>
      </c>
      <c r="G65" s="18">
        <f>IFERROR(IF(VLOOKUP($B65,[7]R35_30!$A$4:$F$179,4,FALSE)=0,"-",VLOOKUP($B65,[7]R35_30!$A$4:$F$179,4,FALSE)),"-")</f>
        <v>7.8528612358218455</v>
      </c>
      <c r="H65" s="19">
        <f>IFERROR(IF(VLOOKUP($B65,[7]R35_30!$A$4:$F$179,3,FALSE)=0,"-",VLOOKUP($B65,[7]R35_30!$A$4:$F$179,3,FALSE)),"-")</f>
        <v>1.7001128649604593</v>
      </c>
      <c r="I65" s="20">
        <f>IFERROR(IF(VLOOKUP($B65,[7]R35_30!$A$4:$F$179,6,FALSE)=0,"-",VLOOKUP($B65,[7]R35_30!$A$4:$F$179,6,FALSE)),"-")</f>
        <v>4.6190234764234228</v>
      </c>
      <c r="J65" s="18">
        <f>IFERROR(IF(VLOOKUP($B65,[7]R40_35!$A$4:$F$179,4,FALSE)=0,"-",VLOOKUP($B65,[7]R40_35!$A$4:$F$179,4,FALSE)),"-")</f>
        <v>7.5506360561324541</v>
      </c>
      <c r="K65" s="19">
        <f>IFERROR(IF(VLOOKUP($B65,[7]R40_35!$A$4:$F$179,3,FALSE)=0,"-",VLOOKUP($B65,[7]R40_35!$A$4:$F$179,3,FALSE)),"-")</f>
        <v>1.9103582399795329</v>
      </c>
      <c r="L65" s="20">
        <f>IFERROR(IF(VLOOKUP($B65,[7]R40_35!$A$4:$F$179,6,FALSE)=0,"-",VLOOKUP($B65,[7]R40_35!$A$4:$F$179,6,FALSE)),"-")</f>
        <v>3.9524712685372299</v>
      </c>
      <c r="M65" s="18">
        <f>IFERROR(IF(VLOOKUP($B65,[7]R25_20!$H$4:$M$179,4,FALSE)=0,"-",VLOOKUP($B65,[7]R25_20!$H$4:$M$179,4,FALSE)),"-")</f>
        <v>10.917102339285458</v>
      </c>
      <c r="N65" s="19">
        <f>IFERROR(IF(VLOOKUP($B65,[7]R25_20!$H$4:$M$179,3,FALSE)=0,"-",VLOOKUP($B65,[7]R25_20!$H$4:$M$179,3,FALSE)),"-")</f>
        <v>1.2997533971817234</v>
      </c>
      <c r="O65" s="20">
        <f>IFERROR(IF(VLOOKUP($B65,[7]R25_20!$H$4:$M$179,6,FALSE)=0,"-",VLOOKUP($B65,[7]R25_20!$H$4:$M$179,6,FALSE)),"-")</f>
        <v>8.3993643432340246</v>
      </c>
      <c r="P65" s="18">
        <f>IFERROR(IF(VLOOKUP($B65,[7]R35_30!$H$4:$M$179,4,FALSE)=0,"-",VLOOKUP($B65,[7]R35_30!$H$4:$M$179,4,FALSE)),"-")</f>
        <v>10.075703486416868</v>
      </c>
      <c r="Q65" s="19">
        <f>IFERROR(IF(VLOOKUP($B65,[7]R35_30!$H$4:$M$179,3,FALSE)=0,"-",VLOOKUP($B65,[7]R35_30!$H$4:$M$179,3,FALSE)),"-")</f>
        <v>1.6773584443294449</v>
      </c>
      <c r="R65" s="20">
        <f>IFERROR(IF(VLOOKUP($B65,[7]R35_30!$H$4:$M$179,6,FALSE)=0,"-",VLOOKUP($B65,[7]R35_30!$H$4:$M$179,6,FALSE)),"-")</f>
        <v>6.0068875084387958</v>
      </c>
      <c r="S65" s="18">
        <f>IFERROR(IF(VLOOKUP($B65,[7]R40_35!$H$4:$M$179,4,FALSE)=0,"-",VLOOKUP($B65,[7]R40_35!$H$4:$M$179,4,FALSE)),"-")</f>
        <v>9.7046733028303347</v>
      </c>
      <c r="T65" s="19">
        <f>IFERROR(IF(VLOOKUP($B65,[7]R40_35!$H$4:$M$179,3,FALSE)=0,"-",VLOOKUP($B65,[7]R40_35!$H$4:$M$179,3,FALSE)),"-")</f>
        <v>1.9036188277223745</v>
      </c>
      <c r="U65" s="20">
        <f>IFERROR(IF(VLOOKUP($B65,[7]R40_35!$H$4:$M$179,6,FALSE)=0,"-",VLOOKUP($B65,[7]R40_35!$H$4:$M$179,6,FALSE)),"-")</f>
        <v>5.0980128802580182</v>
      </c>
      <c r="V65" s="18" t="str">
        <f>IFERROR(IF(VLOOKUP($B65,[7]R25_20!$O$4:$T$179,4,FALSE)=0,"-",VLOOKUP($B65,[7]R25_20!$O$4:$T$179,4,FALSE)),"-")</f>
        <v>-</v>
      </c>
      <c r="W65" s="19" t="str">
        <f>IFERROR(IF(VLOOKUP($B65,[7]R25_20!$O$4:$T$179,3,FALSE)=0,"-",VLOOKUP($B65,[7]R25_20!$O$4:$T$179,3,FALSE)),"-")</f>
        <v>-</v>
      </c>
      <c r="X65" s="20" t="str">
        <f>IFERROR(IF(VLOOKUP($B65,[7]R25_20!$O$4:$T$179,6,FALSE)=0,"-",VLOOKUP($B65,[7]R25_20!$O$4:$T$179,6,FALSE)),"-")</f>
        <v>-</v>
      </c>
      <c r="Y65" s="18">
        <f>IFERROR(IF(VLOOKUP($B65,[7]R35_30!$O$4:$T$179,4,FALSE)=0,"-",VLOOKUP($B65,[7]R35_30!$O$4:$T$179,4,FALSE)),"-")</f>
        <v>10.999687630628596</v>
      </c>
      <c r="Z65" s="19">
        <f>IFERROR(IF(VLOOKUP($B65,[7]R35_30!$O$4:$T$179,3,FALSE)=0,"-",VLOOKUP($B65,[7]R35_30!$O$4:$T$179,3,FALSE)),"-")</f>
        <v>1.6567687906812125</v>
      </c>
      <c r="AA65" s="20">
        <f>IFERROR(IF(VLOOKUP($B65,[7]R35_30!$O$4:$T$179,6,FALSE)=0,"-",VLOOKUP($B65,[7]R35_30!$O$4:$T$179,6,FALSE)),"-")</f>
        <v>6.6392412100579596</v>
      </c>
      <c r="AB65" s="18">
        <f>IFERROR(IF(VLOOKUP($B65,[7]R40_35!$O$4:$T$179,4,FALSE)=0,"-",VLOOKUP($B65,[7]R40_35!$O$4:$T$179,4,FALSE)),"-")</f>
        <v>10.601004439135615</v>
      </c>
      <c r="AC65" s="19">
        <f>IFERROR(IF(VLOOKUP($B65,[7]R40_35!$O$4:$T$179,3,FALSE)=0,"-",VLOOKUP($B65,[7]R40_35!$O$4:$T$179,3,FALSE)),"-")</f>
        <v>1.8888442476614888</v>
      </c>
      <c r="AD65" s="20">
        <f>IFERROR(IF(VLOOKUP($B65,[7]R40_35!$O$4:$T$179,6,FALSE)=0,"-",VLOOKUP($B65,[7]R40_35!$O$4:$T$179,6,FALSE)),"-")</f>
        <v>5.6124291096316403</v>
      </c>
      <c r="AE65" s="19"/>
      <c r="AF65" s="19"/>
      <c r="AG65" s="20"/>
      <c r="AH65" s="18"/>
      <c r="AI65" s="19"/>
      <c r="AJ65" s="20"/>
      <c r="AK65" s="18"/>
      <c r="AL65" s="19"/>
      <c r="AM65" s="20"/>
    </row>
    <row r="66" spans="2:39" x14ac:dyDescent="0.25">
      <c r="B66" s="33">
        <v>65</v>
      </c>
      <c r="C66" s="34"/>
      <c r="D66" s="18">
        <f>IFERROR(IF(VLOOKUP($B66,[7]R25_20!$A$4:$F$179,4,FALSE)=0,"-",VLOOKUP($B66,[7]R25_20!$A$4:$F$179,4,FALSE)),"-")</f>
        <v>9.2277652694626155</v>
      </c>
      <c r="E66" s="19">
        <f>IFERROR(IF(VLOOKUP($B66,[7]R25_20!$A$4:$F$179,3,FALSE)=0,"-",VLOOKUP($B66,[7]R25_20!$A$4:$F$179,3,FALSE)),"-")</f>
        <v>1.506239939455041</v>
      </c>
      <c r="F66" s="20">
        <f>IFERROR(IF(VLOOKUP($B66,[7]R25_20!$A$4:$F$179,6,FALSE)=0,"-",VLOOKUP($B66,[7]R25_20!$A$4:$F$179,6,FALSE)),"-")</f>
        <v>6.1263581105154001</v>
      </c>
      <c r="G66" s="18">
        <f>IFERROR(IF(VLOOKUP($B66,[7]R35_30!$A$4:$F$179,4,FALSE)=0,"-",VLOOKUP($B66,[7]R35_30!$A$4:$F$179,4,FALSE)),"-")</f>
        <v>8.4976433511406881</v>
      </c>
      <c r="H66" s="19">
        <f>IFERROR(IF(VLOOKUP($B66,[7]R35_30!$A$4:$F$179,3,FALSE)=0,"-",VLOOKUP($B66,[7]R35_30!$A$4:$F$179,3,FALSE)),"-")</f>
        <v>1.8808920965360292</v>
      </c>
      <c r="I66" s="20">
        <f>IFERROR(IF(VLOOKUP($B66,[7]R35_30!$A$4:$F$179,6,FALSE)=0,"-",VLOOKUP($B66,[7]R35_30!$A$4:$F$179,6,FALSE)),"-")</f>
        <v>4.51787923761841</v>
      </c>
      <c r="J66" s="18">
        <f>IFERROR(IF(VLOOKUP($B66,[7]R40_35!$A$4:$F$179,4,FALSE)=0,"-",VLOOKUP($B66,[7]R40_35!$A$4:$F$179,4,FALSE)),"-")</f>
        <v>8.1691304386943724</v>
      </c>
      <c r="K66" s="19">
        <f>IFERROR(IF(VLOOKUP($B66,[7]R40_35!$A$4:$F$179,3,FALSE)=0,"-",VLOOKUP($B66,[7]R40_35!$A$4:$F$179,3,FALSE)),"-")</f>
        <v>2.1069350190528922</v>
      </c>
      <c r="L66" s="20">
        <f>IFERROR(IF(VLOOKUP($B66,[7]R40_35!$A$4:$F$179,6,FALSE)=0,"-",VLOOKUP($B66,[7]R40_35!$A$4:$F$179,6,FALSE)),"-")</f>
        <v>3.8772578958636101</v>
      </c>
      <c r="M66" s="18" t="str">
        <f>IFERROR(IF(VLOOKUP($B66,[7]R25_20!$H$4:$M$179,4,FALSE)=0,"-",VLOOKUP($B66,[7]R25_20!$H$4:$M$179,4,FALSE)),"-")</f>
        <v>-</v>
      </c>
      <c r="N66" s="19" t="str">
        <f>IFERROR(IF(VLOOKUP($B66,[7]R25_20!$H$4:$M$179,3,FALSE)=0,"-",VLOOKUP($B66,[7]R25_20!$H$4:$M$179,3,FALSE)),"-")</f>
        <v>-</v>
      </c>
      <c r="O66" s="20" t="str">
        <f>IFERROR(IF(VLOOKUP($B66,[7]R25_20!$H$4:$M$179,6,FALSE)=0,"-",VLOOKUP($B66,[7]R25_20!$H$4:$M$179,6,FALSE)),"-")</f>
        <v>-</v>
      </c>
      <c r="P66" s="18">
        <f>IFERROR(IF(VLOOKUP($B66,[7]R35_30!$H$4:$M$179,4,FALSE)=0,"-",VLOOKUP($B66,[7]R35_30!$H$4:$M$179,4,FALSE)),"-")</f>
        <v>10.880602417496108</v>
      </c>
      <c r="Q66" s="19">
        <f>IFERROR(IF(VLOOKUP($B66,[7]R35_30!$H$4:$M$179,3,FALSE)=0,"-",VLOOKUP($B66,[7]R35_30!$H$4:$M$179,3,FALSE)),"-")</f>
        <v>1.8564809177327923</v>
      </c>
      <c r="R66" s="20">
        <f>IFERROR(IF(VLOOKUP($B66,[7]R35_30!$H$4:$M$179,6,FALSE)=0,"-",VLOOKUP($B66,[7]R35_30!$H$4:$M$179,6,FALSE)),"-")</f>
        <v>5.86087490238463</v>
      </c>
      <c r="S66" s="18">
        <f>IFERROR(IF(VLOOKUP($B66,[7]R40_35!$H$4:$M$179,4,FALSE)=0,"-",VLOOKUP($B66,[7]R40_35!$H$4:$M$179,4,FALSE)),"-")</f>
        <v>10.479387790811119</v>
      </c>
      <c r="T66" s="19">
        <f>IFERROR(IF(VLOOKUP($B66,[7]R40_35!$H$4:$M$179,3,FALSE)=0,"-",VLOOKUP($B66,[7]R40_35!$H$4:$M$179,3,FALSE)),"-")</f>
        <v>2.0998336305375345</v>
      </c>
      <c r="U66" s="20">
        <f>IFERROR(IF(VLOOKUP($B66,[7]R40_35!$H$4:$M$179,6,FALSE)=0,"-",VLOOKUP($B66,[7]R40_35!$H$4:$M$179,6,FALSE)),"-")</f>
        <v>4.9905800337755855</v>
      </c>
      <c r="V66" s="18" t="str">
        <f>IFERROR(IF(VLOOKUP($B66,[7]R25_20!$O$4:$T$179,4,FALSE)=0,"-",VLOOKUP($B66,[7]R25_20!$O$4:$T$179,4,FALSE)),"-")</f>
        <v>-</v>
      </c>
      <c r="W66" s="19" t="str">
        <f>IFERROR(IF(VLOOKUP($B66,[7]R25_20!$O$4:$T$179,3,FALSE)=0,"-",VLOOKUP($B66,[7]R25_20!$O$4:$T$179,3,FALSE)),"-")</f>
        <v>-</v>
      </c>
      <c r="X66" s="20" t="str">
        <f>IFERROR(IF(VLOOKUP($B66,[7]R25_20!$O$4:$T$179,6,FALSE)=0,"-",VLOOKUP($B66,[7]R25_20!$O$4:$T$179,6,FALSE)),"-")</f>
        <v>-</v>
      </c>
      <c r="Y66" s="18" t="str">
        <f>IFERROR(IF(VLOOKUP($B66,[7]R35_30!$O$4:$T$179,4,FALSE)=0,"-",VLOOKUP($B66,[7]R35_30!$O$4:$T$179,4,FALSE)),"-")</f>
        <v>-</v>
      </c>
      <c r="Z66" s="19" t="str">
        <f>IFERROR(IF(VLOOKUP($B66,[7]R35_30!$O$4:$T$179,3,FALSE)=0,"-",VLOOKUP($B66,[7]R35_30!$O$4:$T$179,3,FALSE)),"-")</f>
        <v>-</v>
      </c>
      <c r="AA66" s="20" t="str">
        <f>IFERROR(IF(VLOOKUP($B66,[7]R35_30!$O$4:$T$179,6,FALSE)=0,"-",VLOOKUP($B66,[7]R35_30!$O$4:$T$179,6,FALSE)),"-")</f>
        <v>-</v>
      </c>
      <c r="AB66" s="18" t="str">
        <f>IFERROR(IF(VLOOKUP($B66,[7]R40_35!$O$4:$T$179,4,FALSE)=0,"-",VLOOKUP($B66,[7]R40_35!$O$4:$T$179,4,FALSE)),"-")</f>
        <v>-</v>
      </c>
      <c r="AC66" s="19" t="str">
        <f>IFERROR(IF(VLOOKUP($B66,[7]R40_35!$O$4:$T$179,3,FALSE)=0,"-",VLOOKUP($B66,[7]R40_35!$O$4:$T$179,3,FALSE)),"-")</f>
        <v>-</v>
      </c>
      <c r="AD66" s="20" t="str">
        <f>IFERROR(IF(VLOOKUP($B66,[7]R40_35!$O$4:$T$179,6,FALSE)=0,"-",VLOOKUP($B66,[7]R40_35!$O$4:$T$179,6,FALSE)),"-")</f>
        <v>-</v>
      </c>
      <c r="AE66" s="19"/>
      <c r="AF66" s="19"/>
      <c r="AG66" s="20"/>
      <c r="AH66" s="18"/>
      <c r="AI66" s="19"/>
      <c r="AJ66" s="20"/>
      <c r="AK66" s="18"/>
      <c r="AL66" s="19"/>
      <c r="AM66" s="20"/>
    </row>
    <row r="67" spans="2:39" x14ac:dyDescent="0.25">
      <c r="B67" s="33">
        <v>70</v>
      </c>
      <c r="C67" s="34"/>
      <c r="D67" s="18">
        <f>IFERROR(IF(VLOOKUP($B67,[7]R25_20!$A$4:$F$179,4,FALSE)=0,"-",VLOOKUP($B67,[7]R25_20!$A$4:$F$179,4,FALSE)),"-")</f>
        <v>9.9331005802374026</v>
      </c>
      <c r="E67" s="19">
        <f>IFERROR(IF(VLOOKUP($B67,[7]R25_20!$A$4:$F$179,3,FALSE)=0,"-",VLOOKUP($B67,[7]R25_20!$A$4:$F$179,3,FALSE)),"-")</f>
        <v>1.6585863078046814</v>
      </c>
      <c r="F67" s="20">
        <f>IFERROR(IF(VLOOKUP($B67,[7]R25_20!$A$4:$F$179,6,FALSE)=0,"-",VLOOKUP($B67,[7]R25_20!$A$4:$F$179,6,FALSE)),"-")</f>
        <v>5.9888958045149527</v>
      </c>
      <c r="G67" s="18">
        <f>IFERROR(IF(VLOOKUP($B67,[7]R35_30!$A$4:$F$179,4,FALSE)=0,"-",VLOOKUP($B67,[7]R35_30!$A$4:$F$179,4,FALSE)),"-")</f>
        <v>9.152664337829469</v>
      </c>
      <c r="H67" s="19">
        <f>IFERROR(IF(VLOOKUP($B67,[7]R35_30!$A$4:$F$179,3,FALSE)=0,"-",VLOOKUP($B67,[7]R35_30!$A$4:$F$179,3,FALSE)),"-")</f>
        <v>2.062440542319568</v>
      </c>
      <c r="I67" s="20">
        <f>IFERROR(IF(VLOOKUP($B67,[7]R35_30!$A$4:$F$179,6,FALSE)=0,"-",VLOOKUP($B67,[7]R35_30!$A$4:$F$179,6,FALSE)),"-")</f>
        <v>4.4377833687926485</v>
      </c>
      <c r="J67" s="18">
        <f>IFERROR(IF(VLOOKUP($B67,[7]R40_35!$A$4:$F$179,4,FALSE)=0,"-",VLOOKUP($B67,[7]R40_35!$A$4:$F$179,4,FALSE)),"-")</f>
        <v>8.7985316259707798</v>
      </c>
      <c r="K67" s="19">
        <f>IFERROR(IF(VLOOKUP($B67,[7]R40_35!$A$4:$F$179,3,FALSE)=0,"-",VLOOKUP($B67,[7]R40_35!$A$4:$F$179,3,FALSE)),"-")</f>
        <v>2.3047040410498867</v>
      </c>
      <c r="L67" s="20">
        <f>IFERROR(IF(VLOOKUP($B67,[7]R40_35!$A$4:$F$179,6,FALSE)=0,"-",VLOOKUP($B67,[7]R40_35!$A$4:$F$179,6,FALSE)),"-")</f>
        <v>3.8176405600272605</v>
      </c>
      <c r="M67" s="18" t="str">
        <f>IFERROR(IF(VLOOKUP($B67,[7]R25_20!$H$4:$M$179,4,FALSE)=0,"-",VLOOKUP($B67,[7]R25_20!$H$4:$M$179,4,FALSE)),"-")</f>
        <v>-</v>
      </c>
      <c r="N67" s="19" t="str">
        <f>IFERROR(IF(VLOOKUP($B67,[7]R25_20!$H$4:$M$179,3,FALSE)=0,"-",VLOOKUP($B67,[7]R25_20!$H$4:$M$179,3,FALSE)),"-")</f>
        <v>-</v>
      </c>
      <c r="O67" s="20" t="str">
        <f>IFERROR(IF(VLOOKUP($B67,[7]R25_20!$H$4:$M$179,6,FALSE)=0,"-",VLOOKUP($B67,[7]R25_20!$H$4:$M$179,6,FALSE)),"-")</f>
        <v>-</v>
      </c>
      <c r="P67" s="18" t="str">
        <f>IFERROR(IF(VLOOKUP($B67,[7]R35_30!$H$4:$M$179,4,FALSE)=0,"-",VLOOKUP($B67,[7]R35_30!$H$4:$M$179,4,FALSE)),"-")</f>
        <v>-</v>
      </c>
      <c r="Q67" s="19" t="str">
        <f>IFERROR(IF(VLOOKUP($B67,[7]R35_30!$H$4:$M$179,3,FALSE)=0,"-",VLOOKUP($B67,[7]R35_30!$H$4:$M$179,3,FALSE)),"-")</f>
        <v>-</v>
      </c>
      <c r="R67" s="20" t="str">
        <f>IFERROR(IF(VLOOKUP($B67,[7]R35_30!$H$4:$M$179,6,FALSE)=0,"-",VLOOKUP($B67,[7]R35_30!$H$4:$M$179,6,FALSE)),"-")</f>
        <v>-</v>
      </c>
      <c r="S67" s="18" t="str">
        <f>IFERROR(IF(VLOOKUP($B67,[7]R40_35!$H$4:$M$179,4,FALSE)=0,"-",VLOOKUP($B67,[7]R40_35!$H$4:$M$179,4,FALSE)),"-")</f>
        <v>-</v>
      </c>
      <c r="T67" s="19" t="str">
        <f>IFERROR(IF(VLOOKUP($B67,[7]R40_35!$H$4:$M$179,3,FALSE)=0,"-",VLOOKUP($B67,[7]R40_35!$H$4:$M$179,3,FALSE)),"-")</f>
        <v>-</v>
      </c>
      <c r="U67" s="20" t="str">
        <f>IFERROR(IF(VLOOKUP($B67,[7]R40_35!$H$4:$M$179,6,FALSE)=0,"-",VLOOKUP($B67,[7]R40_35!$H$4:$M$179,6,FALSE)),"-")</f>
        <v>-</v>
      </c>
      <c r="V67" s="18" t="str">
        <f>IFERROR(IF(VLOOKUP($B67,[7]R25_20!$O$4:$T$179,4,FALSE)=0,"-",VLOOKUP($B67,[7]R25_20!$O$4:$T$179,4,FALSE)),"-")</f>
        <v>-</v>
      </c>
      <c r="W67" s="19" t="str">
        <f>IFERROR(IF(VLOOKUP($B67,[7]R25_20!$O$4:$T$179,3,FALSE)=0,"-",VLOOKUP($B67,[7]R25_20!$O$4:$T$179,3,FALSE)),"-")</f>
        <v>-</v>
      </c>
      <c r="X67" s="20" t="str">
        <f>IFERROR(IF(VLOOKUP($B67,[7]R25_20!$O$4:$T$179,6,FALSE)=0,"-",VLOOKUP($B67,[7]R25_20!$O$4:$T$179,6,FALSE)),"-")</f>
        <v>-</v>
      </c>
      <c r="Y67" s="18" t="str">
        <f>IFERROR(IF(VLOOKUP($B67,[7]R35_30!$O$4:$T$179,4,FALSE)=0,"-",VLOOKUP($B67,[7]R35_30!$O$4:$T$179,4,FALSE)),"-")</f>
        <v>-</v>
      </c>
      <c r="Z67" s="19" t="str">
        <f>IFERROR(IF(VLOOKUP($B67,[7]R35_30!$O$4:$T$179,3,FALSE)=0,"-",VLOOKUP($B67,[7]R35_30!$O$4:$T$179,3,FALSE)),"-")</f>
        <v>-</v>
      </c>
      <c r="AA67" s="20" t="str">
        <f>IFERROR(IF(VLOOKUP($B67,[7]R35_30!$O$4:$T$179,6,FALSE)=0,"-",VLOOKUP($B67,[7]R35_30!$O$4:$T$179,6,FALSE)),"-")</f>
        <v>-</v>
      </c>
      <c r="AB67" s="18" t="str">
        <f>IFERROR(IF(VLOOKUP($B67,[7]R40_35!$O$4:$T$179,4,FALSE)=0,"-",VLOOKUP($B67,[7]R40_35!$O$4:$T$179,4,FALSE)),"-")</f>
        <v>-</v>
      </c>
      <c r="AC67" s="19" t="str">
        <f>IFERROR(IF(VLOOKUP($B67,[7]R40_35!$O$4:$T$179,3,FALSE)=0,"-",VLOOKUP($B67,[7]R40_35!$O$4:$T$179,3,FALSE)),"-")</f>
        <v>-</v>
      </c>
      <c r="AD67" s="20" t="str">
        <f>IFERROR(IF(VLOOKUP($B67,[7]R40_35!$O$4:$T$179,6,FALSE)=0,"-",VLOOKUP($B67,[7]R40_35!$O$4:$T$179,6,FALSE)),"-")</f>
        <v>-</v>
      </c>
      <c r="AE67" s="19"/>
      <c r="AF67" s="19"/>
      <c r="AG67" s="20"/>
      <c r="AH67" s="18"/>
      <c r="AI67" s="19"/>
      <c r="AJ67" s="20"/>
      <c r="AK67" s="18"/>
      <c r="AL67" s="19"/>
      <c r="AM67" s="20"/>
    </row>
    <row r="68" spans="2:39" x14ac:dyDescent="0.25">
      <c r="B68" s="33">
        <v>75</v>
      </c>
      <c r="C68" s="34"/>
      <c r="D68" s="18">
        <f>IFERROR(IF(VLOOKUP($B68,[7]R25_20!$A$4:$F$179,4,FALSE)=0,"-",VLOOKUP($B68,[7]R25_20!$A$4:$F$179,4,FALSE)),"-")</f>
        <v>10.652480540815123</v>
      </c>
      <c r="E68" s="19">
        <f>IFERROR(IF(VLOOKUP($B68,[7]R25_20!$A$4:$F$179,3,FALSE)=0,"-",VLOOKUP($B68,[7]R25_20!$A$4:$F$179,3,FALSE)),"-")</f>
        <v>1.8082525751404783</v>
      </c>
      <c r="F68" s="20">
        <f>IFERROR(IF(VLOOKUP($B68,[7]R25_20!$A$4:$F$179,6,FALSE)=0,"-",VLOOKUP($B68,[7]R25_20!$A$4:$F$179,6,FALSE)),"-")</f>
        <v>5.8910357365245618</v>
      </c>
      <c r="G68" s="18">
        <f>IFERROR(IF(VLOOKUP($B68,[7]R35_30!$A$4:$F$179,4,FALSE)=0,"-",VLOOKUP($B68,[7]R35_30!$A$4:$F$179,4,FALSE)),"-")</f>
        <v>9.8221937528020451</v>
      </c>
      <c r="H68" s="19">
        <f>IFERROR(IF(VLOOKUP($B68,[7]R35_30!$A$4:$F$179,3,FALSE)=0,"-",VLOOKUP($B68,[7]R35_30!$A$4:$F$179,3,FALSE)),"-")</f>
        <v>2.2425871193505396</v>
      </c>
      <c r="I68" s="20">
        <f>IFERROR(IF(VLOOKUP($B68,[7]R35_30!$A$4:$F$179,6,FALSE)=0,"-",VLOOKUP($B68,[7]R35_30!$A$4:$F$179,6,FALSE)),"-")</f>
        <v>4.3798493570437449</v>
      </c>
      <c r="J68" s="18">
        <f>IFERROR(IF(VLOOKUP($B68,[7]R40_35!$A$4:$F$179,4,FALSE)=0,"-",VLOOKUP($B68,[7]R40_35!$A$4:$F$179,4,FALSE)),"-")</f>
        <v>9.4430981383841104</v>
      </c>
      <c r="K68" s="19">
        <f>IFERROR(IF(VLOOKUP($B68,[7]R40_35!$A$4:$F$179,3,FALSE)=0,"-",VLOOKUP($B68,[7]R40_35!$A$4:$F$179,3,FALSE)),"-")</f>
        <v>2.5014981612099447</v>
      </c>
      <c r="L68" s="20">
        <f>IFERROR(IF(VLOOKUP($B68,[7]R40_35!$A$4:$F$179,6,FALSE)=0,"-",VLOOKUP($B68,[7]R40_35!$A$4:$F$179,6,FALSE)),"-")</f>
        <v>3.7749770456823351</v>
      </c>
      <c r="M68" s="18" t="str">
        <f>IFERROR(IF(VLOOKUP($B68,[7]R25_20!$H$4:$M$179,4,FALSE)=0,"-",VLOOKUP($B68,[7]R25_20!$H$4:$M$179,4,FALSE)),"-")</f>
        <v>-</v>
      </c>
      <c r="N68" s="19" t="str">
        <f>IFERROR(IF(VLOOKUP($B68,[7]R25_20!$H$4:$M$179,3,FALSE)=0,"-",VLOOKUP($B68,[7]R25_20!$H$4:$M$179,3,FALSE)),"-")</f>
        <v>-</v>
      </c>
      <c r="O68" s="20" t="str">
        <f>IFERROR(IF(VLOOKUP($B68,[7]R25_20!$H$4:$M$179,6,FALSE)=0,"-",VLOOKUP($B68,[7]R25_20!$H$4:$M$179,6,FALSE)),"-")</f>
        <v>-</v>
      </c>
      <c r="P68" s="18" t="str">
        <f>IFERROR(IF(VLOOKUP($B68,[7]R35_30!$H$4:$M$179,4,FALSE)=0,"-",VLOOKUP($B68,[7]R35_30!$H$4:$M$179,4,FALSE)),"-")</f>
        <v>-</v>
      </c>
      <c r="Q68" s="19" t="str">
        <f>IFERROR(IF(VLOOKUP($B68,[7]R35_30!$H$4:$M$179,3,FALSE)=0,"-",VLOOKUP($B68,[7]R35_30!$H$4:$M$179,3,FALSE)),"-")</f>
        <v>-</v>
      </c>
      <c r="R68" s="20" t="str">
        <f>IFERROR(IF(VLOOKUP($B68,[7]R35_30!$H$4:$M$179,6,FALSE)=0,"-",VLOOKUP($B68,[7]R35_30!$H$4:$M$179,6,FALSE)),"-")</f>
        <v>-</v>
      </c>
      <c r="S68" s="18" t="str">
        <f>IFERROR(IF(VLOOKUP($B68,[7]R40_35!$H$4:$M$179,4,FALSE)=0,"-",VLOOKUP($B68,[7]R40_35!$H$4:$M$179,4,FALSE)),"-")</f>
        <v>-</v>
      </c>
      <c r="T68" s="19" t="str">
        <f>IFERROR(IF(VLOOKUP($B68,[7]R40_35!$H$4:$M$179,3,FALSE)=0,"-",VLOOKUP($B68,[7]R40_35!$H$4:$M$179,3,FALSE)),"-")</f>
        <v>-</v>
      </c>
      <c r="U68" s="20" t="str">
        <f>IFERROR(IF(VLOOKUP($B68,[7]R40_35!$H$4:$M$179,6,FALSE)=0,"-",VLOOKUP($B68,[7]R40_35!$H$4:$M$179,6,FALSE)),"-")</f>
        <v>-</v>
      </c>
      <c r="V68" s="18" t="str">
        <f>IFERROR(IF(VLOOKUP($B68,[7]R25_20!$O$4:$T$179,4,FALSE)=0,"-",VLOOKUP($B68,[7]R25_20!$O$4:$T$179,4,FALSE)),"-")</f>
        <v>-</v>
      </c>
      <c r="W68" s="19" t="str">
        <f>IFERROR(IF(VLOOKUP($B68,[7]R25_20!$O$4:$T$179,3,FALSE)=0,"-",VLOOKUP($B68,[7]R25_20!$O$4:$T$179,3,FALSE)),"-")</f>
        <v>-</v>
      </c>
      <c r="X68" s="20" t="str">
        <f>IFERROR(IF(VLOOKUP($B68,[7]R25_20!$O$4:$T$179,6,FALSE)=0,"-",VLOOKUP($B68,[7]R25_20!$O$4:$T$179,6,FALSE)),"-")</f>
        <v>-</v>
      </c>
      <c r="Y68" s="18" t="str">
        <f>IFERROR(IF(VLOOKUP($B68,[7]R35_30!$O$4:$T$179,4,FALSE)=0,"-",VLOOKUP($B68,[7]R35_30!$O$4:$T$179,4,FALSE)),"-")</f>
        <v>-</v>
      </c>
      <c r="Z68" s="19" t="str">
        <f>IFERROR(IF(VLOOKUP($B68,[7]R35_30!$O$4:$T$179,3,FALSE)=0,"-",VLOOKUP($B68,[7]R35_30!$O$4:$T$179,3,FALSE)),"-")</f>
        <v>-</v>
      </c>
      <c r="AA68" s="20" t="str">
        <f>IFERROR(IF(VLOOKUP($B68,[7]R35_30!$O$4:$T$179,6,FALSE)=0,"-",VLOOKUP($B68,[7]R35_30!$O$4:$T$179,6,FALSE)),"-")</f>
        <v>-</v>
      </c>
      <c r="AB68" s="18" t="str">
        <f>IFERROR(IF(VLOOKUP($B68,[7]R40_35!$O$4:$T$179,4,FALSE)=0,"-",VLOOKUP($B68,[7]R40_35!$O$4:$T$179,4,FALSE)),"-")</f>
        <v>-</v>
      </c>
      <c r="AC68" s="19" t="str">
        <f>IFERROR(IF(VLOOKUP($B68,[7]R40_35!$O$4:$T$179,3,FALSE)=0,"-",VLOOKUP($B68,[7]R40_35!$O$4:$T$179,3,FALSE)),"-")</f>
        <v>-</v>
      </c>
      <c r="AD68" s="20" t="str">
        <f>IFERROR(IF(VLOOKUP($B68,[7]R40_35!$O$4:$T$179,6,FALSE)=0,"-",VLOOKUP($B68,[7]R40_35!$O$4:$T$179,6,FALSE)),"-")</f>
        <v>-</v>
      </c>
      <c r="AE68" s="19"/>
      <c r="AF68" s="19"/>
      <c r="AG68" s="20"/>
      <c r="AH68" s="18"/>
      <c r="AI68" s="19"/>
      <c r="AJ68" s="20"/>
      <c r="AK68" s="18"/>
      <c r="AL68" s="19"/>
      <c r="AM68" s="20"/>
    </row>
    <row r="69" spans="2:39" x14ac:dyDescent="0.25">
      <c r="B69" s="33">
        <v>80</v>
      </c>
      <c r="C69" s="34"/>
      <c r="D69" s="18" t="str">
        <f>IFERROR(IF(VLOOKUP($B69,[7]R25_20!$A$4:$F$179,4,FALSE)=0,"-",VLOOKUP($B69,[7]R25_20!$A$4:$F$179,4,FALSE)),"-")</f>
        <v>-</v>
      </c>
      <c r="E69" s="19" t="str">
        <f>IFERROR(IF(VLOOKUP($B69,[7]R25_20!$A$4:$F$179,3,FALSE)=0,"-",VLOOKUP($B69,[7]R25_20!$A$4:$F$179,3,FALSE)),"-")</f>
        <v>-</v>
      </c>
      <c r="F69" s="20" t="str">
        <f>IFERROR(IF(VLOOKUP($B69,[7]R25_20!$A$4:$F$179,6,FALSE)=0,"-",VLOOKUP($B69,[7]R25_20!$A$4:$F$179,6,FALSE)),"-")</f>
        <v>-</v>
      </c>
      <c r="G69" s="18">
        <f>IFERROR(IF(VLOOKUP($B69,[7]R35_30!$A$4:$F$179,4,FALSE)=0,"-",VLOOKUP($B69,[7]R35_30!$A$4:$F$179,4,FALSE)),"-")</f>
        <v>10.510426852559103</v>
      </c>
      <c r="H69" s="19">
        <f>IFERROR(IF(VLOOKUP($B69,[7]R35_30!$A$4:$F$179,3,FALSE)=0,"-",VLOOKUP($B69,[7]R35_30!$A$4:$F$179,3,FALSE)),"-")</f>
        <v>2.4191769388210722</v>
      </c>
      <c r="I69" s="20">
        <f>IFERROR(IF(VLOOKUP($B69,[7]R35_30!$A$4:$F$179,6,FALSE)=0,"-",VLOOKUP($B69,[7]R35_30!$A$4:$F$179,6,FALSE)),"-")</f>
        <v>4.3446292348012818</v>
      </c>
      <c r="J69" s="18">
        <f>IFERROR(IF(VLOOKUP($B69,[7]R40_35!$A$4:$F$179,4,FALSE)=0,"-",VLOOKUP($B69,[7]R40_35!$A$4:$F$179,4,FALSE)),"-")</f>
        <v>10.107015315862428</v>
      </c>
      <c r="K69" s="19">
        <f>IFERROR(IF(VLOOKUP($B69,[7]R40_35!$A$4:$F$179,3,FALSE)=0,"-",VLOOKUP($B69,[7]R40_35!$A$4:$F$179,3,FALSE)),"-")</f>
        <v>2.6951670172780489</v>
      </c>
      <c r="L69" s="20">
        <f>IFERROR(IF(VLOOKUP($B69,[7]R40_35!$A$4:$F$179,6,FALSE)=0,"-",VLOOKUP($B69,[7]R40_35!$A$4:$F$179,6,FALSE)),"-")</f>
        <v>3.7500515741951626</v>
      </c>
      <c r="M69" s="18" t="str">
        <f>IFERROR(IF(VLOOKUP($B69,[7]R25_20!$H$4:$M$179,4,FALSE)=0,"-",VLOOKUP($B69,[7]R25_20!$H$4:$M$179,4,FALSE)),"-")</f>
        <v>-</v>
      </c>
      <c r="N69" s="19" t="str">
        <f>IFERROR(IF(VLOOKUP($B69,[7]R25_20!$H$4:$M$179,3,FALSE)=0,"-",VLOOKUP($B69,[7]R25_20!$H$4:$M$179,3,FALSE)),"-")</f>
        <v>-</v>
      </c>
      <c r="O69" s="20" t="str">
        <f>IFERROR(IF(VLOOKUP($B69,[7]R25_20!$H$4:$M$179,6,FALSE)=0,"-",VLOOKUP($B69,[7]R25_20!$H$4:$M$179,6,FALSE)),"-")</f>
        <v>-</v>
      </c>
      <c r="P69" s="18" t="str">
        <f>IFERROR(IF(VLOOKUP($B69,[7]R35_30!$H$4:$M$179,4,FALSE)=0,"-",VLOOKUP($B69,[7]R35_30!$H$4:$M$179,4,FALSE)),"-")</f>
        <v>-</v>
      </c>
      <c r="Q69" s="19" t="str">
        <f>IFERROR(IF(VLOOKUP($B69,[7]R35_30!$H$4:$M$179,3,FALSE)=0,"-",VLOOKUP($B69,[7]R35_30!$H$4:$M$179,3,FALSE)),"-")</f>
        <v>-</v>
      </c>
      <c r="R69" s="20" t="str">
        <f>IFERROR(IF(VLOOKUP($B69,[7]R35_30!$H$4:$M$179,6,FALSE)=0,"-",VLOOKUP($B69,[7]R35_30!$H$4:$M$179,6,FALSE)),"-")</f>
        <v>-</v>
      </c>
      <c r="S69" s="18" t="str">
        <f>IFERROR(IF(VLOOKUP($B69,[7]R40_35!$H$4:$M$179,4,FALSE)=0,"-",VLOOKUP($B69,[7]R40_35!$H$4:$M$179,4,FALSE)),"-")</f>
        <v>-</v>
      </c>
      <c r="T69" s="19" t="str">
        <f>IFERROR(IF(VLOOKUP($B69,[7]R40_35!$H$4:$M$179,3,FALSE)=0,"-",VLOOKUP($B69,[7]R40_35!$H$4:$M$179,3,FALSE)),"-")</f>
        <v>-</v>
      </c>
      <c r="U69" s="20" t="str">
        <f>IFERROR(IF(VLOOKUP($B69,[7]R40_35!$H$4:$M$179,6,FALSE)=0,"-",VLOOKUP($B69,[7]R40_35!$H$4:$M$179,6,FALSE)),"-")</f>
        <v>-</v>
      </c>
      <c r="V69" s="18" t="str">
        <f>IFERROR(IF(VLOOKUP($B69,[7]R25_20!$O$4:$T$179,4,FALSE)=0,"-",VLOOKUP($B69,[7]R25_20!$O$4:$T$179,4,FALSE)),"-")</f>
        <v>-</v>
      </c>
      <c r="W69" s="19" t="str">
        <f>IFERROR(IF(VLOOKUP($B69,[7]R25_20!$O$4:$T$179,3,FALSE)=0,"-",VLOOKUP($B69,[7]R25_20!$O$4:$T$179,3,FALSE)),"-")</f>
        <v>-</v>
      </c>
      <c r="X69" s="20" t="str">
        <f>IFERROR(IF(VLOOKUP($B69,[7]R25_20!$O$4:$T$179,6,FALSE)=0,"-",VLOOKUP($B69,[7]R25_20!$O$4:$T$179,6,FALSE)),"-")</f>
        <v>-</v>
      </c>
      <c r="Y69" s="18" t="str">
        <f>IFERROR(IF(VLOOKUP($B69,[7]R35_30!$O$4:$T$179,4,FALSE)=0,"-",VLOOKUP($B69,[7]R35_30!$O$4:$T$179,4,FALSE)),"-")</f>
        <v>-</v>
      </c>
      <c r="Z69" s="19" t="str">
        <f>IFERROR(IF(VLOOKUP($B69,[7]R35_30!$O$4:$T$179,3,FALSE)=0,"-",VLOOKUP($B69,[7]R35_30!$O$4:$T$179,3,FALSE)),"-")</f>
        <v>-</v>
      </c>
      <c r="AA69" s="20" t="str">
        <f>IFERROR(IF(VLOOKUP($B69,[7]R35_30!$O$4:$T$179,6,FALSE)=0,"-",VLOOKUP($B69,[7]R35_30!$O$4:$T$179,6,FALSE)),"-")</f>
        <v>-</v>
      </c>
      <c r="AB69" s="18" t="str">
        <f>IFERROR(IF(VLOOKUP($B69,[7]R40_35!$O$4:$T$179,4,FALSE)=0,"-",VLOOKUP($B69,[7]R40_35!$O$4:$T$179,4,FALSE)),"-")</f>
        <v>-</v>
      </c>
      <c r="AC69" s="19" t="str">
        <f>IFERROR(IF(VLOOKUP($B69,[7]R40_35!$O$4:$T$179,3,FALSE)=0,"-",VLOOKUP($B69,[7]R40_35!$O$4:$T$179,3,FALSE)),"-")</f>
        <v>-</v>
      </c>
      <c r="AD69" s="20" t="str">
        <f>IFERROR(IF(VLOOKUP($B69,[7]R40_35!$O$4:$T$179,6,FALSE)=0,"-",VLOOKUP($B69,[7]R40_35!$O$4:$T$179,6,FALSE)),"-")</f>
        <v>-</v>
      </c>
      <c r="AE69" s="19"/>
      <c r="AF69" s="19"/>
      <c r="AG69" s="20"/>
      <c r="AH69" s="18"/>
      <c r="AI69" s="19"/>
      <c r="AJ69" s="20"/>
      <c r="AK69" s="18"/>
      <c r="AL69" s="19"/>
      <c r="AM69" s="20"/>
    </row>
    <row r="70" spans="2:39" x14ac:dyDescent="0.25">
      <c r="B70" s="33">
        <v>85</v>
      </c>
      <c r="C70" s="34"/>
      <c r="D70" s="18" t="str">
        <f>IFERROR(IF(VLOOKUP($B70,[7]R25_20!$A$4:$F$179,4,FALSE)=0,"-",VLOOKUP($B70,[7]R25_20!$A$4:$F$179,4,FALSE)),"-")</f>
        <v>-</v>
      </c>
      <c r="E70" s="19" t="str">
        <f>IFERROR(IF(VLOOKUP($B70,[7]R25_20!$A$4:$F$179,3,FALSE)=0,"-",VLOOKUP($B70,[7]R25_20!$A$4:$F$179,3,FALSE)),"-")</f>
        <v>-</v>
      </c>
      <c r="F70" s="20" t="str">
        <f>IFERROR(IF(VLOOKUP($B70,[7]R25_20!$A$4:$F$179,6,FALSE)=0,"-",VLOOKUP($B70,[7]R25_20!$A$4:$F$179,6,FALSE)),"-")</f>
        <v>-</v>
      </c>
      <c r="G70" s="18" t="str">
        <f>IFERROR(IF(VLOOKUP($B70,[7]R35_30!$A$4:$F$179,4,FALSE)=0,"-",VLOOKUP($B70,[7]R35_30!$A$4:$F$179,4,FALSE)),"-")</f>
        <v>-</v>
      </c>
      <c r="H70" s="19" t="str">
        <f>IFERROR(IF(VLOOKUP($B70,[7]R35_30!$A$4:$F$179,3,FALSE)=0,"-",VLOOKUP($B70,[7]R35_30!$A$4:$F$179,3,FALSE)),"-")</f>
        <v>-</v>
      </c>
      <c r="I70" s="20" t="str">
        <f>IFERROR(IF(VLOOKUP($B70,[7]R35_30!$A$4:$F$179,6,FALSE)=0,"-",VLOOKUP($B70,[7]R35_30!$A$4:$F$179,6,FALSE)),"-")</f>
        <v>-</v>
      </c>
      <c r="J70" s="18">
        <f>IFERROR(IF(VLOOKUP($B70,[7]R40_35!$A$4:$F$179,4,FALSE)=0,"-",VLOOKUP($B70,[7]R40_35!$A$4:$F$179,4,FALSE)),"-")</f>
        <v>10.794398705260322</v>
      </c>
      <c r="K70" s="19">
        <f>IFERROR(IF(VLOOKUP($B70,[7]R40_35!$A$4:$F$179,3,FALSE)=0,"-",VLOOKUP($B70,[7]R40_35!$A$4:$F$179,3,FALSE)),"-")</f>
        <v>2.8835783977887823</v>
      </c>
      <c r="L70" s="20">
        <f>IFERROR(IF(VLOOKUP($B70,[7]R40_35!$A$4:$F$179,6,FALSE)=0,"-",VLOOKUP($B70,[7]R40_35!$A$4:$F$179,6,FALSE)),"-")</f>
        <v>3.743403929484908</v>
      </c>
      <c r="M70" s="18" t="str">
        <f>IFERROR(IF(VLOOKUP($B70,[7]R25_20!$H$4:$M$179,4,FALSE)=0,"-",VLOOKUP($B70,[7]R25_20!$H$4:$M$179,4,FALSE)),"-")</f>
        <v>-</v>
      </c>
      <c r="N70" s="19" t="str">
        <f>IFERROR(IF(VLOOKUP($B70,[7]R25_20!$H$4:$M$179,3,FALSE)=0,"-",VLOOKUP($B70,[7]R25_20!$H$4:$M$179,3,FALSE)),"-")</f>
        <v>-</v>
      </c>
      <c r="O70" s="20" t="str">
        <f>IFERROR(IF(VLOOKUP($B70,[7]R25_20!$H$4:$M$179,6,FALSE)=0,"-",VLOOKUP($B70,[7]R25_20!$H$4:$M$179,6,FALSE)),"-")</f>
        <v>-</v>
      </c>
      <c r="P70" s="18" t="str">
        <f>IFERROR(IF(VLOOKUP($B70,[7]R35_30!$H$4:$M$179,4,FALSE)=0,"-",VLOOKUP($B70,[7]R35_30!$H$4:$M$179,4,FALSE)),"-")</f>
        <v>-</v>
      </c>
      <c r="Q70" s="19" t="str">
        <f>IFERROR(IF(VLOOKUP($B70,[7]R35_30!$H$4:$M$179,3,FALSE)=0,"-",VLOOKUP($B70,[7]R35_30!$H$4:$M$179,3,FALSE)),"-")</f>
        <v>-</v>
      </c>
      <c r="R70" s="20" t="str">
        <f>IFERROR(IF(VLOOKUP($B70,[7]R35_30!$H$4:$M$179,6,FALSE)=0,"-",VLOOKUP($B70,[7]R35_30!$H$4:$M$179,6,FALSE)),"-")</f>
        <v>-</v>
      </c>
      <c r="S70" s="18" t="str">
        <f>IFERROR(IF(VLOOKUP($B70,[7]R40_35!$H$4:$M$179,4,FALSE)=0,"-",VLOOKUP($B70,[7]R40_35!$H$4:$M$179,4,FALSE)),"-")</f>
        <v>-</v>
      </c>
      <c r="T70" s="19" t="str">
        <f>IFERROR(IF(VLOOKUP($B70,[7]R40_35!$H$4:$M$179,3,FALSE)=0,"-",VLOOKUP($B70,[7]R40_35!$H$4:$M$179,3,FALSE)),"-")</f>
        <v>-</v>
      </c>
      <c r="U70" s="20" t="str">
        <f>IFERROR(IF(VLOOKUP($B70,[7]R40_35!$H$4:$M$179,6,FALSE)=0,"-",VLOOKUP($B70,[7]R40_35!$H$4:$M$179,6,FALSE)),"-")</f>
        <v>-</v>
      </c>
      <c r="V70" s="18" t="str">
        <f>IFERROR(IF(VLOOKUP($B70,[7]R25_20!$O$4:$T$179,4,FALSE)=0,"-",VLOOKUP($B70,[7]R25_20!$O$4:$T$179,4,FALSE)),"-")</f>
        <v>-</v>
      </c>
      <c r="W70" s="19" t="str">
        <f>IFERROR(IF(VLOOKUP($B70,[7]R25_20!$O$4:$T$179,3,FALSE)=0,"-",VLOOKUP($B70,[7]R25_20!$O$4:$T$179,3,FALSE)),"-")</f>
        <v>-</v>
      </c>
      <c r="X70" s="20" t="str">
        <f>IFERROR(IF(VLOOKUP($B70,[7]R25_20!$O$4:$T$179,6,FALSE)=0,"-",VLOOKUP($B70,[7]R25_20!$O$4:$T$179,6,FALSE)),"-")</f>
        <v>-</v>
      </c>
      <c r="Y70" s="18" t="str">
        <f>IFERROR(IF(VLOOKUP($B70,[7]R35_30!$O$4:$T$179,4,FALSE)=0,"-",VLOOKUP($B70,[7]R35_30!$O$4:$T$179,4,FALSE)),"-")</f>
        <v>-</v>
      </c>
      <c r="Z70" s="19" t="str">
        <f>IFERROR(IF(VLOOKUP($B70,[7]R35_30!$O$4:$T$179,3,FALSE)=0,"-",VLOOKUP($B70,[7]R35_30!$O$4:$T$179,3,FALSE)),"-")</f>
        <v>-</v>
      </c>
      <c r="AA70" s="20" t="str">
        <f>IFERROR(IF(VLOOKUP($B70,[7]R35_30!$O$4:$T$179,6,FALSE)=0,"-",VLOOKUP($B70,[7]R35_30!$O$4:$T$179,6,FALSE)),"-")</f>
        <v>-</v>
      </c>
      <c r="AB70" s="18" t="str">
        <f>IFERROR(IF(VLOOKUP($B70,[7]R40_35!$O$4:$T$179,4,FALSE)=0,"-",VLOOKUP($B70,[7]R40_35!$O$4:$T$179,4,FALSE)),"-")</f>
        <v>-</v>
      </c>
      <c r="AC70" s="19" t="str">
        <f>IFERROR(IF(VLOOKUP($B70,[7]R40_35!$O$4:$T$179,3,FALSE)=0,"-",VLOOKUP($B70,[7]R40_35!$O$4:$T$179,3,FALSE)),"-")</f>
        <v>-</v>
      </c>
      <c r="AD70" s="20" t="str">
        <f>IFERROR(IF(VLOOKUP($B70,[7]R40_35!$O$4:$T$179,6,FALSE)=0,"-",VLOOKUP($B70,[7]R40_35!$O$4:$T$179,6,FALSE)),"-")</f>
        <v>-</v>
      </c>
      <c r="AE70" s="19"/>
      <c r="AF70" s="19"/>
      <c r="AG70" s="20"/>
      <c r="AH70" s="18"/>
      <c r="AI70" s="19"/>
      <c r="AJ70" s="20"/>
      <c r="AK70" s="18"/>
      <c r="AL70" s="19"/>
      <c r="AM70" s="20"/>
    </row>
    <row r="71" spans="2:39" x14ac:dyDescent="0.25">
      <c r="B71" s="33">
        <v>90</v>
      </c>
      <c r="C71" s="34"/>
      <c r="D71" s="18" t="str">
        <f>IFERROR(IF(VLOOKUP($B71,[7]R25_20!$A$4:$F$179,4,FALSE)=0,"-",VLOOKUP($B71,[7]R25_20!$A$4:$F$179,4,FALSE)),"-")</f>
        <v>-</v>
      </c>
      <c r="E71" s="19" t="str">
        <f>IFERROR(IF(VLOOKUP($B71,[7]R25_20!$A$4:$F$179,3,FALSE)=0,"-",VLOOKUP($B71,[7]R25_20!$A$4:$F$179,3,FALSE)),"-")</f>
        <v>-</v>
      </c>
      <c r="F71" s="20" t="str">
        <f>IFERROR(IF(VLOOKUP($B71,[7]R25_20!$A$4:$F$179,6,FALSE)=0,"-",VLOOKUP($B71,[7]R25_20!$A$4:$F$179,6,FALSE)),"-")</f>
        <v>-</v>
      </c>
      <c r="G71" s="18" t="str">
        <f>IFERROR(IF(VLOOKUP($B71,[7]R35_30!$A$4:$F$179,4,FALSE)=0,"-",VLOOKUP($B71,[7]R35_30!$A$4:$F$179,4,FALSE)),"-")</f>
        <v>-</v>
      </c>
      <c r="H71" s="19" t="str">
        <f>IFERROR(IF(VLOOKUP($B71,[7]R35_30!$A$4:$F$179,3,FALSE)=0,"-",VLOOKUP($B71,[7]R35_30!$A$4:$F$179,3,FALSE)),"-")</f>
        <v>-</v>
      </c>
      <c r="I71" s="20" t="str">
        <f>IFERROR(IF(VLOOKUP($B71,[7]R35_30!$A$4:$F$179,6,FALSE)=0,"-",VLOOKUP($B71,[7]R35_30!$A$4:$F$179,6,FALSE)),"-")</f>
        <v>-</v>
      </c>
      <c r="J71" s="18" t="str">
        <f>IFERROR(IF(VLOOKUP($B71,[7]R40_35!$A$4:$F$179,4,FALSE)=0,"-",VLOOKUP($B71,[7]R40_35!$A$4:$F$179,4,FALSE)),"-")</f>
        <v>-</v>
      </c>
      <c r="K71" s="19" t="str">
        <f>IFERROR(IF(VLOOKUP($B71,[7]R40_35!$A$4:$F$179,3,FALSE)=0,"-",VLOOKUP($B71,[7]R40_35!$A$4:$F$179,3,FALSE)),"-")</f>
        <v>-</v>
      </c>
      <c r="L71" s="20" t="str">
        <f>IFERROR(IF(VLOOKUP($B71,[7]R40_35!$A$4:$F$179,6,FALSE)=0,"-",VLOOKUP($B71,[7]R40_35!$A$4:$F$179,6,FALSE)),"-")</f>
        <v>-</v>
      </c>
      <c r="M71" s="18" t="str">
        <f>IFERROR(IF(VLOOKUP($B71,[7]R25_20!$H$4:$M$179,4,FALSE)=0,"-",VLOOKUP($B71,[7]R25_20!$H$4:$M$179,4,FALSE)),"-")</f>
        <v>-</v>
      </c>
      <c r="N71" s="19" t="str">
        <f>IFERROR(IF(VLOOKUP($B71,[7]R25_20!$H$4:$M$179,3,FALSE)=0,"-",VLOOKUP($B71,[7]R25_20!$H$4:$M$179,3,FALSE)),"-")</f>
        <v>-</v>
      </c>
      <c r="O71" s="20" t="str">
        <f>IFERROR(IF(VLOOKUP($B71,[7]R25_20!$H$4:$M$179,6,FALSE)=0,"-",VLOOKUP($B71,[7]R25_20!$H$4:$M$179,6,FALSE)),"-")</f>
        <v>-</v>
      </c>
      <c r="P71" s="18" t="str">
        <f>IFERROR(IF(VLOOKUP($B71,[7]R35_30!$H$4:$M$179,4,FALSE)=0,"-",VLOOKUP($B71,[7]R35_30!$H$4:$M$179,4,FALSE)),"-")</f>
        <v>-</v>
      </c>
      <c r="Q71" s="19" t="str">
        <f>IFERROR(IF(VLOOKUP($B71,[7]R35_30!$H$4:$M$179,3,FALSE)=0,"-",VLOOKUP($B71,[7]R35_30!$H$4:$M$179,3,FALSE)),"-")</f>
        <v>-</v>
      </c>
      <c r="R71" s="20" t="str">
        <f>IFERROR(IF(VLOOKUP($B71,[7]R35_30!$H$4:$M$179,6,FALSE)=0,"-",VLOOKUP($B71,[7]R35_30!$H$4:$M$179,6,FALSE)),"-")</f>
        <v>-</v>
      </c>
      <c r="S71" s="18" t="str">
        <f>IFERROR(IF(VLOOKUP($B71,[7]R40_35!$H$4:$M$179,4,FALSE)=0,"-",VLOOKUP($B71,[7]R40_35!$H$4:$M$179,4,FALSE)),"-")</f>
        <v>-</v>
      </c>
      <c r="T71" s="19" t="str">
        <f>IFERROR(IF(VLOOKUP($B71,[7]R40_35!$H$4:$M$179,3,FALSE)=0,"-",VLOOKUP($B71,[7]R40_35!$H$4:$M$179,3,FALSE)),"-")</f>
        <v>-</v>
      </c>
      <c r="U71" s="20" t="str">
        <f>IFERROR(IF(VLOOKUP($B71,[7]R40_35!$H$4:$M$179,6,FALSE)=0,"-",VLOOKUP($B71,[7]R40_35!$H$4:$M$179,6,FALSE)),"-")</f>
        <v>-</v>
      </c>
      <c r="V71" s="18" t="str">
        <f>IFERROR(IF(VLOOKUP($B71,[7]R25_20!$O$4:$T$179,4,FALSE)=0,"-",VLOOKUP($B71,[7]R25_20!$O$4:$T$179,4,FALSE)),"-")</f>
        <v>-</v>
      </c>
      <c r="W71" s="19" t="str">
        <f>IFERROR(IF(VLOOKUP($B71,[7]R25_20!$O$4:$T$179,3,FALSE)=0,"-",VLOOKUP($B71,[7]R25_20!$O$4:$T$179,3,FALSE)),"-")</f>
        <v>-</v>
      </c>
      <c r="X71" s="20" t="str">
        <f>IFERROR(IF(VLOOKUP($B71,[7]R25_20!$O$4:$T$179,6,FALSE)=0,"-",VLOOKUP($B71,[7]R25_20!$O$4:$T$179,6,FALSE)),"-")</f>
        <v>-</v>
      </c>
      <c r="Y71" s="18" t="str">
        <f>IFERROR(IF(VLOOKUP($B71,[7]R35_30!$O$4:$T$179,4,FALSE)=0,"-",VLOOKUP($B71,[7]R35_30!$O$4:$T$179,4,FALSE)),"-")</f>
        <v>-</v>
      </c>
      <c r="Z71" s="19" t="str">
        <f>IFERROR(IF(VLOOKUP($B71,[7]R35_30!$O$4:$T$179,3,FALSE)=0,"-",VLOOKUP($B71,[7]R35_30!$O$4:$T$179,3,FALSE)),"-")</f>
        <v>-</v>
      </c>
      <c r="AA71" s="20" t="str">
        <f>IFERROR(IF(VLOOKUP($B71,[7]R35_30!$O$4:$T$179,6,FALSE)=0,"-",VLOOKUP($B71,[7]R35_30!$O$4:$T$179,6,FALSE)),"-")</f>
        <v>-</v>
      </c>
      <c r="AB71" s="18" t="str">
        <f>IFERROR(IF(VLOOKUP($B71,[7]R40_35!$O$4:$T$179,4,FALSE)=0,"-",VLOOKUP($B71,[7]R40_35!$O$4:$T$179,4,FALSE)),"-")</f>
        <v>-</v>
      </c>
      <c r="AC71" s="19" t="str">
        <f>IFERROR(IF(VLOOKUP($B71,[7]R40_35!$O$4:$T$179,3,FALSE)=0,"-",VLOOKUP($B71,[7]R40_35!$O$4:$T$179,3,FALSE)),"-")</f>
        <v>-</v>
      </c>
      <c r="AD71" s="20" t="str">
        <f>IFERROR(IF(VLOOKUP($B71,[7]R40_35!$O$4:$T$179,6,FALSE)=0,"-",VLOOKUP($B71,[7]R40_35!$O$4:$T$179,6,FALSE)),"-")</f>
        <v>-</v>
      </c>
      <c r="AE71" s="19"/>
      <c r="AF71" s="19"/>
      <c r="AG71" s="20"/>
      <c r="AH71" s="18"/>
      <c r="AI71" s="19"/>
      <c r="AJ71" s="20"/>
      <c r="AK71" s="18"/>
      <c r="AL71" s="19"/>
      <c r="AM71" s="20"/>
    </row>
    <row r="72" spans="2:39" x14ac:dyDescent="0.25">
      <c r="B72" s="33">
        <v>95</v>
      </c>
      <c r="C72" s="34"/>
      <c r="D72" s="18" t="str">
        <f>IFERROR(IF(VLOOKUP($B72,[7]R25_20!$A$4:$F$179,4,FALSE)=0,"-",VLOOKUP($B72,[7]R25_20!$A$4:$F$179,4,FALSE)),"-")</f>
        <v>-</v>
      </c>
      <c r="E72" s="19" t="str">
        <f>IFERROR(IF(VLOOKUP($B72,[7]R25_20!$A$4:$F$179,3,FALSE)=0,"-",VLOOKUP($B72,[7]R25_20!$A$4:$F$179,3,FALSE)),"-")</f>
        <v>-</v>
      </c>
      <c r="F72" s="20" t="str">
        <f>IFERROR(IF(VLOOKUP($B72,[7]R25_20!$A$4:$F$179,6,FALSE)=0,"-",VLOOKUP($B72,[7]R25_20!$A$4:$F$179,6,FALSE)),"-")</f>
        <v>-</v>
      </c>
      <c r="G72" s="18" t="str">
        <f>IFERROR(IF(VLOOKUP($B72,[7]R35_30!$A$4:$F$179,4,FALSE)=0,"-",VLOOKUP($B72,[7]R35_30!$A$4:$F$179,4,FALSE)),"-")</f>
        <v>-</v>
      </c>
      <c r="H72" s="19" t="str">
        <f>IFERROR(IF(VLOOKUP($B72,[7]R35_30!$A$4:$F$179,3,FALSE)=0,"-",VLOOKUP($B72,[7]R35_30!$A$4:$F$179,3,FALSE)),"-")</f>
        <v>-</v>
      </c>
      <c r="I72" s="20" t="str">
        <f>IFERROR(IF(VLOOKUP($B72,[7]R35_30!$A$4:$F$179,6,FALSE)=0,"-",VLOOKUP($B72,[7]R35_30!$A$4:$F$179,6,FALSE)),"-")</f>
        <v>-</v>
      </c>
      <c r="J72" s="18" t="str">
        <f>IFERROR(IF(VLOOKUP($B72,[7]R40_35!$A$4:$F$179,4,FALSE)=0,"-",VLOOKUP($B72,[7]R40_35!$A$4:$F$179,4,FALSE)),"-")</f>
        <v>-</v>
      </c>
      <c r="K72" s="19" t="str">
        <f>IFERROR(IF(VLOOKUP($B72,[7]R40_35!$A$4:$F$179,3,FALSE)=0,"-",VLOOKUP($B72,[7]R40_35!$A$4:$F$179,3,FALSE)),"-")</f>
        <v>-</v>
      </c>
      <c r="L72" s="20" t="str">
        <f>IFERROR(IF(VLOOKUP($B72,[7]R40_35!$A$4:$F$179,6,FALSE)=0,"-",VLOOKUP($B72,[7]R40_35!$A$4:$F$179,6,FALSE)),"-")</f>
        <v>-</v>
      </c>
      <c r="M72" s="18" t="str">
        <f>IFERROR(IF(VLOOKUP($B72,[7]R25_20!$H$4:$M$179,4,FALSE)=0,"-",VLOOKUP($B72,[7]R25_20!$H$4:$M$179,4,FALSE)),"-")</f>
        <v>-</v>
      </c>
      <c r="N72" s="19" t="str">
        <f>IFERROR(IF(VLOOKUP($B72,[7]R25_20!$H$4:$M$179,3,FALSE)=0,"-",VLOOKUP($B72,[7]R25_20!$H$4:$M$179,3,FALSE)),"-")</f>
        <v>-</v>
      </c>
      <c r="O72" s="20" t="str">
        <f>IFERROR(IF(VLOOKUP($B72,[7]R25_20!$H$4:$M$179,6,FALSE)=0,"-",VLOOKUP($B72,[7]R25_20!$H$4:$M$179,6,FALSE)),"-")</f>
        <v>-</v>
      </c>
      <c r="P72" s="18" t="str">
        <f>IFERROR(IF(VLOOKUP($B72,[7]R35_30!$H$4:$M$179,4,FALSE)=0,"-",VLOOKUP($B72,[7]R35_30!$H$4:$M$179,4,FALSE)),"-")</f>
        <v>-</v>
      </c>
      <c r="Q72" s="19" t="str">
        <f>IFERROR(IF(VLOOKUP($B72,[7]R35_30!$H$4:$M$179,3,FALSE)=0,"-",VLOOKUP($B72,[7]R35_30!$H$4:$M$179,3,FALSE)),"-")</f>
        <v>-</v>
      </c>
      <c r="R72" s="20" t="str">
        <f>IFERROR(IF(VLOOKUP($B72,[7]R35_30!$H$4:$M$179,6,FALSE)=0,"-",VLOOKUP($B72,[7]R35_30!$H$4:$M$179,6,FALSE)),"-")</f>
        <v>-</v>
      </c>
      <c r="S72" s="18" t="str">
        <f>IFERROR(IF(VLOOKUP($B72,[7]R40_35!$H$4:$M$179,4,FALSE)=0,"-",VLOOKUP($B72,[7]R40_35!$H$4:$M$179,4,FALSE)),"-")</f>
        <v>-</v>
      </c>
      <c r="T72" s="19" t="str">
        <f>IFERROR(IF(VLOOKUP($B72,[7]R40_35!$H$4:$M$179,3,FALSE)=0,"-",VLOOKUP($B72,[7]R40_35!$H$4:$M$179,3,FALSE)),"-")</f>
        <v>-</v>
      </c>
      <c r="U72" s="20" t="str">
        <f>IFERROR(IF(VLOOKUP($B72,[7]R40_35!$H$4:$M$179,6,FALSE)=0,"-",VLOOKUP($B72,[7]R40_35!$H$4:$M$179,6,FALSE)),"-")</f>
        <v>-</v>
      </c>
      <c r="V72" s="18" t="str">
        <f>IFERROR(IF(VLOOKUP($B72,[7]R25_20!$O$4:$T$179,4,FALSE)=0,"-",VLOOKUP($B72,[7]R25_20!$O$4:$T$179,4,FALSE)),"-")</f>
        <v>-</v>
      </c>
      <c r="W72" s="19" t="str">
        <f>IFERROR(IF(VLOOKUP($B72,[7]R25_20!$O$4:$T$179,3,FALSE)=0,"-",VLOOKUP($B72,[7]R25_20!$O$4:$T$179,3,FALSE)),"-")</f>
        <v>-</v>
      </c>
      <c r="X72" s="20" t="str">
        <f>IFERROR(IF(VLOOKUP($B72,[7]R25_20!$O$4:$T$179,6,FALSE)=0,"-",VLOOKUP($B72,[7]R25_20!$O$4:$T$179,6,FALSE)),"-")</f>
        <v>-</v>
      </c>
      <c r="Y72" s="18" t="str">
        <f>IFERROR(IF(VLOOKUP($B72,[7]R35_30!$O$4:$T$179,4,FALSE)=0,"-",VLOOKUP($B72,[7]R35_30!$O$4:$T$179,4,FALSE)),"-")</f>
        <v>-</v>
      </c>
      <c r="Z72" s="19" t="str">
        <f>IFERROR(IF(VLOOKUP($B72,[7]R35_30!$O$4:$T$179,3,FALSE)=0,"-",VLOOKUP($B72,[7]R35_30!$O$4:$T$179,3,FALSE)),"-")</f>
        <v>-</v>
      </c>
      <c r="AA72" s="20" t="str">
        <f>IFERROR(IF(VLOOKUP($B72,[7]R35_30!$O$4:$T$179,6,FALSE)=0,"-",VLOOKUP($B72,[7]R35_30!$O$4:$T$179,6,FALSE)),"-")</f>
        <v>-</v>
      </c>
      <c r="AB72" s="18" t="str">
        <f>IFERROR(IF(VLOOKUP($B72,[7]R40_35!$O$4:$T$179,4,FALSE)=0,"-",VLOOKUP($B72,[7]R40_35!$O$4:$T$179,4,FALSE)),"-")</f>
        <v>-</v>
      </c>
      <c r="AC72" s="19" t="str">
        <f>IFERROR(IF(VLOOKUP($B72,[7]R40_35!$O$4:$T$179,3,FALSE)=0,"-",VLOOKUP($B72,[7]R40_35!$O$4:$T$179,3,FALSE)),"-")</f>
        <v>-</v>
      </c>
      <c r="AD72" s="20" t="str">
        <f>IFERROR(IF(VLOOKUP($B72,[7]R40_35!$O$4:$T$179,6,FALSE)=0,"-",VLOOKUP($B72,[7]R40_35!$O$4:$T$179,6,FALSE)),"-")</f>
        <v>-</v>
      </c>
      <c r="AE72" s="19"/>
      <c r="AF72" s="19"/>
      <c r="AG72" s="20"/>
      <c r="AH72" s="18"/>
      <c r="AI72" s="19"/>
      <c r="AJ72" s="20"/>
      <c r="AK72" s="18"/>
      <c r="AL72" s="19"/>
      <c r="AM72" s="20"/>
    </row>
    <row r="73" spans="2:39" x14ac:dyDescent="0.25">
      <c r="B73" s="35">
        <v>100</v>
      </c>
      <c r="C73" s="36"/>
      <c r="D73" s="21" t="str">
        <f>IFERROR(IF(VLOOKUP($B73,[7]R25_20!$A$4:$F$179,4,FALSE)=0,"-",VLOOKUP($B73,[7]R25_20!$A$4:$F$179,4,FALSE)),"-")</f>
        <v>-</v>
      </c>
      <c r="E73" s="22" t="str">
        <f>IFERROR(IF(VLOOKUP($B73,[7]R25_20!$A$4:$F$179,3,FALSE)=0,"-",VLOOKUP($B73,[7]R25_20!$A$4:$F$179,3,FALSE)),"-")</f>
        <v>-</v>
      </c>
      <c r="F73" s="23" t="str">
        <f>IFERROR(IF(VLOOKUP($B73,[7]R25_20!$A$4:$F$179,6,FALSE)=0,"-",VLOOKUP($B73,[7]R25_20!$A$4:$F$179,6,FALSE)),"-")</f>
        <v>-</v>
      </c>
      <c r="G73" s="21" t="str">
        <f>IFERROR(IF(VLOOKUP($B73,[7]R35_30!$A$4:$F$179,4,FALSE)=0,"-",VLOOKUP($B73,[7]R35_30!$A$4:$F$179,4,FALSE)),"-")</f>
        <v>-</v>
      </c>
      <c r="H73" s="22" t="str">
        <f>IFERROR(IF(VLOOKUP($B73,[7]R35_30!$A$4:$F$179,3,FALSE)=0,"-",VLOOKUP($B73,[7]R35_30!$A$4:$F$179,3,FALSE)),"-")</f>
        <v>-</v>
      </c>
      <c r="I73" s="23" t="str">
        <f>IFERROR(IF(VLOOKUP($B73,[7]R35_30!$A$4:$F$179,6,FALSE)=0,"-",VLOOKUP($B73,[7]R35_30!$A$4:$F$179,6,FALSE)),"-")</f>
        <v>-</v>
      </c>
      <c r="J73" s="21" t="str">
        <f>IFERROR(IF(VLOOKUP($B73,[7]R40_35!$A$4:$F$179,4,FALSE)=0,"-",VLOOKUP($B73,[7]R40_35!$A$4:$F$179,4,FALSE)),"-")</f>
        <v>-</v>
      </c>
      <c r="K73" s="22" t="str">
        <f>IFERROR(IF(VLOOKUP($B73,[7]R40_35!$A$4:$F$179,3,FALSE)=0,"-",VLOOKUP($B73,[7]R40_35!$A$4:$F$179,3,FALSE)),"-")</f>
        <v>-</v>
      </c>
      <c r="L73" s="23" t="str">
        <f>IFERROR(IF(VLOOKUP($B73,[7]R40_35!$A$4:$F$179,6,FALSE)=0,"-",VLOOKUP($B73,[7]R40_35!$A$4:$F$179,6,FALSE)),"-")</f>
        <v>-</v>
      </c>
      <c r="M73" s="21" t="str">
        <f>IFERROR(IF(VLOOKUP($B73,[7]R25_20!$H$4:$M$179,4,FALSE)=0,"-",VLOOKUP($B73,[7]R25_20!$H$4:$M$179,4,FALSE)),"-")</f>
        <v>-</v>
      </c>
      <c r="N73" s="22" t="str">
        <f>IFERROR(IF(VLOOKUP($B73,[7]R25_20!$H$4:$M$179,3,FALSE)=0,"-",VLOOKUP($B73,[7]R25_20!$H$4:$M$179,3,FALSE)),"-")</f>
        <v>-</v>
      </c>
      <c r="O73" s="23" t="str">
        <f>IFERROR(IF(VLOOKUP($B73,[7]R25_20!$H$4:$M$179,6,FALSE)=0,"-",VLOOKUP($B73,[7]R25_20!$H$4:$M$179,6,FALSE)),"-")</f>
        <v>-</v>
      </c>
      <c r="P73" s="21" t="str">
        <f>IFERROR(IF(VLOOKUP($B73,[7]R35_30!$H$4:$M$179,4,FALSE)=0,"-",VLOOKUP($B73,[7]R35_30!$H$4:$M$179,4,FALSE)),"-")</f>
        <v>-</v>
      </c>
      <c r="Q73" s="22" t="str">
        <f>IFERROR(IF(VLOOKUP($B73,[7]R35_30!$H$4:$M$179,3,FALSE)=0,"-",VLOOKUP($B73,[7]R35_30!$H$4:$M$179,3,FALSE)),"-")</f>
        <v>-</v>
      </c>
      <c r="R73" s="23" t="str">
        <f>IFERROR(IF(VLOOKUP($B73,[7]R35_30!$H$4:$M$179,6,FALSE)=0,"-",VLOOKUP($B73,[7]R35_30!$H$4:$M$179,6,FALSE)),"-")</f>
        <v>-</v>
      </c>
      <c r="S73" s="21" t="str">
        <f>IFERROR(IF(VLOOKUP($B73,[7]R40_35!$H$4:$M$179,4,FALSE)=0,"-",VLOOKUP($B73,[7]R40_35!$H$4:$M$179,4,FALSE)),"-")</f>
        <v>-</v>
      </c>
      <c r="T73" s="22" t="str">
        <f>IFERROR(IF(VLOOKUP($B73,[7]R40_35!$H$4:$M$179,3,FALSE)=0,"-",VLOOKUP($B73,[7]R40_35!$H$4:$M$179,3,FALSE)),"-")</f>
        <v>-</v>
      </c>
      <c r="U73" s="23" t="str">
        <f>IFERROR(IF(VLOOKUP($B73,[7]R40_35!$H$4:$M$179,6,FALSE)=0,"-",VLOOKUP($B73,[7]R40_35!$H$4:$M$179,6,FALSE)),"-")</f>
        <v>-</v>
      </c>
      <c r="V73" s="21" t="str">
        <f>IFERROR(IF(VLOOKUP($B73,[7]R25_20!$O$4:$T$179,4,FALSE)=0,"-",VLOOKUP($B73,[7]R25_20!$O$4:$T$179,4,FALSE)),"-")</f>
        <v>-</v>
      </c>
      <c r="W73" s="22" t="str">
        <f>IFERROR(IF(VLOOKUP($B73,[7]R25_20!$O$4:$T$179,3,FALSE)=0,"-",VLOOKUP($B73,[7]R25_20!$O$4:$T$179,3,FALSE)),"-")</f>
        <v>-</v>
      </c>
      <c r="X73" s="23" t="str">
        <f>IFERROR(IF(VLOOKUP($B73,[7]R25_20!$O$4:$T$179,6,FALSE)=0,"-",VLOOKUP($B73,[7]R25_20!$O$4:$T$179,6,FALSE)),"-")</f>
        <v>-</v>
      </c>
      <c r="Y73" s="21" t="str">
        <f>IFERROR(IF(VLOOKUP($B73,[7]R35_30!$O$4:$T$179,4,FALSE)=0,"-",VLOOKUP($B73,[7]R35_30!$O$4:$T$179,4,FALSE)),"-")</f>
        <v>-</v>
      </c>
      <c r="Z73" s="22" t="str">
        <f>IFERROR(IF(VLOOKUP($B73,[7]R35_30!$O$4:$T$179,3,FALSE)=0,"-",VLOOKUP($B73,[7]R35_30!$O$4:$T$179,3,FALSE)),"-")</f>
        <v>-</v>
      </c>
      <c r="AA73" s="23" t="str">
        <f>IFERROR(IF(VLOOKUP($B73,[7]R35_30!$O$4:$T$179,6,FALSE)=0,"-",VLOOKUP($B73,[7]R35_30!$O$4:$T$179,6,FALSE)),"-")</f>
        <v>-</v>
      </c>
      <c r="AB73" s="21" t="str">
        <f>IFERROR(IF(VLOOKUP($B73,[7]R40_35!$O$4:$T$179,4,FALSE)=0,"-",VLOOKUP($B73,[7]R40_35!$O$4:$T$179,4,FALSE)),"-")</f>
        <v>-</v>
      </c>
      <c r="AC73" s="22" t="str">
        <f>IFERROR(IF(VLOOKUP($B73,[7]R40_35!$O$4:$T$179,3,FALSE)=0,"-",VLOOKUP($B73,[7]R40_35!$O$4:$T$179,3,FALSE)),"-")</f>
        <v>-</v>
      </c>
      <c r="AD73" s="23" t="str">
        <f>IFERROR(IF(VLOOKUP($B73,[7]R40_35!$O$4:$T$179,6,FALSE)=0,"-",VLOOKUP($B73,[7]R40_35!$O$4:$T$179,6,FALSE)),"-")</f>
        <v>-</v>
      </c>
      <c r="AE73" s="22"/>
      <c r="AF73" s="22"/>
      <c r="AG73" s="23"/>
      <c r="AH73" s="21"/>
      <c r="AI73" s="22"/>
      <c r="AJ73" s="23"/>
      <c r="AK73" s="21"/>
      <c r="AL73" s="22"/>
      <c r="AM73" s="23"/>
    </row>
    <row r="76" spans="2:39" ht="2.25" customHeight="1" x14ac:dyDescent="0.25"/>
  </sheetData>
  <mergeCells count="118">
    <mergeCell ref="B2:AM3"/>
    <mergeCell ref="B5:H5"/>
    <mergeCell ref="I5:O5"/>
    <mergeCell ref="Q5:U5"/>
    <mergeCell ref="V5:W5"/>
    <mergeCell ref="X5:Y5"/>
    <mergeCell ref="Z5:AA5"/>
    <mergeCell ref="AB5:AD5"/>
    <mergeCell ref="AF5:AM5"/>
    <mergeCell ref="AB7:AD7"/>
    <mergeCell ref="AF7:AK7"/>
    <mergeCell ref="AL7:AM7"/>
    <mergeCell ref="B9:H9"/>
    <mergeCell ref="I9:O9"/>
    <mergeCell ref="Q9:U9"/>
    <mergeCell ref="V9:W9"/>
    <mergeCell ref="X9:Y9"/>
    <mergeCell ref="Z9:AA9"/>
    <mergeCell ref="AB9:AD9"/>
    <mergeCell ref="B7:H7"/>
    <mergeCell ref="I7:O7"/>
    <mergeCell ref="Q7:U7"/>
    <mergeCell ref="V7:W7"/>
    <mergeCell ref="X7:Y7"/>
    <mergeCell ref="Z7:AA7"/>
    <mergeCell ref="AH15:AJ15"/>
    <mergeCell ref="AK15:AM15"/>
    <mergeCell ref="B17:C17"/>
    <mergeCell ref="B11:AM12"/>
    <mergeCell ref="B14:C16"/>
    <mergeCell ref="D14:AM14"/>
    <mergeCell ref="D15:F15"/>
    <mergeCell ref="G15:I15"/>
    <mergeCell ref="J15:L15"/>
    <mergeCell ref="M15:O15"/>
    <mergeCell ref="P15:R15"/>
    <mergeCell ref="S15:U15"/>
    <mergeCell ref="V15:X15"/>
    <mergeCell ref="B18:C18"/>
    <mergeCell ref="B19:C19"/>
    <mergeCell ref="B20:C20"/>
    <mergeCell ref="B21:C21"/>
    <mergeCell ref="B22:C22"/>
    <mergeCell ref="B23:C23"/>
    <mergeCell ref="Y15:AA15"/>
    <mergeCell ref="AB15:AD15"/>
    <mergeCell ref="AE15:AG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M41"/>
    <mergeCell ref="B43:H43"/>
    <mergeCell ref="I43:O43"/>
    <mergeCell ref="Q43:U43"/>
    <mergeCell ref="V43:W43"/>
    <mergeCell ref="X43:Y43"/>
    <mergeCell ref="Z43:AA43"/>
    <mergeCell ref="AB43:AD43"/>
    <mergeCell ref="AF43:AM43"/>
    <mergeCell ref="AB45:AD45"/>
    <mergeCell ref="AF45:AK45"/>
    <mergeCell ref="AL45:AM45"/>
    <mergeCell ref="B47:H47"/>
    <mergeCell ref="I47:O47"/>
    <mergeCell ref="Q47:U47"/>
    <mergeCell ref="V47:W47"/>
    <mergeCell ref="X47:Y47"/>
    <mergeCell ref="Z47:AA47"/>
    <mergeCell ref="AB47:AD47"/>
    <mergeCell ref="B45:H45"/>
    <mergeCell ref="I45:O45"/>
    <mergeCell ref="Q45:U45"/>
    <mergeCell ref="V45:W45"/>
    <mergeCell ref="X45:Y45"/>
    <mergeCell ref="Z45:AA45"/>
    <mergeCell ref="AH53:AJ53"/>
    <mergeCell ref="AK53:AM53"/>
    <mergeCell ref="B55:C55"/>
    <mergeCell ref="B49:AM50"/>
    <mergeCell ref="B52:C54"/>
    <mergeCell ref="D52:AM52"/>
    <mergeCell ref="D53:F53"/>
    <mergeCell ref="G53:I53"/>
    <mergeCell ref="J53:L53"/>
    <mergeCell ref="M53:O53"/>
    <mergeCell ref="P53:R53"/>
    <mergeCell ref="S53:U53"/>
    <mergeCell ref="V53:X53"/>
    <mergeCell ref="B56:C56"/>
    <mergeCell ref="B57:C57"/>
    <mergeCell ref="B58:C58"/>
    <mergeCell ref="B59:C59"/>
    <mergeCell ref="B60:C60"/>
    <mergeCell ref="B61:C61"/>
    <mergeCell ref="Y53:AA53"/>
    <mergeCell ref="AB53:AD53"/>
    <mergeCell ref="AE53:AG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fitToHeight="0" orientation="landscape" verticalDpi="1200" r:id="rId1"/>
  <headerFooter>
    <oddHeader>&amp;C&amp;G</oddHeader>
    <oddFooter>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EEBB-2D1A-4DAA-A148-684354AAC8B4}">
  <sheetPr>
    <pageSetUpPr fitToPage="1"/>
  </sheetPr>
  <dimension ref="B1:AN76"/>
  <sheetViews>
    <sheetView tabSelected="1" view="pageLayout" topLeftCell="A3" zoomScaleNormal="100" workbookViewId="0">
      <selection activeCell="I5" sqref="I5:O5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39" width="3.7109375" style="1" customWidth="1"/>
    <col min="40" max="40" width="1" style="1" customWidth="1"/>
    <col min="41" max="42" width="3.7109375" style="1" customWidth="1"/>
    <col min="43" max="82" width="2.85546875" style="1" customWidth="1"/>
    <col min="83" max="16384" width="6.140625" style="1"/>
  </cols>
  <sheetData>
    <row r="1" spans="2:40" ht="5.85" customHeight="1" x14ac:dyDescent="0.25"/>
    <row r="2" spans="2:40" x14ac:dyDescent="0.25">
      <c r="B2" s="56" t="str">
        <f>VLOOKUP([8]Lenguage!$B$3,[8]Lenguage!$E$3:$V$10,2,FALSE)</f>
        <v>Ficha de datos técnicos - EN14511 / EN12102 / EN14825 / EN16144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2:40" x14ac:dyDescent="0.2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2:40" ht="8.4499999999999993" customHeight="1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40" x14ac:dyDescent="0.25">
      <c r="B5" s="54" t="str">
        <f>VLOOKUP([8]Lenguage!$B$3,[8]Lenguage!$E$3:$V$10,3,FALSE)</f>
        <v>Modelo de bomba de calor:</v>
      </c>
      <c r="C5" s="54"/>
      <c r="D5" s="54"/>
      <c r="E5" s="54"/>
      <c r="F5" s="54"/>
      <c r="G5" s="54"/>
      <c r="H5" s="54"/>
      <c r="I5" s="57" t="s">
        <v>0</v>
      </c>
      <c r="J5" s="57"/>
      <c r="K5" s="57"/>
      <c r="L5" s="57"/>
      <c r="M5" s="57"/>
      <c r="N5" s="57"/>
      <c r="O5" s="57"/>
      <c r="P5" s="3"/>
      <c r="Q5" s="58" t="str">
        <f>VLOOKUP([8]Lenguage!$B$3,[8]Lenguage!$E$3:$V$10,7,FALSE)</f>
        <v>Prestac. Estacionales</v>
      </c>
      <c r="R5" s="58"/>
      <c r="S5" s="58"/>
      <c r="T5" s="58"/>
      <c r="U5" s="58"/>
      <c r="V5" s="59" t="s">
        <v>1</v>
      </c>
      <c r="W5" s="59"/>
      <c r="X5" s="59" t="s">
        <v>2</v>
      </c>
      <c r="Y5" s="59"/>
      <c r="Z5" s="60" t="s">
        <v>3</v>
      </c>
      <c r="AA5" s="60"/>
      <c r="AB5" s="59" t="str">
        <f>VLOOKUP([8]Lenguage!$B$3,[8]Lenguage!$E$3:$V$10,10,FALSE)</f>
        <v>Etiq. energ.</v>
      </c>
      <c r="AC5" s="59"/>
      <c r="AD5" s="59"/>
      <c r="AE5" s="4"/>
      <c r="AF5" s="58" t="str">
        <f>VLOOKUP([8]Lenguage!$B$3,[8]Lenguage!$E$3:$V$10,11,FALSE)</f>
        <v>Potencia acústica máxima</v>
      </c>
      <c r="AG5" s="58"/>
      <c r="AH5" s="58"/>
      <c r="AI5" s="58"/>
      <c r="AJ5" s="58"/>
      <c r="AK5" s="58"/>
      <c r="AL5" s="58"/>
      <c r="AM5" s="58"/>
    </row>
    <row r="6" spans="2:40" ht="2.85" customHeight="1" x14ac:dyDescent="0.25"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7"/>
      <c r="S6" s="7"/>
      <c r="T6" s="4"/>
      <c r="U6" s="7"/>
      <c r="V6" s="7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40" x14ac:dyDescent="0.25">
      <c r="B7" s="54" t="str">
        <f>VLOOKUP([8]Lenguage!$B$3,[8]Lenguage!$E$3:$V$10,4,FALSE)</f>
        <v>Tipo de bomba de calor:</v>
      </c>
      <c r="C7" s="54"/>
      <c r="D7" s="54"/>
      <c r="E7" s="54"/>
      <c r="F7" s="54"/>
      <c r="G7" s="54"/>
      <c r="H7" s="54"/>
      <c r="I7" s="55" t="str">
        <f>VLOOKUP([8]Lenguage!$B$3,[8]Lenguage!$E$3:$V$10,6,FALSE)</f>
        <v>agua glicolada - agua</v>
      </c>
      <c r="J7" s="55"/>
      <c r="K7" s="55"/>
      <c r="L7" s="55"/>
      <c r="M7" s="55"/>
      <c r="N7" s="55"/>
      <c r="O7" s="55"/>
      <c r="P7" s="8"/>
      <c r="Q7" s="49" t="str">
        <f>VLOOKUP([8]Lenguage!$B$3,[8]Lenguage!$E$3:$V$10,8,FALSE)</f>
        <v>Clima medio W35</v>
      </c>
      <c r="R7" s="49"/>
      <c r="S7" s="49"/>
      <c r="T7" s="49"/>
      <c r="U7" s="49"/>
      <c r="V7" s="48" t="s">
        <v>4</v>
      </c>
      <c r="W7" s="48"/>
      <c r="X7" s="48">
        <v>4.6399999999999997</v>
      </c>
      <c r="Y7" s="48"/>
      <c r="Z7" s="53">
        <v>1.78</v>
      </c>
      <c r="AA7" s="53"/>
      <c r="AB7" s="48" t="s">
        <v>5</v>
      </c>
      <c r="AC7" s="48"/>
      <c r="AD7" s="48"/>
      <c r="AE7" s="4"/>
      <c r="AF7" s="49" t="str">
        <f>VLOOKUP([8]Lenguage!$B$3,[8]Lenguage!$E$3:$V$10,12,FALSE)</f>
        <v>Interno / Esterno [dB(A)]</v>
      </c>
      <c r="AG7" s="49"/>
      <c r="AH7" s="49"/>
      <c r="AI7" s="49"/>
      <c r="AJ7" s="49"/>
      <c r="AK7" s="49"/>
      <c r="AL7" s="50" t="s">
        <v>6</v>
      </c>
      <c r="AM7" s="50"/>
    </row>
    <row r="8" spans="2:40" ht="2.85" customHeight="1" x14ac:dyDescent="0.25"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7"/>
      <c r="S8" s="7"/>
      <c r="T8" s="4"/>
      <c r="U8" s="7"/>
      <c r="V8" s="7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40" x14ac:dyDescent="0.25">
      <c r="B9" s="51" t="str">
        <f>VLOOKUP([8]Lenguage!$B$3,[8]Lenguage!$E$3:$V$10,5,FALSE)</f>
        <v>Tecnología:</v>
      </c>
      <c r="C9" s="51"/>
      <c r="D9" s="51"/>
      <c r="E9" s="51"/>
      <c r="F9" s="51"/>
      <c r="G9" s="51"/>
      <c r="H9" s="51"/>
      <c r="I9" s="52" t="s">
        <v>7</v>
      </c>
      <c r="J9" s="52"/>
      <c r="K9" s="52"/>
      <c r="L9" s="52"/>
      <c r="M9" s="52"/>
      <c r="N9" s="52"/>
      <c r="O9" s="52"/>
      <c r="P9" s="8"/>
      <c r="Q9" s="49" t="str">
        <f>VLOOKUP([8]Lenguage!$B$3,[8]Lenguage!$E$3:$V$10,9,FALSE)</f>
        <v>Clima medio W55</v>
      </c>
      <c r="R9" s="49"/>
      <c r="S9" s="49"/>
      <c r="T9" s="49"/>
      <c r="U9" s="49"/>
      <c r="V9" s="48" t="s">
        <v>8</v>
      </c>
      <c r="W9" s="48"/>
      <c r="X9" s="65">
        <v>3.6</v>
      </c>
      <c r="Y9" s="65"/>
      <c r="Z9" s="53">
        <v>1.36</v>
      </c>
      <c r="AA9" s="53"/>
      <c r="AB9" s="48" t="s">
        <v>9</v>
      </c>
      <c r="AC9" s="48"/>
      <c r="AD9" s="48"/>
      <c r="AE9" s="4"/>
      <c r="AF9" s="4"/>
      <c r="AG9" s="4"/>
    </row>
    <row r="10" spans="2:40" ht="8.4499999999999993" customHeight="1" x14ac:dyDescent="0.25"/>
    <row r="11" spans="2:40" x14ac:dyDescent="0.25">
      <c r="B11" s="40" t="str">
        <f>VLOOKUP([8]Lenguage!$B$3,[8]Lenguage!$E$3:$V$10,13,FALSE)</f>
        <v>Prestaciones en aplicación de calefacción EN14511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</row>
    <row r="12" spans="2:40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</row>
    <row r="13" spans="2:40" ht="2.85" customHeight="1" x14ac:dyDescent="0.25"/>
    <row r="14" spans="2:40" ht="15" customHeight="1" x14ac:dyDescent="0.25">
      <c r="B14" s="61" t="str">
        <f>VLOOKUP([8]Lenguage!$B$3,[8]Lenguage!$E$3:$V$10,14,FALSE)</f>
        <v>Velocidad (%)</v>
      </c>
      <c r="C14" s="62"/>
      <c r="D14" s="45" t="str">
        <f>VLOOKUP([8]Lenguage!$B$3,[8]Lenguage!$E$3:$V$10,15,FALSE)</f>
        <v>Condiciones di funcionamiento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7"/>
    </row>
    <row r="15" spans="2:40" ht="15" customHeight="1" x14ac:dyDescent="0.25">
      <c r="B15" s="63"/>
      <c r="C15" s="64"/>
      <c r="D15" s="37" t="s">
        <v>10</v>
      </c>
      <c r="E15" s="37"/>
      <c r="F15" s="37"/>
      <c r="G15" s="37" t="s">
        <v>11</v>
      </c>
      <c r="H15" s="37"/>
      <c r="I15" s="37"/>
      <c r="J15" s="37" t="s">
        <v>12</v>
      </c>
      <c r="K15" s="37"/>
      <c r="L15" s="37"/>
      <c r="M15" s="37" t="s">
        <v>13</v>
      </c>
      <c r="N15" s="37"/>
      <c r="O15" s="37"/>
      <c r="P15" s="37" t="s">
        <v>14</v>
      </c>
      <c r="Q15" s="37"/>
      <c r="R15" s="37"/>
      <c r="S15" s="37" t="s">
        <v>15</v>
      </c>
      <c r="T15" s="37"/>
      <c r="U15" s="37"/>
      <c r="V15" s="37" t="s">
        <v>16</v>
      </c>
      <c r="W15" s="37"/>
      <c r="X15" s="37"/>
      <c r="Y15" s="37" t="s">
        <v>17</v>
      </c>
      <c r="Z15" s="37"/>
      <c r="AA15" s="37"/>
      <c r="AB15" s="37" t="s">
        <v>18</v>
      </c>
      <c r="AC15" s="37"/>
      <c r="AD15" s="37"/>
      <c r="AE15" s="37" t="s">
        <v>19</v>
      </c>
      <c r="AF15" s="37"/>
      <c r="AG15" s="37"/>
      <c r="AH15" s="37" t="s">
        <v>20</v>
      </c>
      <c r="AI15" s="37"/>
      <c r="AJ15" s="37"/>
      <c r="AK15" s="37" t="s">
        <v>21</v>
      </c>
      <c r="AL15" s="37"/>
      <c r="AM15" s="37"/>
      <c r="AN15" s="9"/>
    </row>
    <row r="16" spans="2:40" ht="15" customHeight="1" x14ac:dyDescent="0.25">
      <c r="B16" s="63"/>
      <c r="C16" s="64"/>
      <c r="D16" s="10" t="s">
        <v>22</v>
      </c>
      <c r="E16" s="11" t="s">
        <v>23</v>
      </c>
      <c r="F16" s="11" t="s">
        <v>24</v>
      </c>
      <c r="G16" s="12" t="s">
        <v>22</v>
      </c>
      <c r="H16" s="13" t="s">
        <v>23</v>
      </c>
      <c r="I16" s="13" t="s">
        <v>24</v>
      </c>
      <c r="J16" s="12" t="s">
        <v>22</v>
      </c>
      <c r="K16" s="13" t="s">
        <v>23</v>
      </c>
      <c r="L16" s="13" t="s">
        <v>24</v>
      </c>
      <c r="M16" s="12" t="s">
        <v>22</v>
      </c>
      <c r="N16" s="13" t="s">
        <v>23</v>
      </c>
      <c r="O16" s="13" t="s">
        <v>24</v>
      </c>
      <c r="P16" s="12" t="s">
        <v>22</v>
      </c>
      <c r="Q16" s="13" t="s">
        <v>23</v>
      </c>
      <c r="R16" s="14" t="s">
        <v>24</v>
      </c>
      <c r="S16" s="12" t="s">
        <v>22</v>
      </c>
      <c r="T16" s="13" t="s">
        <v>23</v>
      </c>
      <c r="U16" s="13" t="s">
        <v>24</v>
      </c>
      <c r="V16" s="12" t="s">
        <v>22</v>
      </c>
      <c r="W16" s="13" t="s">
        <v>23</v>
      </c>
      <c r="X16" s="13" t="s">
        <v>24</v>
      </c>
      <c r="Y16" s="12" t="s">
        <v>22</v>
      </c>
      <c r="Z16" s="13" t="s">
        <v>23</v>
      </c>
      <c r="AA16" s="13" t="s">
        <v>24</v>
      </c>
      <c r="AB16" s="12" t="s">
        <v>22</v>
      </c>
      <c r="AC16" s="13" t="s">
        <v>23</v>
      </c>
      <c r="AD16" s="13" t="s">
        <v>24</v>
      </c>
      <c r="AE16" s="12" t="s">
        <v>22</v>
      </c>
      <c r="AF16" s="13" t="s">
        <v>23</v>
      </c>
      <c r="AG16" s="13" t="s">
        <v>24</v>
      </c>
      <c r="AH16" s="12" t="s">
        <v>22</v>
      </c>
      <c r="AI16" s="13" t="s">
        <v>23</v>
      </c>
      <c r="AJ16" s="13" t="s">
        <v>24</v>
      </c>
      <c r="AK16" s="12" t="s">
        <v>22</v>
      </c>
      <c r="AL16" s="13" t="s">
        <v>23</v>
      </c>
      <c r="AM16" s="14" t="s">
        <v>24</v>
      </c>
    </row>
    <row r="17" spans="2:39" ht="15" customHeight="1" x14ac:dyDescent="0.25">
      <c r="B17" s="38">
        <v>10</v>
      </c>
      <c r="C17" s="39"/>
      <c r="D17" s="15" t="str">
        <f>IFERROR(IF(VLOOKUP($B17,'[8]0_-3'!$H$4:$M$179,5,FALSE)=0,"-",VLOOKUP($B17,'[8]0_-3'!$H$4:$M$179,5,FALSE)),"-")</f>
        <v>-</v>
      </c>
      <c r="E17" s="16" t="str">
        <f>IFERROR(IF(VLOOKUP($B17,'[8]0_-3'!$H$4:$M$179,3,FALSE)=0,"-",VLOOKUP($B17,'[8]0_-3'!$H$4:$M$179,3,FALSE)),"-")</f>
        <v>-</v>
      </c>
      <c r="F17" s="16" t="str">
        <f>IFERROR(IF(VLOOKUP($B17,'[8]0_-3'!$H$4:$M$179,6,FALSE)=0,"-",VLOOKUP($B17,'[8]0_-3'!$H$4:$M$179,6,FALSE)),"-")</f>
        <v>-</v>
      </c>
      <c r="G17" s="15" t="str">
        <f>IFERROR(IF(VLOOKUP($B17,'[8]5_2'!$H$4:$M$179,5,FALSE)=0,"-",VLOOKUP($B17,'[8]5_2'!$H$4:$M$179,5,FALSE)),"-")</f>
        <v>-</v>
      </c>
      <c r="H17" s="16" t="str">
        <f>IFERROR(IF(VLOOKUP($B17,'[8]5_2'!$H$4:$M$179,3,FALSE)=0,"-",VLOOKUP($B17,'[8]5_2'!$H$4:$M$179,3,FALSE)),"-")</f>
        <v>-</v>
      </c>
      <c r="I17" s="17" t="str">
        <f>IFERROR(IF(VLOOKUP($B17,'[8]5_2'!$H$4:$M$179,6,FALSE)=0,"-",VLOOKUP($B17,'[8]5_2'!$H$4:$M$179,6,FALSE)),"-")</f>
        <v>-</v>
      </c>
      <c r="J17" s="15" t="str">
        <f>IFERROR(IF(VLOOKUP($B17,'[8]10_7'!$H$4:$M$179,5,FALSE)=0,"-",VLOOKUP($B17,'[8]10_7'!$H$4:$M$179,5,FALSE)),"-")</f>
        <v>-</v>
      </c>
      <c r="K17" s="16" t="str">
        <f>IFERROR(IF(VLOOKUP($B17,'[8]10_7'!$H$4:$M$179,3,FALSE)=0,"-",VLOOKUP($B17,'[8]10_7'!$H$4:$M$179,3,FALSE)),"-")</f>
        <v>-</v>
      </c>
      <c r="L17" s="17" t="str">
        <f>IFERROR(IF(VLOOKUP($B17,'[8]10_7'!$H$4:$M$179,6,FALSE)=0,"-",VLOOKUP($B17,'[8]10_7'!$H$4:$M$179,6,FALSE)),"-")</f>
        <v>-</v>
      </c>
      <c r="M17" s="15" t="str">
        <f>IFERROR(IF(VLOOKUP($B17,'[8]15_12'!$H$4:$M$179,5,FALSE)=0,"-",VLOOKUP($B17,'[8]15_12'!$H$4:$M$179,5,FALSE)),"-")</f>
        <v>-</v>
      </c>
      <c r="N17" s="16" t="str">
        <f>IFERROR(IF(VLOOKUP($B17,'[8]15_12'!$H$4:$M$179,3,FALSE)=0,"-",VLOOKUP($B17,'[8]15_12'!$H$4:$M$179,3,FALSE)),"-")</f>
        <v>-</v>
      </c>
      <c r="O17" s="17" t="str">
        <f>IFERROR(IF(VLOOKUP($B17,'[8]15_12'!$H$4:$M$179,6,FALSE)=0,"-",VLOOKUP($B17,'[8]15_12'!$H$4:$M$179,6,FALSE)),"-")</f>
        <v>-</v>
      </c>
      <c r="P17" s="15" t="str">
        <f>IFERROR(IF(VLOOKUP($B17,'[8]0_-3'!$V$4:$AA$179,5,FALSE)=0,"-",VLOOKUP($B17,'[8]0_-3'!$V$4:$AA$179,5,FALSE)),"-")</f>
        <v>-</v>
      </c>
      <c r="Q17" s="16" t="str">
        <f>IFERROR(IF(VLOOKUP($B17,'[8]0_-3'!$V$4:$AA$179,3,FALSE)=0,"-",VLOOKUP($B17,'[8]0_-3'!$V$4:$AA$179,3,FALSE)),"-")</f>
        <v>-</v>
      </c>
      <c r="R17" s="17" t="str">
        <f>IFERROR(IF(VLOOKUP($B17,'[8]0_-3'!$V$4:$AA$179,6,FALSE)=0,"-",VLOOKUP($B17,'[8]0_-3'!$V$4:$AA$179,6,FALSE)),"-")</f>
        <v>-</v>
      </c>
      <c r="S17" s="15" t="str">
        <f>IFERROR(IF(VLOOKUP($B17,'[8]5_2'!$V$4:$AA$179,5,FALSE)=0,"-",VLOOKUP($B17,'[8]5_2'!$V$4:$AA$179,5,FALSE)),"-")</f>
        <v>-</v>
      </c>
      <c r="T17" s="16" t="str">
        <f>IFERROR(IF(VLOOKUP($B17,'[8]5_2'!$V$4:$AA$179,3,FALSE)=0,"-",VLOOKUP($B17,'[8]5_2'!$V$4:$AA$179,3,FALSE)),"-")</f>
        <v>-</v>
      </c>
      <c r="U17" s="17" t="str">
        <f>IFERROR(IF(VLOOKUP($B17,'[8]5_2'!$V$4:$AA$179,6,FALSE)=0,"-",VLOOKUP($B17,'[8]5_2'!$V$4:$AA$179,6,FALSE)),"-")</f>
        <v>-</v>
      </c>
      <c r="V17" s="15" t="str">
        <f>IFERROR(IF(VLOOKUP($B17,'[8]10_7'!$V$4:$AA$179,5,FALSE)=0,"-",VLOOKUP($B17,'[8]10_7'!$V$4:$AA$179,5,FALSE)),"-")</f>
        <v>-</v>
      </c>
      <c r="W17" s="16" t="str">
        <f>IFERROR(IF(VLOOKUP($B17,'[8]10_7'!$V$4:$AA$179,3,FALSE)=0,"-",VLOOKUP($B17,'[8]10_7'!$V$4:$AA$179,3,FALSE)),"-")</f>
        <v>-</v>
      </c>
      <c r="X17" s="17" t="str">
        <f>IFERROR(IF(VLOOKUP($B17,'[8]10_7'!$V$4:$AA$179,6,FALSE)=0,"-",VLOOKUP($B17,'[8]10_7'!$V$4:$AA$179,6,FALSE)),"-")</f>
        <v>-</v>
      </c>
      <c r="Y17" s="15" t="str">
        <f>IFERROR(IF(VLOOKUP($B17,'[8]15_12'!$V$4:$AA$179,5,FALSE)=0,"-",VLOOKUP($B17,'[8]15_12'!$V$4:$AA$179,5,FALSE)),"-")</f>
        <v>-</v>
      </c>
      <c r="Z17" s="16" t="str">
        <f>IFERROR(IF(VLOOKUP($B17,'[8]15_12'!$V$4:$AA$179,3,FALSE)=0,"-",VLOOKUP($B17,'[8]15_12'!$V$4:$AA$179,3,FALSE)),"-")</f>
        <v>-</v>
      </c>
      <c r="AA17" s="17" t="str">
        <f>IFERROR(IF(VLOOKUP($B17,'[8]15_12'!$V$4:$AA$179,6,FALSE)=0,"-",VLOOKUP($B17,'[8]15_12'!$V$4:$AA$179,6,FALSE)),"-")</f>
        <v>-</v>
      </c>
      <c r="AB17" s="15" t="str">
        <f>IFERROR(IF(VLOOKUP($B17,'[8]0_-3'!$AJ$4:$AO$179,5,FALSE)=0,"-",VLOOKUP($B17,'[8]0_-3'!$AJ$4:$AO$179,5,FALSE)),"-")</f>
        <v>-</v>
      </c>
      <c r="AC17" s="16" t="str">
        <f>IFERROR(IF(VLOOKUP($B17,'[8]0_-3'!$AJ$4:$AO$179,3,FALSE)=0,"-",VLOOKUP($B17,'[8]0_-3'!$AJ$4:$AO$179,3,FALSE)),"-")</f>
        <v>-</v>
      </c>
      <c r="AD17" s="17" t="str">
        <f>IFERROR(IF(VLOOKUP($B17,'[8]0_-3'!$AJ$4:$AO$179,6,FALSE)=0,"-",VLOOKUP($B17,'[8]0_-3'!$AJ$4:$AO$179,6,FALSE)),"-")</f>
        <v>-</v>
      </c>
      <c r="AE17" s="15" t="str">
        <f>IFERROR(IF(VLOOKUP($B17,'[8]5_2'!$AJ$4:$AO$179,5,FALSE)=0,"-",VLOOKUP($B17,'[8]5_2'!$AJ$4:$AO$179,5,FALSE)),"-")</f>
        <v>-</v>
      </c>
      <c r="AF17" s="16" t="str">
        <f>IFERROR(IF(VLOOKUP($B17,'[8]5_2'!$AJ$4:$AO$179,3,FALSE)=0,"-",VLOOKUP($B17,'[8]5_2'!$AJ$4:$AO$179,3,FALSE)),"-")</f>
        <v>-</v>
      </c>
      <c r="AG17" s="17" t="str">
        <f>IFERROR(IF(VLOOKUP($B17,'[8]5_2'!$AJ$4:$AO$179,6,FALSE)=0,"-",VLOOKUP($B17,'[8]5_2'!$AJ$4:$AO$179,6,FALSE)),"-")</f>
        <v>-</v>
      </c>
      <c r="AH17" s="15" t="str">
        <f>IFERROR(IF(VLOOKUP($B17,'[8]10_7'!$AJ$4:$AO$179,5,FALSE)=0,"-",VLOOKUP($B17,'[8]10_7'!$AJ$4:$AO$179,5,FALSE)),"-")</f>
        <v>-</v>
      </c>
      <c r="AI17" s="16" t="str">
        <f>IFERROR(IF(VLOOKUP($B17,'[8]10_7'!$AJ$4:$AO$179,3,FALSE)=0,"-",VLOOKUP($B17,'[8]10_7'!$AJ$4:$AO$179,3,FALSE)),"-")</f>
        <v>-</v>
      </c>
      <c r="AJ17" s="17" t="str">
        <f>IFERROR(IF(VLOOKUP($B17,'[8]10_7'!$AJ$4:$AO$179,6,FALSE)=0,"-",VLOOKUP($B17,'[8]10_7'!$AJ$4:$AO$179,6,FALSE)),"-")</f>
        <v>-</v>
      </c>
      <c r="AK17" s="15" t="str">
        <f>IFERROR(IF(VLOOKUP($B17,'[8]15_12'!$AJ$4:$AO$179,5,FALSE)=0,"-",VLOOKUP($B17,'[8]15_12'!$AJ$4:$AO$179,5,FALSE)),"-")</f>
        <v>-</v>
      </c>
      <c r="AL17" s="16" t="str">
        <f>IFERROR(IF(VLOOKUP($B17,'[8]15_12'!$AJ$4:$AO$179,3,FALSE)=0,"-",VLOOKUP($B17,'[8]15_12'!$AJ$4:$AO$179,3,FALSE)),"-")</f>
        <v>-</v>
      </c>
      <c r="AM17" s="17" t="str">
        <f>IFERROR(IF(VLOOKUP($B17,'[8]15_12'!$AJ$4:$AO$179,6,FALSE)=0,"-",VLOOKUP($B17,'[8]15_12'!$AJ$4:$AO$179,6,FALSE)),"-")</f>
        <v>-</v>
      </c>
    </row>
    <row r="18" spans="2:39" ht="15" customHeight="1" x14ac:dyDescent="0.25">
      <c r="B18" s="33">
        <v>15</v>
      </c>
      <c r="C18" s="34"/>
      <c r="D18" s="18">
        <f>IFERROR(IF(VLOOKUP($B18,'[8]0_-3'!$H$4:$M$179,5,FALSE)=0,"-",VLOOKUP($B18,'[8]0_-3'!$H$4:$M$179,5,FALSE)),"-")</f>
        <v>0.38653534167196624</v>
      </c>
      <c r="E18" s="19">
        <f>IFERROR(IF(VLOOKUP($B18,'[8]0_-3'!$H$4:$M$179,3,FALSE)=0,"-",VLOOKUP($B18,'[8]0_-3'!$H$4:$M$179,3,FALSE)),"-")</f>
        <v>0.16087256374673875</v>
      </c>
      <c r="F18" s="19">
        <f>IFERROR(IF(VLOOKUP($B18,'[8]0_-3'!$H$4:$M$179,6,FALSE)=0,"-",VLOOKUP($B18,'[8]0_-3'!$H$4:$M$179,6,FALSE)),"-")</f>
        <v>2.4027424731073959</v>
      </c>
      <c r="G18" s="18">
        <f>IFERROR(IF(VLOOKUP($B18,'[8]5_2'!$H$4:$M$179,5,FALSE)=0,"-",VLOOKUP($B18,'[8]5_2'!$H$4:$M$179,5,FALSE)),"-")</f>
        <v>0.53313828128153518</v>
      </c>
      <c r="H18" s="19">
        <f>IFERROR(IF(VLOOKUP($B18,'[8]5_2'!$H$4:$M$179,3,FALSE)=0,"-",VLOOKUP($B18,'[8]5_2'!$H$4:$M$179,3,FALSE)),"-")</f>
        <v>0.16419608629970986</v>
      </c>
      <c r="I18" s="20">
        <f>IFERROR(IF(VLOOKUP($B18,'[8]5_2'!$H$4:$M$179,6,FALSE)=0,"-",VLOOKUP($B18,'[8]5_2'!$H$4:$M$179,6,FALSE)),"-")</f>
        <v>3.2469609556246608</v>
      </c>
      <c r="J18" s="18">
        <f>IFERROR(IF(VLOOKUP($B18,'[8]10_7'!$H$4:$M$179,5,FALSE)=0,"-",VLOOKUP($B18,'[8]10_7'!$H$4:$M$179,5,FALSE)),"-")</f>
        <v>0.69519703621213547</v>
      </c>
      <c r="K18" s="19">
        <f>IFERROR(IF(VLOOKUP($B18,'[8]10_7'!$H$4:$M$179,3,FALSE)=0,"-",VLOOKUP($B18,'[8]10_7'!$H$4:$M$179,3,FALSE)),"-")</f>
        <v>0.16863651397311941</v>
      </c>
      <c r="L18" s="20">
        <f>IFERROR(IF(VLOOKUP($B18,'[8]10_7'!$H$4:$M$179,6,FALSE)=0,"-",VLOOKUP($B18,'[8]10_7'!$H$4:$M$179,6,FALSE)),"-")</f>
        <v>4.1224585342350561</v>
      </c>
      <c r="M18" s="18">
        <f>IFERROR(IF(VLOOKUP($B18,'[8]15_12'!$H$4:$M$179,5,FALSE)=0,"-",VLOOKUP($B18,'[8]15_12'!$H$4:$M$179,5,FALSE)),"-")</f>
        <v>0.87291287666768647</v>
      </c>
      <c r="N18" s="19">
        <f>IFERROR(IF(VLOOKUP($B18,'[8]15_12'!$H$4:$M$179,3,FALSE)=0,"-",VLOOKUP($B18,'[8]15_12'!$H$4:$M$179,3,FALSE)),"-")</f>
        <v>0.17421102469562791</v>
      </c>
      <c r="O18" s="20">
        <f>IFERROR(IF(VLOOKUP($B18,'[8]15_12'!$H$4:$M$179,6,FALSE)=0,"-",VLOOKUP($B18,'[8]15_12'!$H$4:$M$179,6,FALSE)),"-")</f>
        <v>5.0106638095539173</v>
      </c>
      <c r="P18" s="18" t="str">
        <f>IFERROR(IF(VLOOKUP($B18,'[8]0_-3'!$V$4:$AA$179,5,FALSE)=0,"-",VLOOKUP($B18,'[8]0_-3'!$V$4:$AA$179,5,FALSE)),"-")</f>
        <v>-</v>
      </c>
      <c r="Q18" s="19" t="str">
        <f>IFERROR(IF(VLOOKUP($B18,'[8]0_-3'!$V$4:$AA$179,3,FALSE)=0,"-",VLOOKUP($B18,'[8]0_-3'!$V$4:$AA$179,3,FALSE)),"-")</f>
        <v>-</v>
      </c>
      <c r="R18" s="20" t="str">
        <f>IFERROR(IF(VLOOKUP($B18,'[8]0_-3'!$V$4:$AA$179,6,FALSE)=0,"-",VLOOKUP($B18,'[8]0_-3'!$V$4:$AA$179,6,FALSE)),"-")</f>
        <v>-</v>
      </c>
      <c r="S18" s="18">
        <f>IFERROR(IF(VLOOKUP($B18,'[8]5_2'!$V$4:$AA$179,5,FALSE)=0,"-",VLOOKUP($B18,'[8]5_2'!$V$4:$AA$179,5,FALSE)),"-")</f>
        <v>0.40221845171529613</v>
      </c>
      <c r="T18" s="19">
        <f>IFERROR(IF(VLOOKUP($B18,'[8]5_2'!$V$4:$AA$179,3,FALSE)=0,"-",VLOOKUP($B18,'[8]5_2'!$V$4:$AA$179,3,FALSE)),"-")</f>
        <v>0.19656575334051515</v>
      </c>
      <c r="U18" s="20">
        <f>IFERROR(IF(VLOOKUP($B18,'[8]5_2'!$V$4:$AA$179,6,FALSE)=0,"-",VLOOKUP($B18,'[8]5_2'!$V$4:$AA$179,6,FALSE)),"-")</f>
        <v>2.0462285259758568</v>
      </c>
      <c r="V18" s="18">
        <f>IFERROR(IF(VLOOKUP($B18,'[8]10_7'!$V$4:$AA$179,5,FALSE)=0,"-",VLOOKUP($B18,'[8]10_7'!$V$4:$AA$179,5,FALSE)),"-")</f>
        <v>0.55330054403113282</v>
      </c>
      <c r="W18" s="19">
        <f>IFERROR(IF(VLOOKUP($B18,'[8]10_7'!$V$4:$AA$179,3,FALSE)=0,"-",VLOOKUP($B18,'[8]10_7'!$V$4:$AA$179,3,FALSE)),"-")</f>
        <v>0.20599300336121951</v>
      </c>
      <c r="X18" s="20">
        <f>IFERROR(IF(VLOOKUP($B18,'[8]10_7'!$V$4:$AA$179,6,FALSE)=0,"-",VLOOKUP($B18,'[8]10_7'!$V$4:$AA$179,6,FALSE)),"-")</f>
        <v>2.6860161995933978</v>
      </c>
      <c r="Y18" s="18">
        <f>IFERROR(IF(VLOOKUP($B18,'[8]15_12'!$V$4:$AA$179,5,FALSE)=0,"-",VLOOKUP($B18,'[8]15_12'!$V$4:$AA$179,5,FALSE)),"-")</f>
        <v>0.72147534958085313</v>
      </c>
      <c r="Z18" s="19">
        <f>IFERROR(IF(VLOOKUP($B18,'[8]15_12'!$V$4:$AA$179,3,FALSE)=0,"-",VLOOKUP($B18,'[8]15_12'!$V$4:$AA$179,3,FALSE)),"-")</f>
        <v>0.21677295869893137</v>
      </c>
      <c r="AA18" s="20">
        <f>IFERROR(IF(VLOOKUP($B18,'[8]15_12'!$V$4:$AA$179,6,FALSE)=0,"-",VLOOKUP($B18,'[8]15_12'!$V$4:$AA$179,6,FALSE)),"-")</f>
        <v>3.3282534588776169</v>
      </c>
      <c r="AB18" s="18" t="str">
        <f>IFERROR(IF(VLOOKUP($B18,'[8]0_-3'!$AJ$4:$AO$179,5,FALSE)=0,"-",VLOOKUP($B18,'[8]0_-3'!$AJ$4:$AO$179,5,FALSE)),"-")</f>
        <v>-</v>
      </c>
      <c r="AC18" s="19" t="str">
        <f>IFERROR(IF(VLOOKUP($B18,'[8]0_-3'!$AJ$4:$AO$179,3,FALSE)=0,"-",VLOOKUP($B18,'[8]0_-3'!$AJ$4:$AO$179,3,FALSE)),"-")</f>
        <v>-</v>
      </c>
      <c r="AD18" s="20" t="str">
        <f>IFERROR(IF(VLOOKUP($B18,'[8]0_-3'!$AJ$4:$AO$179,6,FALSE)=0,"-",VLOOKUP($B18,'[8]0_-3'!$AJ$4:$AO$179,6,FALSE)),"-")</f>
        <v>-</v>
      </c>
      <c r="AE18" s="18" t="str">
        <f>IFERROR(IF(VLOOKUP($B18,'[8]5_2'!$AJ$4:$AO$179,5,FALSE)=0,"-",VLOOKUP($B18,'[8]5_2'!$AJ$4:$AO$179,5,FALSE)),"-")</f>
        <v>-</v>
      </c>
      <c r="AF18" s="19" t="str">
        <f>IFERROR(IF(VLOOKUP($B18,'[8]5_2'!$AJ$4:$AO$179,3,FALSE)=0,"-",VLOOKUP($B18,'[8]5_2'!$AJ$4:$AO$179,3,FALSE)),"-")</f>
        <v>-</v>
      </c>
      <c r="AG18" s="20" t="str">
        <f>IFERROR(IF(VLOOKUP($B18,'[8]5_2'!$AJ$4:$AO$179,6,FALSE)=0,"-",VLOOKUP($B18,'[8]5_2'!$AJ$4:$AO$179,6,FALSE)),"-")</f>
        <v>-</v>
      </c>
      <c r="AH18" s="18">
        <f>IFERROR(IF(VLOOKUP($B18,'[8]10_7'!$AJ$4:$AO$179,5,FALSE)=0,"-",VLOOKUP($B18,'[8]10_7'!$AJ$4:$AO$179,5,FALSE)),"-")</f>
        <v>0.39709395784947332</v>
      </c>
      <c r="AI18" s="19">
        <f>IFERROR(IF(VLOOKUP($B18,'[8]10_7'!$AJ$4:$AO$179,3,FALSE)=0,"-",VLOOKUP($B18,'[8]10_7'!$AJ$4:$AO$179,3,FALSE)),"-")</f>
        <v>0.24969961025431542</v>
      </c>
      <c r="AJ18" s="20">
        <f>IFERROR(IF(VLOOKUP($B18,'[8]10_7'!$AJ$4:$AO$179,6,FALSE)=0,"-",VLOOKUP($B18,'[8]10_7'!$AJ$4:$AO$179,6,FALSE)),"-")</f>
        <v>1.5902866546128722</v>
      </c>
      <c r="AK18" s="18">
        <f>IFERROR(IF(VLOOKUP($B18,'[8]15_12'!$AJ$4:$AO$179,5,FALSE)=0,"-",VLOOKUP($B18,'[8]15_12'!$AJ$4:$AO$179,5,FALSE)),"-")</f>
        <v>0.55448870838148989</v>
      </c>
      <c r="AL18" s="19">
        <f>IFERROR(IF(VLOOKUP($B18,'[8]15_12'!$AJ$4:$AO$179,3,FALSE)=0,"-",VLOOKUP($B18,'[8]15_12'!$AJ$4:$AO$179,3,FALSE)),"-")</f>
        <v>0.26713422656474645</v>
      </c>
      <c r="AM18" s="20">
        <f>IFERROR(IF(VLOOKUP($B18,'[8]15_12'!$AJ$4:$AO$179,6,FALSE)=0,"-",VLOOKUP($B18,'[8]15_12'!$AJ$4:$AO$179,6,FALSE)),"-")</f>
        <v>2.0756932404807218</v>
      </c>
    </row>
    <row r="19" spans="2:39" ht="15" customHeight="1" x14ac:dyDescent="0.25">
      <c r="B19" s="33">
        <v>20</v>
      </c>
      <c r="C19" s="34"/>
      <c r="D19" s="18">
        <f>IFERROR(IF(VLOOKUP($B19,'[8]0_-3'!$H$4:$M$179,5,FALSE)=0,"-",VLOOKUP($B19,'[8]0_-3'!$H$4:$M$179,5,FALSE)),"-")</f>
        <v>0.74038417339868168</v>
      </c>
      <c r="E19" s="19">
        <f>IFERROR(IF(VLOOKUP($B19,'[8]0_-3'!$H$4:$M$179,3,FALSE)=0,"-",VLOOKUP($B19,'[8]0_-3'!$H$4:$M$179,3,FALSE)),"-")</f>
        <v>0.22244688494973969</v>
      </c>
      <c r="F19" s="19">
        <f>IFERROR(IF(VLOOKUP($B19,'[8]0_-3'!$H$4:$M$179,6,FALSE)=0,"-",VLOOKUP($B19,'[8]0_-3'!$H$4:$M$179,6,FALSE)),"-")</f>
        <v>3.328363863427291</v>
      </c>
      <c r="G19" s="18">
        <f>IFERROR(IF(VLOOKUP($B19,'[8]5_2'!$H$4:$M$179,5,FALSE)=0,"-",VLOOKUP($B19,'[8]5_2'!$H$4:$M$179,5,FALSE)),"-")</f>
        <v>0.93441687623835568</v>
      </c>
      <c r="H19" s="19">
        <f>IFERROR(IF(VLOOKUP($B19,'[8]5_2'!$H$4:$M$179,3,FALSE)=0,"-",VLOOKUP($B19,'[8]5_2'!$H$4:$M$179,3,FALSE)),"-")</f>
        <v>0.2262207699826311</v>
      </c>
      <c r="I19" s="20">
        <f>IFERROR(IF(VLOOKUP($B19,'[8]5_2'!$H$4:$M$179,6,FALSE)=0,"-",VLOOKUP($B19,'[8]5_2'!$H$4:$M$179,6,FALSE)),"-")</f>
        <v>4.1305529828675711</v>
      </c>
      <c r="J19" s="18">
        <f>IFERROR(IF(VLOOKUP($B19,'[8]10_7'!$H$4:$M$179,5,FALSE)=0,"-",VLOOKUP($B19,'[8]10_7'!$H$4:$M$179,5,FALSE)),"-")</f>
        <v>1.1487273119218959</v>
      </c>
      <c r="K19" s="19">
        <f>IFERROR(IF(VLOOKUP($B19,'[8]10_7'!$H$4:$M$179,3,FALSE)=0,"-",VLOOKUP($B19,'[8]10_7'!$H$4:$M$179,3,FALSE)),"-")</f>
        <v>0.22987043899453055</v>
      </c>
      <c r="L19" s="20">
        <f>IFERROR(IF(VLOOKUP($B19,'[8]10_7'!$H$4:$M$179,6,FALSE)=0,"-",VLOOKUP($B19,'[8]10_7'!$H$4:$M$179,6,FALSE)),"-")</f>
        <v>4.9972815858642363</v>
      </c>
      <c r="M19" s="18">
        <f>IFERROR(IF(VLOOKUP($B19,'[8]15_12'!$H$4:$M$179,5,FALSE)=0,"-",VLOOKUP($B19,'[8]15_12'!$H$4:$M$179,5,FALSE)),"-")</f>
        <v>1.38384214294756</v>
      </c>
      <c r="N19" s="19">
        <f>IFERROR(IF(VLOOKUP($B19,'[8]15_12'!$H$4:$M$179,3,FALSE)=0,"-",VLOOKUP($B19,'[8]15_12'!$H$4:$M$179,3,FALSE)),"-")</f>
        <v>0.23354633609594569</v>
      </c>
      <c r="O19" s="20">
        <f>IFERROR(IF(VLOOKUP($B19,'[8]15_12'!$H$4:$M$179,6,FALSE)=0,"-",VLOOKUP($B19,'[8]15_12'!$H$4:$M$179,6,FALSE)),"-")</f>
        <v>5.925342979386536</v>
      </c>
      <c r="P19" s="18">
        <f>IFERROR(IF(VLOOKUP($B19,'[8]0_-3'!$V$4:$AA$179,5,FALSE)=0,"-",VLOOKUP($B19,'[8]0_-3'!$V$4:$AA$179,5,FALSE)),"-")</f>
        <v>0.60826782568283722</v>
      </c>
      <c r="Q19" s="19">
        <f>IFERROR(IF(VLOOKUP($B19,'[8]0_-3'!$V$4:$AA$179,3,FALSE)=0,"-",VLOOKUP($B19,'[8]0_-3'!$V$4:$AA$179,3,FALSE)),"-")</f>
        <v>0.26257391750827663</v>
      </c>
      <c r="R19" s="20">
        <f>IFERROR(IF(VLOOKUP($B19,'[8]0_-3'!$V$4:$AA$179,6,FALSE)=0,"-",VLOOKUP($B19,'[8]0_-3'!$V$4:$AA$179,6,FALSE)),"-")</f>
        <v>2.3165584436377382</v>
      </c>
      <c r="S19" s="18">
        <f>IFERROR(IF(VLOOKUP($B19,'[8]5_2'!$V$4:$AA$179,5,FALSE)=0,"-",VLOOKUP($B19,'[8]5_2'!$V$4:$AA$179,5,FALSE)),"-")</f>
        <v>0.78739229935899224</v>
      </c>
      <c r="T19" s="19">
        <f>IFERROR(IF(VLOOKUP($B19,'[8]5_2'!$V$4:$AA$179,3,FALSE)=0,"-",VLOOKUP($B19,'[8]5_2'!$V$4:$AA$179,3,FALSE)),"-")</f>
        <v>0.27248404162566592</v>
      </c>
      <c r="U19" s="20">
        <f>IFERROR(IF(VLOOKUP($B19,'[8]5_2'!$V$4:$AA$179,6,FALSE)=0,"-",VLOOKUP($B19,'[8]5_2'!$V$4:$AA$179,6,FALSE)),"-")</f>
        <v>2.8896822531746604</v>
      </c>
      <c r="V19" s="18">
        <f>IFERROR(IF(VLOOKUP($B19,'[8]10_7'!$V$4:$AA$179,5,FALSE)=0,"-",VLOOKUP($B19,'[8]10_7'!$V$4:$AA$179,5,FALSE)),"-")</f>
        <v>0.98771537510042495</v>
      </c>
      <c r="W19" s="19">
        <f>IFERROR(IF(VLOOKUP($B19,'[8]10_7'!$V$4:$AA$179,3,FALSE)=0,"-",VLOOKUP($B19,'[8]10_7'!$V$4:$AA$179,3,FALSE)),"-")</f>
        <v>0.28254440509083761</v>
      </c>
      <c r="X19" s="20">
        <f>IFERROR(IF(VLOOKUP($B19,'[8]10_7'!$V$4:$AA$179,6,FALSE)=0,"-",VLOOKUP($B19,'[8]10_7'!$V$4:$AA$179,6,FALSE)),"-")</f>
        <v>3.49578812145608</v>
      </c>
      <c r="Y19" s="18">
        <f>IFERROR(IF(VLOOKUP($B19,'[8]15_12'!$V$4:$AA$179,5,FALSE)=0,"-",VLOOKUP($B19,'[8]15_12'!$V$4:$AA$179,5,FALSE)),"-")</f>
        <v>1.2097611609522967</v>
      </c>
      <c r="Z19" s="19">
        <f>IFERROR(IF(VLOOKUP($B19,'[8]15_12'!$V$4:$AA$179,3,FALSE)=0,"-",VLOOKUP($B19,'[8]15_12'!$V$4:$AA$179,3,FALSE)),"-")</f>
        <v>0.29287918493828285</v>
      </c>
      <c r="AA19" s="20">
        <f>IFERROR(IF(VLOOKUP($B19,'[8]15_12'!$V$4:$AA$179,6,FALSE)=0,"-",VLOOKUP($B19,'[8]15_12'!$V$4:$AA$179,6,FALSE)),"-")</f>
        <v>4.1305808782799787</v>
      </c>
      <c r="AB19" s="18">
        <f>IFERROR(IF(VLOOKUP($B19,'[8]0_-3'!$AJ$4:$AO$179,5,FALSE)=0,"-",VLOOKUP($B19,'[8]0_-3'!$AJ$4:$AO$179,5,FALSE)),"-")</f>
        <v>0.46309947480991076</v>
      </c>
      <c r="AC19" s="19">
        <f>IFERROR(IF(VLOOKUP($B19,'[8]0_-3'!$AJ$4:$AO$179,3,FALSE)=0,"-",VLOOKUP($B19,'[8]0_-3'!$AJ$4:$AO$179,3,FALSE)),"-")</f>
        <v>0.3055899086704843</v>
      </c>
      <c r="AD19" s="20">
        <f>IFERROR(IF(VLOOKUP($B19,'[8]0_-3'!$AJ$4:$AO$179,6,FALSE)=0,"-",VLOOKUP($B19,'[8]0_-3'!$AJ$4:$AO$179,6,FALSE)),"-")</f>
        <v>1.515427904097671</v>
      </c>
      <c r="AE19" s="18">
        <f>IFERROR(IF(VLOOKUP($B19,'[8]5_2'!$AJ$4:$AO$179,5,FALSE)=0,"-",VLOOKUP($B19,'[8]5_2'!$AJ$4:$AO$179,5,FALSE)),"-")</f>
        <v>0.62575678801047452</v>
      </c>
      <c r="AF19" s="19">
        <f>IFERROR(IF(VLOOKUP($B19,'[8]5_2'!$AJ$4:$AO$179,3,FALSE)=0,"-",VLOOKUP($B19,'[8]5_2'!$AJ$4:$AO$179,3,FALSE)),"-")</f>
        <v>0.32247037041782822</v>
      </c>
      <c r="AG19" s="20">
        <f>IFERROR(IF(VLOOKUP($B19,'[8]5_2'!$AJ$4:$AO$179,6,FALSE)=0,"-",VLOOKUP($B19,'[8]5_2'!$AJ$4:$AO$179,6,FALSE)),"-")</f>
        <v>1.9405094092820836</v>
      </c>
      <c r="AH19" s="18">
        <f>IFERROR(IF(VLOOKUP($B19,'[8]10_7'!$AJ$4:$AO$179,5,FALSE)=0,"-",VLOOKUP($B19,'[8]10_7'!$AJ$4:$AO$179,5,FALSE)),"-")</f>
        <v>0.8105625864288174</v>
      </c>
      <c r="AI19" s="19">
        <f>IFERROR(IF(VLOOKUP($B19,'[8]10_7'!$AJ$4:$AO$179,3,FALSE)=0,"-",VLOOKUP($B19,'[8]10_7'!$AJ$4:$AO$179,3,FALSE)),"-")</f>
        <v>0.33978352511686311</v>
      </c>
      <c r="AJ19" s="20">
        <f>IFERROR(IF(VLOOKUP($B19,'[8]10_7'!$AJ$4:$AO$179,6,FALSE)=0,"-",VLOOKUP($B19,'[8]10_7'!$AJ$4:$AO$179,6,FALSE)),"-")</f>
        <v>2.3855264499655697</v>
      </c>
      <c r="AK19" s="18">
        <f>IFERROR(IF(VLOOKUP($B19,'[8]15_12'!$AJ$4:$AO$179,5,FALSE)=0,"-",VLOOKUP($B19,'[8]15_12'!$AJ$4:$AO$179,5,FALSE)),"-")</f>
        <v>1.0180385822342823</v>
      </c>
      <c r="AL19" s="19">
        <f>IFERROR(IF(VLOOKUP($B19,'[8]15_12'!$AJ$4:$AO$179,3,FALSE)=0,"-",VLOOKUP($B19,'[8]15_12'!$AJ$4:$AO$179,3,FALSE)),"-")</f>
        <v>0.35762325831906816</v>
      </c>
      <c r="AM19" s="20">
        <f>IFERROR(IF(VLOOKUP($B19,'[8]15_12'!$AJ$4:$AO$179,6,FALSE)=0,"-",VLOOKUP($B19,'[8]15_12'!$AJ$4:$AO$179,6,FALSE)),"-")</f>
        <v>2.8466788961639562</v>
      </c>
    </row>
    <row r="20" spans="2:39" ht="15" customHeight="1" x14ac:dyDescent="0.25">
      <c r="B20" s="33">
        <v>25</v>
      </c>
      <c r="C20" s="34"/>
      <c r="D20" s="18">
        <f>IFERROR(IF(VLOOKUP($B20,'[8]0_-3'!$H$4:$M$179,5,FALSE)=0,"-",VLOOKUP($B20,'[8]0_-3'!$H$4:$M$179,5,FALSE)),"-")</f>
        <v>1.0883939546375632</v>
      </c>
      <c r="E20" s="19">
        <f>IFERROR(IF(VLOOKUP($B20,'[8]0_-3'!$H$4:$M$179,3,FALSE)=0,"-",VLOOKUP($B20,'[8]0_-3'!$H$4:$M$179,3,FALSE)),"-")</f>
        <v>0.28605442586450436</v>
      </c>
      <c r="F20" s="19">
        <f>IFERROR(IF(VLOOKUP($B20,'[8]0_-3'!$H$4:$M$179,6,FALSE)=0,"-",VLOOKUP($B20,'[8]0_-3'!$H$4:$M$179,6,FALSE)),"-")</f>
        <v>3.8048492043017843</v>
      </c>
      <c r="G20" s="18">
        <f>IFERROR(IF(VLOOKUP($B20,'[8]5_2'!$H$4:$M$179,5,FALSE)=0,"-",VLOOKUP($B20,'[8]5_2'!$H$4:$M$179,5,FALSE)),"-")</f>
        <v>1.3280633370867183</v>
      </c>
      <c r="H20" s="19">
        <f>IFERROR(IF(VLOOKUP($B20,'[8]5_2'!$H$4:$M$179,3,FALSE)=0,"-",VLOOKUP($B20,'[8]5_2'!$H$4:$M$179,3,FALSE)),"-")</f>
        <v>0.29083322621801821</v>
      </c>
      <c r="I20" s="20">
        <f>IFERROR(IF(VLOOKUP($B20,'[8]5_2'!$H$4:$M$179,6,FALSE)=0,"-",VLOOKUP($B20,'[8]5_2'!$H$4:$M$179,6,FALSE)),"-")</f>
        <v>4.5664085715266864</v>
      </c>
      <c r="J20" s="18">
        <f>IFERROR(IF(VLOOKUP($B20,'[8]10_7'!$H$4:$M$179,5,FALSE)=0,"-",VLOOKUP($B20,'[8]10_7'!$H$4:$M$179,5,FALSE)),"-")</f>
        <v>1.5923690678141034</v>
      </c>
      <c r="K20" s="19">
        <f>IFERROR(IF(VLOOKUP($B20,'[8]10_7'!$H$4:$M$179,3,FALSE)=0,"-",VLOOKUP($B20,'[8]10_7'!$H$4:$M$179,3,FALSE)),"-")</f>
        <v>0.29442295885360914</v>
      </c>
      <c r="L20" s="20">
        <f>IFERROR(IF(VLOOKUP($B20,'[8]10_7'!$H$4:$M$179,6,FALSE)=0,"-",VLOOKUP($B20,'[8]10_7'!$H$4:$M$179,6,FALSE)),"-")</f>
        <v>5.4084405442234882</v>
      </c>
      <c r="M20" s="18">
        <f>IFERROR(IF(VLOOKUP($B20,'[8]15_12'!$H$4:$M$179,5,FALSE)=0,"-",VLOOKUP($B20,'[8]15_12'!$H$4:$M$179,5,FALSE)),"-")</f>
        <v>1.8820820744856124</v>
      </c>
      <c r="N20" s="19">
        <f>IFERROR(IF(VLOOKUP($B20,'[8]15_12'!$H$4:$M$179,3,FALSE)=0,"-",VLOOKUP($B20,'[8]15_12'!$H$4:$M$179,3,FALSE)),"-")</f>
        <v>0.2971148153610802</v>
      </c>
      <c r="O20" s="20">
        <f>IFERROR(IF(VLOOKUP($B20,'[8]15_12'!$H$4:$M$179,6,FALSE)=0,"-",VLOOKUP($B20,'[8]15_12'!$H$4:$M$179,6,FALSE)),"-")</f>
        <v>6.3345278565067176</v>
      </c>
      <c r="P20" s="18">
        <f>IFERROR(IF(VLOOKUP($B20,'[8]0_-3'!$V$4:$AA$179,5,FALSE)=0,"-",VLOOKUP($B20,'[8]0_-3'!$V$4:$AA$179,5,FALSE)),"-")</f>
        <v>0.94341382071708135</v>
      </c>
      <c r="Q20" s="19">
        <f>IFERROR(IF(VLOOKUP($B20,'[8]0_-3'!$V$4:$AA$179,3,FALSE)=0,"-",VLOOKUP($B20,'[8]0_-3'!$V$4:$AA$179,3,FALSE)),"-")</f>
        <v>0.33828922444744347</v>
      </c>
      <c r="R20" s="20">
        <f>IFERROR(IF(VLOOKUP($B20,'[8]0_-3'!$V$4:$AA$179,6,FALSE)=0,"-",VLOOKUP($B20,'[8]0_-3'!$V$4:$AA$179,6,FALSE)),"-")</f>
        <v>2.7887788097833717</v>
      </c>
      <c r="S20" s="18">
        <f>IFERROR(IF(VLOOKUP($B20,'[8]5_2'!$V$4:$AA$179,5,FALSE)=0,"-",VLOOKUP($B20,'[8]5_2'!$V$4:$AA$179,5,FALSE)),"-")</f>
        <v>1.1659584779622119</v>
      </c>
      <c r="T20" s="19">
        <f>IFERROR(IF(VLOOKUP($B20,'[8]5_2'!$V$4:$AA$179,3,FALSE)=0,"-",VLOOKUP($B20,'[8]5_2'!$V$4:$AA$179,3,FALSE)),"-")</f>
        <v>0.3504576268890624</v>
      </c>
      <c r="U20" s="20">
        <f>IFERROR(IF(VLOOKUP($B20,'[8]5_2'!$V$4:$AA$179,6,FALSE)=0,"-",VLOOKUP($B20,'[8]5_2'!$V$4:$AA$179,6,FALSE)),"-")</f>
        <v>3.3269599189841483</v>
      </c>
      <c r="V20" s="18">
        <f>IFERROR(IF(VLOOKUP($B20,'[8]10_7'!$V$4:$AA$179,5,FALSE)=0,"-",VLOOKUP($B20,'[8]10_7'!$V$4:$AA$179,5,FALSE)),"-")</f>
        <v>1.4135855973260312</v>
      </c>
      <c r="W20" s="19">
        <f>IFERROR(IF(VLOOKUP($B20,'[8]10_7'!$V$4:$AA$179,3,FALSE)=0,"-",VLOOKUP($B20,'[8]10_7'!$V$4:$AA$179,3,FALSE)),"-")</f>
        <v>0.36173106986308284</v>
      </c>
      <c r="X20" s="20">
        <f>IFERROR(IF(VLOOKUP($B20,'[8]10_7'!$V$4:$AA$179,6,FALSE)=0,"-",VLOOKUP($B20,'[8]10_7'!$V$4:$AA$179,6,FALSE)),"-")</f>
        <v>3.9078357240949222</v>
      </c>
      <c r="Y20" s="18">
        <f>IFERROR(IF(VLOOKUP($B20,'[8]15_12'!$V$4:$AA$179,5,FALSE)=0,"-",VLOOKUP($B20,'[8]15_12'!$V$4:$AA$179,5,FALSE)),"-")</f>
        <v>1.6870923078821352</v>
      </c>
      <c r="Z20" s="19">
        <f>IFERROR(IF(VLOOKUP($B20,'[8]15_12'!$V$4:$AA$179,3,FALSE)=0,"-",VLOOKUP($B20,'[8]15_12'!$V$4:$AA$179,3,FALSE)),"-")</f>
        <v>0.37237233688576854</v>
      </c>
      <c r="AA20" s="20">
        <f>IFERROR(IF(VLOOKUP($B20,'[8]15_12'!$V$4:$AA$179,6,FALSE)=0,"-",VLOOKUP($B20,'[8]15_12'!$V$4:$AA$179,6,FALSE)),"-")</f>
        <v>4.5306596134171988</v>
      </c>
      <c r="AB20" s="18">
        <f>IFERROR(IF(VLOOKUP($B20,'[8]0_-3'!$AJ$4:$AO$179,5,FALSE)=0,"-",VLOOKUP($B20,'[8]0_-3'!$AJ$4:$AO$179,5,FALSE)),"-")</f>
        <v>0.78404643752943126</v>
      </c>
      <c r="AC20" s="19">
        <f>IFERROR(IF(VLOOKUP($B20,'[8]0_-3'!$AJ$4:$AO$179,3,FALSE)=0,"-",VLOOKUP($B20,'[8]0_-3'!$AJ$4:$AO$179,3,FALSE)),"-")</f>
        <v>0.39304439209478698</v>
      </c>
      <c r="AD20" s="20">
        <f>IFERROR(IF(VLOOKUP($B20,'[8]0_-3'!$AJ$4:$AO$179,6,FALSE)=0,"-",VLOOKUP($B20,'[8]0_-3'!$AJ$4:$AO$179,6,FALSE)),"-")</f>
        <v>1.9948037761097221</v>
      </c>
      <c r="AE20" s="18">
        <f>IFERROR(IF(VLOOKUP($B20,'[8]5_2'!$AJ$4:$AO$179,5,FALSE)=0,"-",VLOOKUP($B20,'[8]5_2'!$AJ$4:$AO$179,5,FALSE)),"-")</f>
        <v>0.9876366837947067</v>
      </c>
      <c r="AF20" s="19">
        <f>IFERROR(IF(VLOOKUP($B20,'[8]5_2'!$AJ$4:$AO$179,3,FALSE)=0,"-",VLOOKUP($B20,'[8]5_2'!$AJ$4:$AO$179,3,FALSE)),"-")</f>
        <v>0.41287581501304127</v>
      </c>
      <c r="AG20" s="20">
        <f>IFERROR(IF(VLOOKUP($B20,'[8]5_2'!$AJ$4:$AO$179,6,FALSE)=0,"-",VLOOKUP($B20,'[8]5_2'!$AJ$4:$AO$179,6,FALSE)),"-")</f>
        <v>2.3920913937851043</v>
      </c>
      <c r="AH20" s="18">
        <f>IFERROR(IF(VLOOKUP($B20,'[8]10_7'!$AJ$4:$AO$179,5,FALSE)=0,"-",VLOOKUP($B20,'[8]10_7'!$AJ$4:$AO$179,5,FALSE)),"-")</f>
        <v>1.2167791609724588</v>
      </c>
      <c r="AI20" s="19">
        <f>IFERROR(IF(VLOOKUP($B20,'[8]10_7'!$AJ$4:$AO$179,3,FALSE)=0,"-",VLOOKUP($B20,'[8]10_7'!$AJ$4:$AO$179,3,FALSE)),"-")</f>
        <v>0.43212090242798162</v>
      </c>
      <c r="AJ20" s="20">
        <f>IFERROR(IF(VLOOKUP($B20,'[8]10_7'!$AJ$4:$AO$179,6,FALSE)=0,"-",VLOOKUP($B20,'[8]10_7'!$AJ$4:$AO$179,6,FALSE)),"-")</f>
        <v>2.8158303709347878</v>
      </c>
      <c r="AK20" s="18">
        <f>IFERROR(IF(VLOOKUP($B20,'[8]15_12'!$AJ$4:$AO$179,5,FALSE)=0,"-",VLOOKUP($B20,'[8]15_12'!$AJ$4:$AO$179,5,FALSE)),"-")</f>
        <v>1.4722989130336832</v>
      </c>
      <c r="AL20" s="19">
        <f>IFERROR(IF(VLOOKUP($B20,'[8]15_12'!$AJ$4:$AO$179,3,FALSE)=0,"-",VLOOKUP($B20,'[8]15_12'!$AJ$4:$AO$179,3,FALSE)),"-")</f>
        <v>0.45100279255806092</v>
      </c>
      <c r="AM20" s="20">
        <f>IFERROR(IF(VLOOKUP($B20,'[8]15_12'!$AJ$4:$AO$179,6,FALSE)=0,"-",VLOOKUP($B20,'[8]15_12'!$AJ$4:$AO$179,6,FALSE)),"-")</f>
        <v>3.2645006579291707</v>
      </c>
    </row>
    <row r="21" spans="2:39" ht="15" customHeight="1" x14ac:dyDescent="0.25">
      <c r="B21" s="33">
        <v>30</v>
      </c>
      <c r="C21" s="34"/>
      <c r="D21" s="18">
        <f>IFERROR(IF(VLOOKUP($B21,'[8]0_-3'!$H$4:$M$179,5,FALSE)=0,"-",VLOOKUP($B21,'[8]0_-3'!$H$4:$M$179,5,FALSE)),"-")</f>
        <v>1.4308165525889582</v>
      </c>
      <c r="E21" s="19">
        <f>IFERROR(IF(VLOOKUP($B21,'[8]0_-3'!$H$4:$M$179,3,FALSE)=0,"-",VLOOKUP($B21,'[8]0_-3'!$H$4:$M$179,3,FALSE)),"-")</f>
        <v>0.35472124357981039</v>
      </c>
      <c r="F21" s="19">
        <f>IFERROR(IF(VLOOKUP($B21,'[8]0_-3'!$H$4:$M$179,6,FALSE)=0,"-",VLOOKUP($B21,'[8]0_-3'!$H$4:$M$179,6,FALSE)),"-")</f>
        <v>4.0336364919938381</v>
      </c>
      <c r="G21" s="18">
        <f>IFERROR(IF(VLOOKUP($B21,'[8]5_2'!$H$4:$M$179,5,FALSE)=0,"-",VLOOKUP($B21,'[8]5_2'!$H$4:$M$179,5,FALSE)),"-")</f>
        <v>1.7144532062817346</v>
      </c>
      <c r="H21" s="19">
        <f>IFERROR(IF(VLOOKUP($B21,'[8]5_2'!$H$4:$M$179,3,FALSE)=0,"-",VLOOKUP($B21,'[8]5_2'!$H$4:$M$179,3,FALSE)),"-")</f>
        <v>0.36122112208669188</v>
      </c>
      <c r="I21" s="20">
        <f>IFERROR(IF(VLOOKUP($B21,'[8]5_2'!$H$4:$M$179,6,FALSE)=0,"-",VLOOKUP($B21,'[8]5_2'!$H$4:$M$179,6,FALSE)),"-")</f>
        <v>4.7462706399275056</v>
      </c>
      <c r="J21" s="18">
        <f>IFERROR(IF(VLOOKUP($B21,'[8]10_7'!$H$4:$M$179,5,FALSE)=0,"-",VLOOKUP($B21,'[8]10_7'!$H$4:$M$179,5,FALSE)),"-")</f>
        <v>2.0266716966843785</v>
      </c>
      <c r="K21" s="19">
        <f>IFERROR(IF(VLOOKUP($B21,'[8]10_7'!$H$4:$M$179,3,FALSE)=0,"-",VLOOKUP($B21,'[8]10_7'!$H$4:$M$179,3,FALSE)),"-")</f>
        <v>0.36567051839455189</v>
      </c>
      <c r="L21" s="20">
        <f>IFERROR(IF(VLOOKUP($B21,'[8]10_7'!$H$4:$M$179,6,FALSE)=0,"-",VLOOKUP($B21,'[8]10_7'!$H$4:$M$179,6,FALSE)),"-")</f>
        <v>5.5423437076150508</v>
      </c>
      <c r="M21" s="18">
        <f>IFERROR(IF(VLOOKUP($B21,'[8]15_12'!$H$4:$M$179,5,FALSE)=0,"-",VLOOKUP($B21,'[8]15_12'!$H$4:$M$179,5,FALSE)),"-")</f>
        <v>2.3684213808252657</v>
      </c>
      <c r="N21" s="19">
        <f>IFERROR(IF(VLOOKUP($B21,'[8]15_12'!$H$4:$M$179,3,FALSE)=0,"-",VLOOKUP($B21,'[8]15_12'!$H$4:$M$179,3,FALSE)),"-")</f>
        <v>0.36847562892355568</v>
      </c>
      <c r="O21" s="20">
        <f>IFERROR(IF(VLOOKUP($B21,'[8]15_12'!$H$4:$M$179,6,FALSE)=0,"-",VLOOKUP($B21,'[8]15_12'!$H$4:$M$179,6,FALSE)),"-")</f>
        <v>6.4276201596947971</v>
      </c>
      <c r="P21" s="18">
        <f>IFERROR(IF(VLOOKUP($B21,'[8]0_-3'!$V$4:$AA$179,5,FALSE)=0,"-",VLOOKUP($B21,'[8]0_-3'!$V$4:$AA$179,5,FALSE)),"-")</f>
        <v>1.2736899460836075</v>
      </c>
      <c r="Q21" s="19">
        <f>IFERROR(IF(VLOOKUP($B21,'[8]0_-3'!$V$4:$AA$179,3,FALSE)=0,"-",VLOOKUP($B21,'[8]0_-3'!$V$4:$AA$179,3,FALSE)),"-")</f>
        <v>0.41839472711256781</v>
      </c>
      <c r="R21" s="20">
        <f>IFERROR(IF(VLOOKUP($B21,'[8]0_-3'!$V$4:$AA$179,6,FALSE)=0,"-",VLOOKUP($B21,'[8]0_-3'!$V$4:$AA$179,6,FALSE)),"-")</f>
        <v>3.0442303966725786</v>
      </c>
      <c r="S21" s="18">
        <f>IFERROR(IF(VLOOKUP($B21,'[8]5_2'!$V$4:$AA$179,5,FALSE)=0,"-",VLOOKUP($B21,'[8]5_2'!$V$4:$AA$179,5,FALSE)),"-")</f>
        <v>1.5382166750442163</v>
      </c>
      <c r="T21" s="19">
        <f>IFERROR(IF(VLOOKUP($B21,'[8]5_2'!$V$4:$AA$179,3,FALSE)=0,"-",VLOOKUP($B21,'[8]5_2'!$V$4:$AA$179,3,FALSE)),"-")</f>
        <v>0.43338878385546764</v>
      </c>
      <c r="U21" s="20">
        <f>IFERROR(IF(VLOOKUP($B21,'[8]5_2'!$V$4:$AA$179,6,FALSE)=0,"-",VLOOKUP($B21,'[8]5_2'!$V$4:$AA$179,6,FALSE)),"-")</f>
        <v>3.5492766133910876</v>
      </c>
      <c r="V21" s="18">
        <f>IFERROR(IF(VLOOKUP($B21,'[8]10_7'!$V$4:$AA$179,5,FALSE)=0,"-",VLOOKUP($B21,'[8]10_7'!$V$4:$AA$179,5,FALSE)),"-")</f>
        <v>1.8313502432360758</v>
      </c>
      <c r="W21" s="19">
        <f>IFERROR(IF(VLOOKUP($B21,'[8]10_7'!$V$4:$AA$179,3,FALSE)=0,"-",VLOOKUP($B21,'[8]10_7'!$V$4:$AA$179,3,FALSE)),"-")</f>
        <v>0.44664293604391392</v>
      </c>
      <c r="X21" s="20">
        <f>IFERROR(IF(VLOOKUP($B21,'[8]10_7'!$V$4:$AA$179,6,FALSE)=0,"-",VLOOKUP($B21,'[8]10_7'!$V$4:$AA$179,6,FALSE)),"-")</f>
        <v>4.1002556974415407</v>
      </c>
      <c r="Y21" s="18">
        <f>IFERROR(IF(VLOOKUP($B21,'[8]15_12'!$V$4:$AA$179,5,FALSE)=0,"-",VLOOKUP($B21,'[8]15_12'!$V$4:$AA$179,5,FALSE)),"-")</f>
        <v>2.1541005750966744</v>
      </c>
      <c r="Z21" s="19">
        <f>IFERROR(IF(VLOOKUP($B21,'[8]15_12'!$V$4:$AA$179,3,FALSE)=0,"-",VLOOKUP($B21,'[8]15_12'!$V$4:$AA$179,3,FALSE)),"-")</f>
        <v>0.45854938013561136</v>
      </c>
      <c r="AA21" s="20">
        <f>IFERROR(IF(VLOOKUP($B21,'[8]15_12'!$V$4:$AA$179,6,FALSE)=0,"-",VLOOKUP($B21,'[8]15_12'!$V$4:$AA$179,6,FALSE)),"-")</f>
        <v>4.6976414502176862</v>
      </c>
      <c r="AB21" s="18">
        <f>IFERROR(IF(VLOOKUP($B21,'[8]0_-3'!$AJ$4:$AO$179,5,FALSE)=0,"-",VLOOKUP($B21,'[8]0_-3'!$AJ$4:$AO$179,5,FALSE)),"-")</f>
        <v>1.1008224002900393</v>
      </c>
      <c r="AC21" s="19">
        <f>IFERROR(IF(VLOOKUP($B21,'[8]0_-3'!$AJ$4:$AO$179,3,FALSE)=0,"-",VLOOKUP($B21,'[8]0_-3'!$AJ$4:$AO$179,3,FALSE)),"-")</f>
        <v>0.48455620596395671</v>
      </c>
      <c r="AD21" s="20">
        <f>IFERROR(IF(VLOOKUP($B21,'[8]0_-3'!$AJ$4:$AO$179,6,FALSE)=0,"-",VLOOKUP($B21,'[8]0_-3'!$AJ$4:$AO$179,6,FALSE)),"-")</f>
        <v>2.2718157083554575</v>
      </c>
      <c r="AE21" s="18">
        <f>IFERROR(IF(VLOOKUP($B21,'[8]5_2'!$AJ$4:$AO$179,5,FALSE)=0,"-",VLOOKUP($B21,'[8]5_2'!$AJ$4:$AO$179,5,FALSE)),"-")</f>
        <v>1.3441293245242711</v>
      </c>
      <c r="AF21" s="19">
        <f>IFERROR(IF(VLOOKUP($B21,'[8]5_2'!$AJ$4:$AO$179,3,FALSE)=0,"-",VLOOKUP($B21,'[8]5_2'!$AJ$4:$AO$179,3,FALSE)),"-")</f>
        <v>0.5078825881630995</v>
      </c>
      <c r="AG21" s="20">
        <f>IFERROR(IF(VLOOKUP($B21,'[8]5_2'!$AJ$4:$AO$179,6,FALSE)=0,"-",VLOOKUP($B21,'[8]5_2'!$AJ$4:$AO$179,6,FALSE)),"-")</f>
        <v>2.6465355494577865</v>
      </c>
      <c r="AH21" s="18">
        <f>IFERROR(IF(VLOOKUP($B21,'[8]10_7'!$AJ$4:$AO$179,5,FALSE)=0,"-",VLOOKUP($B21,'[8]10_7'!$AJ$4:$AO$179,5,FALSE)),"-")</f>
        <v>1.6160845541939834</v>
      </c>
      <c r="AI21" s="19">
        <f>IFERROR(IF(VLOOKUP($B21,'[8]10_7'!$AJ$4:$AO$179,3,FALSE)=0,"-",VLOOKUP($B21,'[8]10_7'!$AJ$4:$AO$179,3,FALSE)),"-")</f>
        <v>0.52979334563878333</v>
      </c>
      <c r="AJ21" s="20">
        <f>IFERROR(IF(VLOOKUP($B21,'[8]10_7'!$AJ$4:$AO$179,6,FALSE)=0,"-",VLOOKUP($B21,'[8]10_7'!$AJ$4:$AO$179,6,FALSE)),"-")</f>
        <v>3.0504055354742805</v>
      </c>
      <c r="AK21" s="18">
        <f>IFERROR(IF(VLOOKUP($B21,'[8]15_12'!$AJ$4:$AO$179,5,FALSE)=0,"-",VLOOKUP($B21,'[8]15_12'!$AJ$4:$AO$179,5,FALSE)),"-")</f>
        <v>1.9177617640574214</v>
      </c>
      <c r="AL21" s="19">
        <f>IFERROR(IF(VLOOKUP($B21,'[8]15_12'!$AJ$4:$AO$179,3,FALSE)=0,"-",VLOOKUP($B21,'[8]15_12'!$AJ$4:$AO$179,3,FALSE)),"-")</f>
        <v>0.55064383586914878</v>
      </c>
      <c r="AM21" s="20">
        <f>IFERROR(IF(VLOOKUP($B21,'[8]15_12'!$AJ$4:$AO$179,6,FALSE)=0,"-",VLOOKUP($B21,'[8]15_12'!$AJ$4:$AO$179,6,FALSE)),"-")</f>
        <v>3.4827626119347772</v>
      </c>
    </row>
    <row r="22" spans="2:39" ht="15" customHeight="1" x14ac:dyDescent="0.25">
      <c r="B22" s="33">
        <v>35</v>
      </c>
      <c r="C22" s="34"/>
      <c r="D22" s="18">
        <f>IFERROR(IF(VLOOKUP($B22,'[8]0_-3'!$H$4:$M$179,5,FALSE)=0,"-",VLOOKUP($B22,'[8]0_-3'!$H$4:$M$179,5,FALSE)),"-")</f>
        <v>1.7678867228877269</v>
      </c>
      <c r="E22" s="19">
        <f>IFERROR(IF(VLOOKUP($B22,'[8]0_-3'!$H$4:$M$179,3,FALSE)=0,"-",VLOOKUP($B22,'[8]0_-3'!$H$4:$M$179,3,FALSE)),"-")</f>
        <v>0.42537655131825031</v>
      </c>
      <c r="F22" s="19">
        <f>IFERROR(IF(VLOOKUP($B22,'[8]0_-3'!$H$4:$M$179,6,FALSE)=0,"-",VLOOKUP($B22,'[8]0_-3'!$H$4:$M$179,6,FALSE)),"-")</f>
        <v>4.1560511913715299</v>
      </c>
      <c r="G22" s="18">
        <f>IFERROR(IF(VLOOKUP($B22,'[8]5_2'!$H$4:$M$179,5,FALSE)=0,"-",VLOOKUP($B22,'[8]5_2'!$H$4:$M$179,5,FALSE)),"-")</f>
        <v>2.093933308242836</v>
      </c>
      <c r="H22" s="19">
        <f>IFERROR(IF(VLOOKUP($B22,'[8]5_2'!$H$4:$M$179,3,FALSE)=0,"-",VLOOKUP($B22,'[8]5_2'!$H$4:$M$179,3,FALSE)),"-")</f>
        <v>0.43406183110629537</v>
      </c>
      <c r="I22" s="20">
        <f>IFERROR(IF(VLOOKUP($B22,'[8]5_2'!$H$4:$M$179,6,FALSE)=0,"-",VLOOKUP($B22,'[8]5_2'!$H$4:$M$179,6,FALSE)),"-")</f>
        <v>4.8240438531672289</v>
      </c>
      <c r="J22" s="18">
        <f>IFERROR(IF(VLOOKUP($B22,'[8]10_7'!$H$4:$M$179,5,FALSE)=0,"-",VLOOKUP($B22,'[8]10_7'!$H$4:$M$179,5,FALSE)),"-")</f>
        <v>2.4521377023109019</v>
      </c>
      <c r="K22" s="19">
        <f>IFERROR(IF(VLOOKUP($B22,'[8]10_7'!$H$4:$M$179,3,FALSE)=0,"-",VLOOKUP($B22,'[8]10_7'!$H$4:$M$179,3,FALSE)),"-")</f>
        <v>0.43992715401697402</v>
      </c>
      <c r="L22" s="20">
        <f>IFERROR(IF(VLOOKUP($B22,'[8]10_7'!$H$4:$M$179,6,FALSE)=0,"-",VLOOKUP($B22,'[8]10_7'!$H$4:$M$179,6,FALSE)),"-")</f>
        <v>5.5739630525654924</v>
      </c>
      <c r="M22" s="18">
        <f>IFERROR(IF(VLOOKUP($B22,'[8]15_12'!$H$4:$M$179,5,FALSE)=0,"-",VLOOKUP($B22,'[8]15_12'!$H$4:$M$179,5,FALSE)),"-")</f>
        <v>2.8435742285713865</v>
      </c>
      <c r="N22" s="19">
        <f>IFERROR(IF(VLOOKUP($B22,'[8]15_12'!$H$4:$M$179,3,FALSE)=0,"-",VLOOKUP($B22,'[8]15_12'!$H$4:$M$179,3,FALSE)),"-")</f>
        <v>0.44344605657362079</v>
      </c>
      <c r="O22" s="20">
        <f>IFERROR(IF(VLOOKUP($B22,'[8]15_12'!$H$4:$M$179,6,FALSE)=0,"-",VLOOKUP($B22,'[8]15_12'!$H$4:$M$179,6,FALSE)),"-")</f>
        <v>6.4124467596867607</v>
      </c>
      <c r="P22" s="18">
        <f>IFERROR(IF(VLOOKUP($B22,'[8]0_-3'!$V$4:$AA$179,5,FALSE)=0,"-",VLOOKUP($B22,'[8]0_-3'!$V$4:$AA$179,5,FALSE)),"-")</f>
        <v>1.5992845308367158</v>
      </c>
      <c r="Q22" s="19">
        <f>IFERROR(IF(VLOOKUP($B22,'[8]0_-3'!$V$4:$AA$179,3,FALSE)=0,"-",VLOOKUP($B22,'[8]0_-3'!$V$4:$AA$179,3,FALSE)),"-")</f>
        <v>0.50013880516179554</v>
      </c>
      <c r="R22" s="20">
        <f>IFERROR(IF(VLOOKUP($B22,'[8]0_-3'!$V$4:$AA$179,6,FALSE)=0,"-",VLOOKUP($B22,'[8]0_-3'!$V$4:$AA$179,6,FALSE)),"-")</f>
        <v>3.1976813523184733</v>
      </c>
      <c r="S22" s="18">
        <f>IFERROR(IF(VLOOKUP($B22,'[8]5_2'!$V$4:$AA$179,5,FALSE)=0,"-",VLOOKUP($B22,'[8]5_2'!$V$4:$AA$179,5,FALSE)),"-")</f>
        <v>1.9044452775653236</v>
      </c>
      <c r="T22" s="19">
        <f>IFERROR(IF(VLOOKUP($B22,'[8]5_2'!$V$4:$AA$179,3,FALSE)=0,"-",VLOOKUP($B22,'[8]5_2'!$V$4:$AA$179,3,FALSE)),"-")</f>
        <v>0.51833594235877312</v>
      </c>
      <c r="U22" s="20">
        <f>IFERROR(IF(VLOOKUP($B22,'[8]5_2'!$V$4:$AA$179,6,FALSE)=0,"-",VLOOKUP($B22,'[8]5_2'!$V$4:$AA$179,6,FALSE)),"-")</f>
        <v>3.6741524596940578</v>
      </c>
      <c r="V22" s="18">
        <f>IFERROR(IF(VLOOKUP($B22,'[8]10_7'!$V$4:$AA$179,5,FALSE)=0,"-",VLOOKUP($B22,'[8]10_7'!$V$4:$AA$179,5,FALSE)),"-")</f>
        <v>2.2414134143849682</v>
      </c>
      <c r="W22" s="19">
        <f>IFERROR(IF(VLOOKUP($B22,'[8]10_7'!$V$4:$AA$179,3,FALSE)=0,"-",VLOOKUP($B22,'[8]10_7'!$V$4:$AA$179,3,FALSE)),"-")</f>
        <v>0.53405141417702684</v>
      </c>
      <c r="X22" s="20">
        <f>IFERROR(IF(VLOOKUP($B22,'[8]10_7'!$V$4:$AA$179,6,FALSE)=0,"-",VLOOKUP($B22,'[8]10_7'!$V$4:$AA$179,6,FALSE)),"-")</f>
        <v>4.1969993054675943</v>
      </c>
      <c r="Y22" s="18">
        <f>IFERROR(IF(VLOOKUP($B22,'[8]15_12'!$V$4:$AA$179,5,FALSE)=0,"-",VLOOKUP($B22,'[8]15_12'!$V$4:$AA$179,5,FALSE)),"-")</f>
        <v>2.6113619233855587</v>
      </c>
      <c r="Z22" s="19">
        <f>IFERROR(IF(VLOOKUP($B22,'[8]15_12'!$V$4:$AA$179,3,FALSE)=0,"-",VLOOKUP($B22,'[8]15_12'!$V$4:$AA$179,3,FALSE)),"-")</f>
        <v>0.54777674696344758</v>
      </c>
      <c r="AA22" s="20">
        <f>IFERROR(IF(VLOOKUP($B22,'[8]15_12'!$V$4:$AA$179,6,FALSE)=0,"-",VLOOKUP($B22,'[8]15_12'!$V$4:$AA$179,6,FALSE)),"-")</f>
        <v>4.7672011231973883</v>
      </c>
      <c r="AB22" s="18">
        <f>IFERROR(IF(VLOOKUP($B22,'[8]0_-3'!$AJ$4:$AO$179,5,FALSE)=0,"-",VLOOKUP($B22,'[8]0_-3'!$AJ$4:$AO$179,5,FALSE)),"-")</f>
        <v>1.4135740990902437</v>
      </c>
      <c r="AC22" s="19">
        <f>IFERROR(IF(VLOOKUP($B22,'[8]0_-3'!$AJ$4:$AO$179,3,FALSE)=0,"-",VLOOKUP($B22,'[8]0_-3'!$AJ$4:$AO$179,3,FALSE)),"-")</f>
        <v>0.57750637580950703</v>
      </c>
      <c r="AD22" s="20">
        <f>IFERROR(IF(VLOOKUP($B22,'[8]0_-3'!$AJ$4:$AO$179,6,FALSE)=0,"-",VLOOKUP($B22,'[8]0_-3'!$AJ$4:$AO$179,6,FALSE)),"-")</f>
        <v>2.4477203340115454</v>
      </c>
      <c r="AE22" s="18">
        <f>IFERROR(IF(VLOOKUP($B22,'[8]5_2'!$AJ$4:$AO$179,5,FALSE)=0,"-",VLOOKUP($B22,'[8]5_2'!$AJ$4:$AO$179,5,FALSE)),"-")</f>
        <v>1.6954517679131875</v>
      </c>
      <c r="AF22" s="19">
        <f>IFERROR(IF(VLOOKUP($B22,'[8]5_2'!$AJ$4:$AO$179,3,FALSE)=0,"-",VLOOKUP($B22,'[8]5_2'!$AJ$4:$AO$179,3,FALSE)),"-")</f>
        <v>0.60465786879576522</v>
      </c>
      <c r="AG22" s="20">
        <f>IFERROR(IF(VLOOKUP($B22,'[8]5_2'!$AJ$4:$AO$179,6,FALSE)=0,"-",VLOOKUP($B22,'[8]5_2'!$AJ$4:$AO$179,6,FALSE)),"-")</f>
        <v>2.8039852872333308</v>
      </c>
      <c r="AH22" s="18">
        <f>IFERROR(IF(VLOOKUP($B22,'[8]10_7'!$AJ$4:$AO$179,5,FALSE)=0,"-",VLOOKUP($B22,'[8]10_7'!$AJ$4:$AO$179,5,FALSE)),"-")</f>
        <v>2.008794593955272</v>
      </c>
      <c r="AI22" s="19">
        <f>IFERROR(IF(VLOOKUP($B22,'[8]10_7'!$AJ$4:$AO$179,3,FALSE)=0,"-",VLOOKUP($B22,'[8]10_7'!$AJ$4:$AO$179,3,FALSE)),"-")</f>
        <v>0.62966971265456206</v>
      </c>
      <c r="AJ22" s="20">
        <f>IFERROR(IF(VLOOKUP($B22,'[8]10_7'!$AJ$4:$AO$179,6,FALSE)=0,"-",VLOOKUP($B22,'[8]10_7'!$AJ$4:$AO$179,6,FALSE)),"-")</f>
        <v>3.1902353783011006</v>
      </c>
      <c r="AK22" s="18">
        <f>IFERROR(IF(VLOOKUP($B22,'[8]15_12'!$AJ$4:$AO$179,5,FALSE)=0,"-",VLOOKUP($B22,'[8]15_12'!$AJ$4:$AO$179,5,FALSE)),"-")</f>
        <v>2.3548789088204796</v>
      </c>
      <c r="AL22" s="19">
        <f>IFERROR(IF(VLOOKUP($B22,'[8]15_12'!$AJ$4:$AO$179,3,FALSE)=0,"-",VLOOKUP($B22,'[8]15_12'!$AJ$4:$AO$179,3,FALSE)),"-")</f>
        <v>0.65301733432501152</v>
      </c>
      <c r="AM22" s="20">
        <f>IFERROR(IF(VLOOKUP($B22,'[8]15_12'!$AJ$4:$AO$179,6,FALSE)=0,"-",VLOOKUP($B22,'[8]15_12'!$AJ$4:$AO$179,6,FALSE)),"-")</f>
        <v>3.6061506870328177</v>
      </c>
    </row>
    <row r="23" spans="2:39" ht="15" customHeight="1" x14ac:dyDescent="0.25">
      <c r="B23" s="33">
        <v>40</v>
      </c>
      <c r="C23" s="34"/>
      <c r="D23" s="18">
        <f>IFERROR(IF(VLOOKUP($B23,'[8]0_-3'!$H$4:$M$179,5,FALSE)=0,"-",VLOOKUP($B23,'[8]0_-3'!$H$4:$M$179,5,FALSE)),"-")</f>
        <v>2.0998236627555005</v>
      </c>
      <c r="E23" s="19">
        <f>IFERROR(IF(VLOOKUP($B23,'[8]0_-3'!$H$4:$M$179,3,FALSE)=0,"-",VLOOKUP($B23,'[8]0_-3'!$H$4:$M$179,3,FALSE)),"-")</f>
        <v>0.49948962348636927</v>
      </c>
      <c r="F23" s="19">
        <f>IFERROR(IF(VLOOKUP($B23,'[8]0_-3'!$H$4:$M$179,6,FALSE)=0,"-",VLOOKUP($B23,'[8]0_-3'!$H$4:$M$179,6,FALSE)),"-")</f>
        <v>4.2039385084699425</v>
      </c>
      <c r="G23" s="18">
        <f>IFERROR(IF(VLOOKUP($B23,'[8]5_2'!$H$4:$M$179,5,FALSE)=0,"-",VLOOKUP($B23,'[8]5_2'!$H$4:$M$179,5,FALSE)),"-")</f>
        <v>2.4668246674100733</v>
      </c>
      <c r="H23" s="19">
        <f>IFERROR(IF(VLOOKUP($B23,'[8]5_2'!$H$4:$M$179,3,FALSE)=0,"-",VLOOKUP($B23,'[8]5_2'!$H$4:$M$179,3,FALSE)),"-")</f>
        <v>0.5108552988439844</v>
      </c>
      <c r="I23" s="20">
        <f>IFERROR(IF(VLOOKUP($B23,'[8]5_2'!$H$4:$M$179,6,FALSE)=0,"-",VLOOKUP($B23,'[8]5_2'!$H$4:$M$179,6,FALSE)),"-")</f>
        <v>4.8288129201992351</v>
      </c>
      <c r="J23" s="18">
        <f>IFERROR(IF(VLOOKUP($B23,'[8]10_7'!$H$4:$M$179,5,FALSE)=0,"-",VLOOKUP($B23,'[8]10_7'!$H$4:$M$179,5,FALSE)),"-")</f>
        <v>2.8692279903184246</v>
      </c>
      <c r="K23" s="19">
        <f>IFERROR(IF(VLOOKUP($B23,'[8]10_7'!$H$4:$M$179,3,FALSE)=0,"-",VLOOKUP($B23,'[8]10_7'!$H$4:$M$179,3,FALSE)),"-")</f>
        <v>0.51870708597396376</v>
      </c>
      <c r="L23" s="20">
        <f>IFERROR(IF(VLOOKUP($B23,'[8]10_7'!$H$4:$M$179,6,FALSE)=0,"-",VLOOKUP($B23,'[8]10_7'!$H$4:$M$179,6,FALSE)),"-")</f>
        <v>5.5314995069538035</v>
      </c>
      <c r="M23" s="18">
        <f>IFERROR(IF(VLOOKUP($B23,'[8]15_12'!$H$4:$M$179,5,FALSE)=0,"-",VLOOKUP($B23,'[8]15_12'!$H$4:$M$179,5,FALSE)),"-")</f>
        <v>3.3081895119767482</v>
      </c>
      <c r="N23" s="19">
        <f>IFERROR(IF(VLOOKUP($B23,'[8]15_12'!$H$4:$M$179,3,FALSE)=0,"-",VLOOKUP($B23,'[8]15_12'!$H$4:$M$179,3,FALSE)),"-")</f>
        <v>0.52353059962230997</v>
      </c>
      <c r="O23" s="20">
        <f>IFERROR(IF(VLOOKUP($B23,'[8]15_12'!$H$4:$M$179,6,FALSE)=0,"-",VLOOKUP($B23,'[8]15_12'!$H$4:$M$179,6,FALSE)),"-")</f>
        <v>6.318999337122551</v>
      </c>
      <c r="P23" s="18">
        <f>IFERROR(IF(VLOOKUP($B23,'[8]0_-3'!$V$4:$AA$179,5,FALSE)=0,"-",VLOOKUP($B23,'[8]0_-3'!$V$4:$AA$179,5,FALSE)),"-")</f>
        <v>1.9203743225025804</v>
      </c>
      <c r="Q23" s="19">
        <f>IFERROR(IF(VLOOKUP($B23,'[8]0_-3'!$V$4:$AA$179,3,FALSE)=0,"-",VLOOKUP($B23,'[8]0_-3'!$V$4:$AA$179,3,FALSE)),"-")</f>
        <v>0.58487932306109436</v>
      </c>
      <c r="R23" s="20">
        <f>IFERROR(IF(VLOOKUP($B23,'[8]0_-3'!$V$4:$AA$179,6,FALSE)=0,"-",VLOOKUP($B23,'[8]0_-3'!$V$4:$AA$179,6,FALSE)),"-")</f>
        <v>3.2833684604404882</v>
      </c>
      <c r="S23" s="18">
        <f>IFERROR(IF(VLOOKUP($B23,'[8]5_2'!$V$4:$AA$179,5,FALSE)=0,"-",VLOOKUP($B23,'[8]5_2'!$V$4:$AA$179,5,FALSE)),"-")</f>
        <v>2.2649033920052797</v>
      </c>
      <c r="T23" s="19">
        <f>IFERROR(IF(VLOOKUP($B23,'[8]5_2'!$V$4:$AA$179,3,FALSE)=0,"-",VLOOKUP($B23,'[8]5_2'!$V$4:$AA$179,3,FALSE)),"-")</f>
        <v>0.60669544050420399</v>
      </c>
      <c r="U23" s="20">
        <f>IFERROR(IF(VLOOKUP($B23,'[8]5_2'!$V$4:$AA$179,6,FALSE)=0,"-",VLOOKUP($B23,'[8]5_2'!$V$4:$AA$179,6,FALSE)),"-")</f>
        <v>3.7331801770637925</v>
      </c>
      <c r="V23" s="18">
        <f>IFERROR(IF(VLOOKUP($B23,'[8]10_7'!$V$4:$AA$179,5,FALSE)=0,"-",VLOOKUP($B23,'[8]10_7'!$V$4:$AA$179,5,FALSE)),"-")</f>
        <v>2.6441479699441275</v>
      </c>
      <c r="W23" s="19">
        <f>IFERROR(IF(VLOOKUP($B23,'[8]10_7'!$V$4:$AA$179,3,FALSE)=0,"-",VLOOKUP($B23,'[8]10_7'!$V$4:$AA$179,3,FALSE)),"-")</f>
        <v>0.62538720600212028</v>
      </c>
      <c r="X23" s="20">
        <f>IFERROR(IF(VLOOKUP($B23,'[8]10_7'!$V$4:$AA$179,6,FALSE)=0,"-",VLOOKUP($B23,'[8]10_7'!$V$4:$AA$179,6,FALSE)),"-")</f>
        <v>4.2280173699862402</v>
      </c>
      <c r="Y23" s="18">
        <f>IFERROR(IF(VLOOKUP($B23,'[8]15_12'!$V$4:$AA$179,5,FALSE)=0,"-",VLOOKUP($B23,'[8]15_12'!$V$4:$AA$179,5,FALSE)),"-")</f>
        <v>3.0594030038530886</v>
      </c>
      <c r="Z23" s="19">
        <f>IFERROR(IF(VLOOKUP($B23,'[8]15_12'!$V$4:$AA$179,3,FALSE)=0,"-",VLOOKUP($B23,'[8]15_12'!$V$4:$AA$179,3,FALSE)),"-")</f>
        <v>0.64149759416676233</v>
      </c>
      <c r="AA23" s="20">
        <f>IFERROR(IF(VLOOKUP($B23,'[8]15_12'!$V$4:$AA$179,6,FALSE)=0,"-",VLOOKUP($B23,'[8]15_12'!$V$4:$AA$179,6,FALSE)),"-")</f>
        <v>4.769157408652374</v>
      </c>
      <c r="AB23" s="18">
        <f>IFERROR(IF(VLOOKUP($B23,'[8]0_-3'!$AJ$4:$AO$179,5,FALSE)=0,"-",VLOOKUP($B23,'[8]0_-3'!$AJ$4:$AO$179,5,FALSE)),"-")</f>
        <v>1.7224399875921734</v>
      </c>
      <c r="AC23" s="19">
        <f>IFERROR(IF(VLOOKUP($B23,'[8]0_-3'!$AJ$4:$AO$179,3,FALSE)=0,"-",VLOOKUP($B23,'[8]0_-3'!$AJ$4:$AO$179,3,FALSE)),"-")</f>
        <v>0.67320190879666386</v>
      </c>
      <c r="AD23" s="20">
        <f>IFERROR(IF(VLOOKUP($B23,'[8]0_-3'!$AJ$4:$AO$179,6,FALSE)=0,"-",VLOOKUP($B23,'[8]0_-3'!$AJ$4:$AO$179,6,FALSE)),"-")</f>
        <v>2.5585785855405603</v>
      </c>
      <c r="AE23" s="18">
        <f>IFERROR(IF(VLOOKUP($B23,'[8]5_2'!$AJ$4:$AO$179,5,FALSE)=0,"-",VLOOKUP($B23,'[8]5_2'!$AJ$4:$AO$179,5,FALSE)),"-")</f>
        <v>2.0418072161292957</v>
      </c>
      <c r="AF23" s="19">
        <f>IFERROR(IF(VLOOKUP($B23,'[8]5_2'!$AJ$4:$AO$179,3,FALSE)=0,"-",VLOOKUP($B23,'[8]5_2'!$AJ$4:$AO$179,3,FALSE)),"-")</f>
        <v>0.70458556991888754</v>
      </c>
      <c r="AG23" s="20">
        <f>IFERROR(IF(VLOOKUP($B23,'[8]5_2'!$AJ$4:$AO$179,6,FALSE)=0,"-",VLOOKUP($B23,'[8]5_2'!$AJ$4:$AO$179,6,FALSE)),"-")</f>
        <v>2.8978839523556381</v>
      </c>
      <c r="AH23" s="18">
        <f>IFERROR(IF(VLOOKUP($B23,'[8]10_7'!$AJ$4:$AO$179,5,FALSE)=0,"-",VLOOKUP($B23,'[8]10_7'!$AJ$4:$AO$179,5,FALSE)),"-")</f>
        <v>2.3952025162157597</v>
      </c>
      <c r="AI23" s="19">
        <f>IFERROR(IF(VLOOKUP($B23,'[8]10_7'!$AJ$4:$AO$179,3,FALSE)=0,"-",VLOOKUP($B23,'[8]10_7'!$AJ$4:$AO$179,3,FALSE)),"-")</f>
        <v>0.73321993415077302</v>
      </c>
      <c r="AJ23" s="20">
        <f>IFERROR(IF(VLOOKUP($B23,'[8]10_7'!$AJ$4:$AO$179,6,FALSE)=0,"-",VLOOKUP($B23,'[8]10_7'!$AJ$4:$AO$179,6,FALSE)),"-")</f>
        <v>3.2666903948675663</v>
      </c>
      <c r="AK23" s="18">
        <f>IFERROR(IF(VLOOKUP($B23,'[8]15_12'!$AJ$4:$AO$179,5,FALSE)=0,"-",VLOOKUP($B23,'[8]15_12'!$AJ$4:$AO$179,5,FALSE)),"-")</f>
        <v>2.7840662056570635</v>
      </c>
      <c r="AL23" s="19">
        <f>IFERROR(IF(VLOOKUP($B23,'[8]15_12'!$AJ$4:$AO$179,3,FALSE)=0,"-",VLOOKUP($B23,'[8]15_12'!$AJ$4:$AO$179,3,FALSE)),"-")</f>
        <v>0.75966981432052461</v>
      </c>
      <c r="AM23" s="20">
        <f>IFERROR(IF(VLOOKUP($B23,'[8]15_12'!$AJ$4:$AO$179,6,FALSE)=0,"-",VLOOKUP($B23,'[8]15_12'!$AJ$4:$AO$179,6,FALSE)),"-")</f>
        <v>3.6648372137140006</v>
      </c>
    </row>
    <row r="24" spans="2:39" ht="15" customHeight="1" x14ac:dyDescent="0.25">
      <c r="B24" s="33">
        <v>45</v>
      </c>
      <c r="C24" s="34"/>
      <c r="D24" s="18">
        <f>IFERROR(IF(VLOOKUP($B24,'[8]0_-3'!$H$4:$M$179,5,FALSE)=0,"-",VLOOKUP($B24,'[8]0_-3'!$H$4:$M$179,5,FALSE)),"-")</f>
        <v>2.4268323894775135</v>
      </c>
      <c r="E24" s="19">
        <f>IFERROR(IF(VLOOKUP($B24,'[8]0_-3'!$H$4:$M$179,3,FALSE)=0,"-",VLOOKUP($B24,'[8]0_-3'!$H$4:$M$179,3,FALSE)),"-")</f>
        <v>0.57965641773553911</v>
      </c>
      <c r="F24" s="19">
        <f>IFERROR(IF(VLOOKUP($B24,'[8]0_-3'!$H$4:$M$179,6,FALSE)=0,"-",VLOOKUP($B24,'[8]0_-3'!$H$4:$M$179,6,FALSE)),"-")</f>
        <v>4.1866738902987954</v>
      </c>
      <c r="G24" s="18">
        <f>IFERROR(IF(VLOOKUP($B24,'[8]5_2'!$H$4:$M$179,5,FALSE)=0,"-",VLOOKUP($B24,'[8]5_2'!$H$4:$M$179,5,FALSE)),"-")</f>
        <v>2.8334250602436533</v>
      </c>
      <c r="H24" s="19">
        <f>IFERROR(IF(VLOOKUP($B24,'[8]5_2'!$H$4:$M$179,3,FALSE)=0,"-",VLOOKUP($B24,'[8]5_2'!$H$4:$M$179,3,FALSE)),"-")</f>
        <v>0.59421895710984596</v>
      </c>
      <c r="I24" s="20">
        <f>IFERROR(IF(VLOOKUP($B24,'[8]5_2'!$H$4:$M$179,6,FALSE)=0,"-",VLOOKUP($B24,'[8]5_2'!$H$4:$M$179,6,FALSE)),"-")</f>
        <v>4.7683181869942812</v>
      </c>
      <c r="J24" s="18">
        <f>IFERROR(IF(VLOOKUP($B24,'[8]10_7'!$H$4:$M$179,5,FALSE)=0,"-",VLOOKUP($B24,'[8]10_7'!$H$4:$M$179,5,FALSE)),"-")</f>
        <v>3.2783664246470829</v>
      </c>
      <c r="K24" s="19">
        <f>IFERROR(IF(VLOOKUP($B24,'[8]10_7'!$H$4:$M$179,3,FALSE)=0,"-",VLOOKUP($B24,'[8]10_7'!$H$4:$M$179,3,FALSE)),"-")</f>
        <v>0.6043570446455192</v>
      </c>
      <c r="L24" s="20">
        <f>IFERROR(IF(VLOOKUP($B24,'[8]10_7'!$H$4:$M$179,6,FALSE)=0,"-",VLOOKUP($B24,'[8]10_7'!$H$4:$M$179,6,FALSE)),"-")</f>
        <v>5.4245523464858136</v>
      </c>
      <c r="M24" s="18">
        <f>IFERROR(IF(VLOOKUP($B24,'[8]15_12'!$H$4:$M$179,5,FALSE)=0,"-",VLOOKUP($B24,'[8]15_12'!$H$4:$M$179,5,FALSE)),"-")</f>
        <v>3.7628587103480258</v>
      </c>
      <c r="N24" s="19">
        <f>IFERROR(IF(VLOOKUP($B24,'[8]15_12'!$H$4:$M$179,3,FALSE)=0,"-",VLOOKUP($B24,'[8]15_12'!$H$4:$M$179,3,FALSE)),"-")</f>
        <v>0.61054834379552281</v>
      </c>
      <c r="O24" s="20">
        <f>IFERROR(IF(VLOOKUP($B24,'[8]15_12'!$H$4:$M$179,6,FALSE)=0,"-",VLOOKUP($B24,'[8]15_12'!$H$4:$M$179,6,FALSE)),"-")</f>
        <v>6.1630806939151004</v>
      </c>
      <c r="P24" s="18">
        <f>IFERROR(IF(VLOOKUP($B24,'[8]0_-3'!$V$4:$AA$179,5,FALSE)=0,"-",VLOOKUP($B24,'[8]0_-3'!$V$4:$AA$179,5,FALSE)),"-")</f>
        <v>2.2371254437315091</v>
      </c>
      <c r="Q24" s="19">
        <f>IFERROR(IF(VLOOKUP($B24,'[8]0_-3'!$V$4:$AA$179,3,FALSE)=0,"-",VLOOKUP($B24,'[8]0_-3'!$V$4:$AA$179,3,FALSE)),"-")</f>
        <v>0.67417151818490761</v>
      </c>
      <c r="R24" s="20">
        <f>IFERROR(IF(VLOOKUP($B24,'[8]0_-3'!$V$4:$AA$179,6,FALSE)=0,"-",VLOOKUP($B24,'[8]0_-3'!$V$4:$AA$179,6,FALSE)),"-")</f>
        <v>3.3183327734677812</v>
      </c>
      <c r="S24" s="18">
        <f>IFERROR(IF(VLOOKUP($B24,'[8]5_2'!$V$4:$AA$179,5,FALSE)=0,"-",VLOOKUP($B24,'[8]5_2'!$V$4:$AA$179,5,FALSE)),"-")</f>
        <v>2.619832627330053</v>
      </c>
      <c r="T24" s="19">
        <f>IFERROR(IF(VLOOKUP($B24,'[8]5_2'!$V$4:$AA$179,3,FALSE)=0,"-",VLOOKUP($B24,'[8]5_2'!$V$4:$AA$179,3,FALSE)),"-")</f>
        <v>0.69989273150422959</v>
      </c>
      <c r="U24" s="20">
        <f>IFERROR(IF(VLOOKUP($B24,'[8]5_2'!$V$4:$AA$179,6,FALSE)=0,"-",VLOOKUP($B24,'[8]5_2'!$V$4:$AA$179,6,FALSE)),"-")</f>
        <v>3.7431916483822216</v>
      </c>
      <c r="V24" s="18">
        <f>IFERROR(IF(VLOOKUP($B24,'[8]10_7'!$V$4:$AA$179,5,FALSE)=0,"-",VLOOKUP($B24,'[8]10_7'!$V$4:$AA$179,5,FALSE)),"-")</f>
        <v>3.0398987349449484</v>
      </c>
      <c r="W24" s="19">
        <f>IFERROR(IF(VLOOKUP($B24,'[8]10_7'!$V$4:$AA$179,3,FALSE)=0,"-",VLOOKUP($B24,'[8]10_7'!$V$4:$AA$179,3,FALSE)),"-")</f>
        <v>0.72173314628291718</v>
      </c>
      <c r="X24" s="20">
        <f>IFERROR(IF(VLOOKUP($B24,'[8]10_7'!$V$4:$AA$179,6,FALSE)=0,"-",VLOOKUP($B24,'[8]10_7'!$V$4:$AA$179,6,FALSE)),"-")</f>
        <v>4.2119428082264045</v>
      </c>
      <c r="Y24" s="18">
        <f>IFERROR(IF(VLOOKUP($B24,'[8]15_12'!$V$4:$AA$179,5,FALSE)=0,"-",VLOOKUP($B24,'[8]15_12'!$V$4:$AA$179,5,FALSE)),"-")</f>
        <v>3.4987067380411774</v>
      </c>
      <c r="Z24" s="19">
        <f>IFERROR(IF(VLOOKUP($B24,'[8]15_12'!$V$4:$AA$179,3,FALSE)=0,"-",VLOOKUP($B24,'[8]15_12'!$V$4:$AA$179,3,FALSE)),"-")</f>
        <v>0.74025244169453186</v>
      </c>
      <c r="AA24" s="20">
        <f>IFERROR(IF(VLOOKUP($B24,'[8]15_12'!$V$4:$AA$179,6,FALSE)=0,"-",VLOOKUP($B24,'[8]15_12'!$V$4:$AA$179,6,FALSE)),"-")</f>
        <v>4.7263697368321989</v>
      </c>
      <c r="AB24" s="18">
        <f>IFERROR(IF(VLOOKUP($B24,'[8]0_-3'!$AJ$4:$AO$179,5,FALSE)=0,"-",VLOOKUP($B24,'[8]0_-3'!$AJ$4:$AO$179,5,FALSE)),"-")</f>
        <v>2.0275508686180501</v>
      </c>
      <c r="AC24" s="19">
        <f>IFERROR(IF(VLOOKUP($B24,'[8]0_-3'!$AJ$4:$AO$179,3,FALSE)=0,"-",VLOOKUP($B24,'[8]0_-3'!$AJ$4:$AO$179,3,FALSE)),"-")</f>
        <v>0.77345147484863186</v>
      </c>
      <c r="AD24" s="20">
        <f>IFERROR(IF(VLOOKUP($B24,'[8]0_-3'!$AJ$4:$AO$179,6,FALSE)=0,"-",VLOOKUP($B24,'[8]0_-3'!$AJ$4:$AO$179,6,FALSE)),"-")</f>
        <v>2.6214325456097312</v>
      </c>
      <c r="AE24" s="18">
        <f>IFERROR(IF(VLOOKUP($B24,'[8]5_2'!$AJ$4:$AO$179,5,FALSE)=0,"-",VLOOKUP($B24,'[8]5_2'!$AJ$4:$AO$179,5,FALSE)),"-")</f>
        <v>2.3833862025067396</v>
      </c>
      <c r="AF24" s="19">
        <f>IFERROR(IF(VLOOKUP($B24,'[8]5_2'!$AJ$4:$AO$179,3,FALSE)=0,"-",VLOOKUP($B24,'[8]5_2'!$AJ$4:$AO$179,3,FALSE)),"-")</f>
        <v>0.80959086582165996</v>
      </c>
      <c r="AG24" s="20">
        <f>IFERROR(IF(VLOOKUP($B24,'[8]5_2'!$AJ$4:$AO$179,6,FALSE)=0,"-",VLOOKUP($B24,'[8]5_2'!$AJ$4:$AO$179,6,FALSE)),"-")</f>
        <v>2.9439390970497459</v>
      </c>
      <c r="AH24" s="18">
        <f>IFERROR(IF(VLOOKUP($B24,'[8]10_7'!$AJ$4:$AO$179,5,FALSE)=0,"-",VLOOKUP($B24,'[8]10_7'!$AJ$4:$AO$179,5,FALSE)),"-")</f>
        <v>2.7755811208817289</v>
      </c>
      <c r="AI24" s="19">
        <f>IFERROR(IF(VLOOKUP($B24,'[8]10_7'!$AJ$4:$AO$179,3,FALSE)=0,"-",VLOOKUP($B24,'[8]10_7'!$AJ$4:$AO$179,3,FALSE)),"-")</f>
        <v>0.84235470974538673</v>
      </c>
      <c r="AJ24" s="20">
        <f>IFERROR(IF(VLOOKUP($B24,'[8]10_7'!$AJ$4:$AO$179,6,FALSE)=0,"-",VLOOKUP($B24,'[8]10_7'!$AJ$4:$AO$179,6,FALSE)),"-")</f>
        <v>3.2950265354611554</v>
      </c>
      <c r="AK24" s="18">
        <f>IFERROR(IF(VLOOKUP($B24,'[8]15_12'!$AJ$4:$AO$179,5,FALSE)=0,"-",VLOOKUP($B24,'[8]15_12'!$AJ$4:$AO$179,5,FALSE)),"-")</f>
        <v>3.2057073870036756</v>
      </c>
      <c r="AL24" s="19">
        <f>IFERROR(IF(VLOOKUP($B24,'[8]15_12'!$AJ$4:$AO$179,3,FALSE)=0,"-",VLOOKUP($B24,'[8]15_12'!$AJ$4:$AO$179,3,FALSE)),"-")</f>
        <v>0.87236823129484209</v>
      </c>
      <c r="AM24" s="20">
        <f>IFERROR(IF(VLOOKUP($B24,'[8]15_12'!$AJ$4:$AO$179,6,FALSE)=0,"-",VLOOKUP($B24,'[8]15_12'!$AJ$4:$AO$179,6,FALSE)),"-")</f>
        <v>3.6747181660266284</v>
      </c>
    </row>
    <row r="25" spans="2:39" ht="15" customHeight="1" x14ac:dyDescent="0.25">
      <c r="B25" s="33">
        <v>50</v>
      </c>
      <c r="C25" s="34"/>
      <c r="D25" s="18">
        <f>IFERROR(IF(VLOOKUP($B25,'[8]0_-3'!$H$4:$M$179,5,FALSE)=0,"-",VLOOKUP($B25,'[8]0_-3'!$H$4:$M$179,5,FALSE)),"-")</f>
        <v>2.7491049674739467</v>
      </c>
      <c r="E25" s="19">
        <f>IFERROR(IF(VLOOKUP($B25,'[8]0_-3'!$H$4:$M$179,3,FALSE)=0,"-",VLOOKUP($B25,'[8]0_-3'!$H$4:$M$179,3,FALSE)),"-")</f>
        <v>0.6629084933623518</v>
      </c>
      <c r="F25" s="19">
        <f>IFERROR(IF(VLOOKUP($B25,'[8]0_-3'!$H$4:$M$179,6,FALSE)=0,"-",VLOOKUP($B25,'[8]0_-3'!$H$4:$M$179,6,FALSE)),"-")</f>
        <v>4.147035367626918</v>
      </c>
      <c r="G25" s="18">
        <f>IFERROR(IF(VLOOKUP($B25,'[8]5_2'!$H$4:$M$179,5,FALSE)=0,"-",VLOOKUP($B25,'[8]5_2'!$H$4:$M$179,5,FALSE)),"-")</f>
        <v>3.1940112553910947</v>
      </c>
      <c r="H25" s="19">
        <f>IFERROR(IF(VLOOKUP($B25,'[8]5_2'!$H$4:$M$179,3,FALSE)=0,"-",VLOOKUP($B25,'[8]5_2'!$H$4:$M$179,3,FALSE)),"-")</f>
        <v>0.6810010084091801</v>
      </c>
      <c r="I25" s="20">
        <f>IFERROR(IF(VLOOKUP($B25,'[8]5_2'!$H$4:$M$179,6,FALSE)=0,"-",VLOOKUP($B25,'[8]5_2'!$H$4:$M$179,6,FALSE)),"-")</f>
        <v>4.6901711098083574</v>
      </c>
      <c r="J25" s="18">
        <f>IFERROR(IF(VLOOKUP($B25,'[8]10_7'!$H$4:$M$179,5,FALSE)=0,"-",VLOOKUP($B25,'[8]10_7'!$H$4:$M$179,5,FALSE)),"-")</f>
        <v>3.6799437696214379</v>
      </c>
      <c r="K25" s="19">
        <f>IFERROR(IF(VLOOKUP($B25,'[8]10_7'!$H$4:$M$179,3,FALSE)=0,"-",VLOOKUP($B25,'[8]10_7'!$H$4:$M$179,3,FALSE)),"-")</f>
        <v>0.69362684805838692</v>
      </c>
      <c r="L25" s="20">
        <f>IFERROR(IF(VLOOKUP($B25,'[8]10_7'!$H$4:$M$179,6,FALSE)=0,"-",VLOOKUP($B25,'[8]10_7'!$H$4:$M$179,6,FALSE)),"-")</f>
        <v>5.3053652405791452</v>
      </c>
      <c r="M25" s="18">
        <f>IFERROR(IF(VLOOKUP($B25,'[8]15_12'!$H$4:$M$179,5,FALSE)=0,"-",VLOOKUP($B25,'[8]15_12'!$H$4:$M$179,5,FALSE)),"-")</f>
        <v>4.2081225850616235</v>
      </c>
      <c r="N25" s="19">
        <f>IFERROR(IF(VLOOKUP($B25,'[8]15_12'!$H$4:$M$179,3,FALSE)=0,"-",VLOOKUP($B25,'[8]15_12'!$H$4:$M$179,3,FALSE)),"-")</f>
        <v>0.70126898002639249</v>
      </c>
      <c r="O25" s="20">
        <f>IFERROR(IF(VLOOKUP($B25,'[8]15_12'!$H$4:$M$179,6,FALSE)=0,"-",VLOOKUP($B25,'[8]15_12'!$H$4:$M$179,6,FALSE)),"-")</f>
        <v>6.0007254062531743</v>
      </c>
      <c r="P25" s="18">
        <f>IFERROR(IF(VLOOKUP($B25,'[8]0_-3'!$V$4:$AA$179,5,FALSE)=0,"-",VLOOKUP($B25,'[8]0_-3'!$V$4:$AA$179,5,FALSE)),"-")</f>
        <v>2.5496942507468559</v>
      </c>
      <c r="Q25" s="19">
        <f>IFERROR(IF(VLOOKUP($B25,'[8]0_-3'!$V$4:$AA$179,3,FALSE)=0,"-",VLOOKUP($B25,'[8]0_-3'!$V$4:$AA$179,3,FALSE)),"-")</f>
        <v>0.76581998932932216</v>
      </c>
      <c r="R25" s="20">
        <f>IFERROR(IF(VLOOKUP($B25,'[8]0_-3'!$V$4:$AA$179,6,FALSE)=0,"-",VLOOKUP($B25,'[8]0_-3'!$V$4:$AA$179,6,FALSE)),"-")</f>
        <v>3.3293649764610964</v>
      </c>
      <c r="S25" s="18">
        <f>IFERROR(IF(VLOOKUP($B25,'[8]5_2'!$V$4:$AA$179,5,FALSE)=0,"-",VLOOKUP($B25,'[8]5_2'!$V$4:$AA$179,5,FALSE)),"-")</f>
        <v>2.9694586737792332</v>
      </c>
      <c r="T25" s="19">
        <f>IFERROR(IF(VLOOKUP($B25,'[8]5_2'!$V$4:$AA$179,3,FALSE)=0,"-",VLOOKUP($B25,'[8]5_2'!$V$4:$AA$179,3,FALSE)),"-")</f>
        <v>0.79567706463179821</v>
      </c>
      <c r="U25" s="20">
        <f>IFERROR(IF(VLOOKUP($B25,'[8]5_2'!$V$4:$AA$179,6,FALSE)=0,"-",VLOOKUP($B25,'[8]5_2'!$V$4:$AA$179,6,FALSE)),"-")</f>
        <v>3.7319897804938722</v>
      </c>
      <c r="V25" s="18">
        <f>IFERROR(IF(VLOOKUP($B25,'[8]10_7'!$V$4:$AA$179,5,FALSE)=0,"-",VLOOKUP($B25,'[8]10_7'!$V$4:$AA$179,5,FALSE)),"-")</f>
        <v>3.4289853019640293</v>
      </c>
      <c r="W25" s="19">
        <f>IFERROR(IF(VLOOKUP($B25,'[8]10_7'!$V$4:$AA$179,3,FALSE)=0,"-",VLOOKUP($B25,'[8]10_7'!$V$4:$AA$179,3,FALSE)),"-")</f>
        <v>0.82082015191061819</v>
      </c>
      <c r="X25" s="20">
        <f>IFERROR(IF(VLOOKUP($B25,'[8]10_7'!$V$4:$AA$179,6,FALSE)=0,"-",VLOOKUP($B25,'[8]10_7'!$V$4:$AA$179,6,FALSE)),"-")</f>
        <v>4.1775111076188862</v>
      </c>
      <c r="Y25" s="18">
        <f>IFERROR(IF(VLOOKUP($B25,'[8]15_12'!$V$4:$AA$179,5,FALSE)=0,"-",VLOOKUP($B25,'[8]15_12'!$V$4:$AA$179,5,FALSE)),"-")</f>
        <v>3.9297171214515765</v>
      </c>
      <c r="Z25" s="19">
        <f>IFERROR(IF(VLOOKUP($B25,'[8]15_12'!$V$4:$AA$179,3,FALSE)=0,"-",VLOOKUP($B25,'[8]15_12'!$V$4:$AA$179,3,FALSE)),"-")</f>
        <v>0.84180046436360423</v>
      </c>
      <c r="AA25" s="20">
        <f>IFERROR(IF(VLOOKUP($B25,'[8]15_12'!$V$4:$AA$179,6,FALSE)=0,"-",VLOOKUP($B25,'[8]15_12'!$V$4:$AA$179,6,FALSE)),"-")</f>
        <v>4.66822874043247</v>
      </c>
      <c r="AB25" s="18">
        <f>IFERROR(IF(VLOOKUP($B25,'[8]0_-3'!$AJ$4:$AO$179,5,FALSE)=0,"-",VLOOKUP($B25,'[8]0_-3'!$AJ$4:$AO$179,5,FALSE)),"-")</f>
        <v>2.329030465640499</v>
      </c>
      <c r="AC25" s="19">
        <f>IFERROR(IF(VLOOKUP($B25,'[8]0_-3'!$AJ$4:$AO$179,3,FALSE)=0,"-",VLOOKUP($B25,'[8]0_-3'!$AJ$4:$AO$179,3,FALSE)),"-")</f>
        <v>0.87602494828500177</v>
      </c>
      <c r="AD25" s="20">
        <f>IFERROR(IF(VLOOKUP($B25,'[8]0_-3'!$AJ$4:$AO$179,6,FALSE)=0,"-",VLOOKUP($B25,'[8]0_-3'!$AJ$4:$AO$179,6,FALSE)),"-")</f>
        <v>2.658634859886186</v>
      </c>
      <c r="AE25" s="18">
        <f>IFERROR(IF(VLOOKUP($B25,'[8]5_2'!$AJ$4:$AO$179,5,FALSE)=0,"-",VLOOKUP($B25,'[8]5_2'!$AJ$4:$AO$179,5,FALSE)),"-")</f>
        <v>2.7203676520491724</v>
      </c>
      <c r="AF25" s="19">
        <f>IFERROR(IF(VLOOKUP($B25,'[8]5_2'!$AJ$4:$AO$179,3,FALSE)=0,"-",VLOOKUP($B25,'[8]5_2'!$AJ$4:$AO$179,3,FALSE)),"-")</f>
        <v>0.9172684570441364</v>
      </c>
      <c r="AG25" s="20">
        <f>IFERROR(IF(VLOOKUP($B25,'[8]5_2'!$AJ$4:$AO$179,6,FALSE)=0,"-",VLOOKUP($B25,'[8]5_2'!$AJ$4:$AO$179,6,FALSE)),"-")</f>
        <v>2.9657268067578126</v>
      </c>
      <c r="AH25" s="18">
        <f>IFERROR(IF(VLOOKUP($B25,'[8]10_7'!$AJ$4:$AO$179,5,FALSE)=0,"-",VLOOKUP($B25,'[8]10_7'!$AJ$4:$AO$179,5,FALSE)),"-")</f>
        <v>3.1501846731007199</v>
      </c>
      <c r="AI25" s="19">
        <f>IFERROR(IF(VLOOKUP($B25,'[8]10_7'!$AJ$4:$AO$179,3,FALSE)=0,"-",VLOOKUP($B25,'[8]10_7'!$AJ$4:$AO$179,3,FALSE)),"-")</f>
        <v>0.95449435780548686</v>
      </c>
      <c r="AJ25" s="20">
        <f>IFERROR(IF(VLOOKUP($B25,'[8]10_7'!$AJ$4:$AO$179,6,FALSE)=0,"-",VLOOKUP($B25,'[8]10_7'!$AJ$4:$AO$179,6,FALSE)),"-")</f>
        <v>3.3003701356008279</v>
      </c>
      <c r="AK25" s="18">
        <f>IFERROR(IF(VLOOKUP($B25,'[8]15_12'!$AJ$4:$AO$179,5,FALSE)=0,"-",VLOOKUP($B25,'[8]15_12'!$AJ$4:$AO$179,5,FALSE)),"-")</f>
        <v>3.6201573556902082</v>
      </c>
      <c r="AL25" s="19">
        <f>IFERROR(IF(VLOOKUP($B25,'[8]15_12'!$AJ$4:$AO$179,3,FALSE)=0,"-",VLOOKUP($B25,'[8]15_12'!$AJ$4:$AO$179,3,FALSE)),"-")</f>
        <v>0.98835145145622794</v>
      </c>
      <c r="AM25" s="20">
        <f>IFERROR(IF(VLOOKUP($B25,'[8]15_12'!$AJ$4:$AO$179,6,FALSE)=0,"-",VLOOKUP($B25,'[8]15_12'!$AJ$4:$AO$179,6,FALSE)),"-")</f>
        <v>3.6628239381409333</v>
      </c>
    </row>
    <row r="26" spans="2:39" ht="15" customHeight="1" x14ac:dyDescent="0.25">
      <c r="B26" s="33">
        <v>55</v>
      </c>
      <c r="C26" s="34"/>
      <c r="D26" s="18">
        <f>IFERROR(IF(VLOOKUP($B26,'[8]0_-3'!$H$4:$M$179,5,FALSE)=0,"-",VLOOKUP($B26,'[8]0_-3'!$H$4:$M$179,5,FALSE)),"-")</f>
        <v>3.0578644399242569</v>
      </c>
      <c r="E26" s="19">
        <f>IFERROR(IF(VLOOKUP($B26,'[8]0_-3'!$H$4:$M$179,3,FALSE)=0,"-",VLOOKUP($B26,'[8]0_-3'!$H$4:$M$179,3,FALSE)),"-")</f>
        <v>0.7425649317901567</v>
      </c>
      <c r="F26" s="19">
        <f>IFERROR(IF(VLOOKUP($B26,'[8]0_-3'!$H$4:$M$179,6,FALSE)=0,"-",VLOOKUP($B26,'[8]0_-3'!$H$4:$M$179,6,FALSE)),"-")</f>
        <v>4.1179758281237913</v>
      </c>
      <c r="G26" s="18">
        <f>IFERROR(IF(VLOOKUP($B26,'[8]5_2'!$H$4:$M$179,5,FALSE)=0,"-",VLOOKUP($B26,'[8]5_2'!$H$4:$M$179,5,FALSE)),"-")</f>
        <v>3.5372399123698801</v>
      </c>
      <c r="H26" s="19">
        <f>IFERROR(IF(VLOOKUP($B26,'[8]5_2'!$H$4:$M$179,3,FALSE)=0,"-",VLOOKUP($B26,'[8]5_2'!$H$4:$M$179,3,FALSE)),"-")</f>
        <v>0.76402952536230928</v>
      </c>
      <c r="I26" s="20">
        <f>IFERROR(IF(VLOOKUP($B26,'[8]5_2'!$H$4:$M$179,6,FALSE)=0,"-",VLOOKUP($B26,'[8]5_2'!$H$4:$M$179,6,FALSE)),"-")</f>
        <v>4.6297162543456567</v>
      </c>
      <c r="J26" s="18">
        <f>IFERROR(IF(VLOOKUP($B26,'[8]10_7'!$H$4:$M$179,5,FALSE)=0,"-",VLOOKUP($B26,'[8]10_7'!$H$4:$M$179,5,FALSE)),"-")</f>
        <v>4.0599721529205359</v>
      </c>
      <c r="K26" s="19">
        <f>IFERROR(IF(VLOOKUP($B26,'[8]10_7'!$H$4:$M$179,3,FALSE)=0,"-",VLOOKUP($B26,'[8]10_7'!$H$4:$M$179,3,FALSE)),"-")</f>
        <v>0.77973937316406761</v>
      </c>
      <c r="L26" s="20">
        <f>IFERROR(IF(VLOOKUP($B26,'[8]10_7'!$H$4:$M$179,6,FALSE)=0,"-",VLOOKUP($B26,'[8]10_7'!$H$4:$M$179,6,FALSE)),"-")</f>
        <v>5.2068322989074751</v>
      </c>
      <c r="M26" s="18">
        <f>IFERROR(IF(VLOOKUP($B26,'[8]15_12'!$H$4:$M$179,5,FALSE)=0,"-",VLOOKUP($B26,'[8]15_12'!$H$4:$M$179,5,FALSE)),"-")</f>
        <v>4.6271709523789832</v>
      </c>
      <c r="N26" s="19">
        <f>IFERROR(IF(VLOOKUP($B26,'[8]15_12'!$H$4:$M$179,3,FALSE)=0,"-",VLOOKUP($B26,'[8]15_12'!$H$4:$M$179,3,FALSE)),"-")</f>
        <v>0.79017325401030591</v>
      </c>
      <c r="O26" s="20">
        <f>IFERROR(IF(VLOOKUP($B26,'[8]15_12'!$H$4:$M$179,6,FALSE)=0,"-",VLOOKUP($B26,'[8]15_12'!$H$4:$M$179,6,FALSE)),"-")</f>
        <v>5.8558941711770887</v>
      </c>
      <c r="P26" s="18">
        <f>IFERROR(IF(VLOOKUP($B26,'[8]0_-3'!$V$4:$AA$179,5,FALSE)=0,"-",VLOOKUP($B26,'[8]0_-3'!$V$4:$AA$179,5,FALSE)),"-")</f>
        <v>2.8554978315980866</v>
      </c>
      <c r="Q26" s="19">
        <f>IFERROR(IF(VLOOKUP($B26,'[8]0_-3'!$V$4:$AA$179,3,FALSE)=0,"-",VLOOKUP($B26,'[8]0_-3'!$V$4:$AA$179,3,FALSE)),"-")</f>
        <v>0.85684914322559058</v>
      </c>
      <c r="R26" s="20">
        <f>IFERROR(IF(VLOOKUP($B26,'[8]0_-3'!$V$4:$AA$179,6,FALSE)=0,"-",VLOOKUP($B26,'[8]0_-3'!$V$4:$AA$179,6,FALSE)),"-")</f>
        <v>3.332556091319208</v>
      </c>
      <c r="S26" s="18">
        <f>IFERROR(IF(VLOOKUP($B26,'[8]5_2'!$V$4:$AA$179,5,FALSE)=0,"-",VLOOKUP($B26,'[8]5_2'!$V$4:$AA$179,5,FALSE)),"-")</f>
        <v>3.3094207626975547</v>
      </c>
      <c r="T26" s="19">
        <f>IFERROR(IF(VLOOKUP($B26,'[8]5_2'!$V$4:$AA$179,3,FALSE)=0,"-",VLOOKUP($B26,'[8]5_2'!$V$4:$AA$179,3,FALSE)),"-")</f>
        <v>0.89125685431737234</v>
      </c>
      <c r="U26" s="20">
        <f>IFERROR(IF(VLOOKUP($B26,'[8]5_2'!$V$4:$AA$179,6,FALSE)=0,"-",VLOOKUP($B26,'[8]5_2'!$V$4:$AA$179,6,FALSE)),"-")</f>
        <v>3.7132065202822955</v>
      </c>
      <c r="V26" s="18">
        <f>IFERROR(IF(VLOOKUP($B26,'[8]10_7'!$V$4:$AA$179,5,FALSE)=0,"-",VLOOKUP($B26,'[8]10_7'!$V$4:$AA$179,5,FALSE)),"-")</f>
        <v>3.8055090572444414</v>
      </c>
      <c r="W26" s="19">
        <f>IFERROR(IF(VLOOKUP($B26,'[8]10_7'!$V$4:$AA$179,3,FALSE)=0,"-",VLOOKUP($B26,'[8]10_7'!$V$4:$AA$179,3,FALSE)),"-")</f>
        <v>0.92066893533947103</v>
      </c>
      <c r="X26" s="20">
        <f>IFERROR(IF(VLOOKUP($B26,'[8]10_7'!$V$4:$AA$179,6,FALSE)=0,"-",VLOOKUP($B26,'[8]10_7'!$V$4:$AA$179,6,FALSE)),"-")</f>
        <v>4.1334174654663087</v>
      </c>
      <c r="Y26" s="18">
        <f>IFERROR(IF(VLOOKUP($B26,'[8]15_12'!$V$4:$AA$179,5,FALSE)=0,"-",VLOOKUP($B26,'[8]15_12'!$V$4:$AA$179,5,FALSE)),"-")</f>
        <v>4.3451057691497166</v>
      </c>
      <c r="Z26" s="19">
        <f>IFERROR(IF(VLOOKUP($B26,'[8]15_12'!$V$4:$AA$179,3,FALSE)=0,"-",VLOOKUP($B26,'[8]15_12'!$V$4:$AA$179,3,FALSE)),"-")</f>
        <v>0.94557252550048587</v>
      </c>
      <c r="AA26" s="20">
        <f>IFERROR(IF(VLOOKUP($B26,'[8]15_12'!$V$4:$AA$179,6,FALSE)=0,"-",VLOOKUP($B26,'[8]15_12'!$V$4:$AA$179,6,FALSE)),"-")</f>
        <v>4.595211527375838</v>
      </c>
      <c r="AB26" s="18">
        <f>IFERROR(IF(VLOOKUP($B26,'[8]0_-3'!$AJ$4:$AO$179,5,FALSE)=0,"-",VLOOKUP($B26,'[8]0_-3'!$AJ$4:$AO$179,5,FALSE)),"-")</f>
        <v>2.632043841336722</v>
      </c>
      <c r="AC26" s="19">
        <f>IFERROR(IF(VLOOKUP($B26,'[8]0_-3'!$AJ$4:$AO$179,3,FALSE)=0,"-",VLOOKUP($B26,'[8]0_-3'!$AJ$4:$AO$179,3,FALSE)),"-")</f>
        <v>0.97731096019884467</v>
      </c>
      <c r="AD26" s="20">
        <f>IFERROR(IF(VLOOKUP($B26,'[8]0_-3'!$AJ$4:$AO$179,6,FALSE)=0,"-",VLOOKUP($B26,'[8]0_-3'!$AJ$4:$AO$179,6,FALSE)),"-")</f>
        <v>2.69314880168867</v>
      </c>
      <c r="AE26" s="18">
        <f>IFERROR(IF(VLOOKUP($B26,'[8]5_2'!$AJ$4:$AO$179,5,FALSE)=0,"-",VLOOKUP($B26,'[8]5_2'!$AJ$4:$AO$179,5,FALSE)),"-")</f>
        <v>3.056934361688231</v>
      </c>
      <c r="AF26" s="19">
        <f>IFERROR(IF(VLOOKUP($B26,'[8]5_2'!$AJ$4:$AO$179,3,FALSE)=0,"-",VLOOKUP($B26,'[8]5_2'!$AJ$4:$AO$179,3,FALSE)),"-")</f>
        <v>1.0235454252409533</v>
      </c>
      <c r="AG26" s="20">
        <f>IFERROR(IF(VLOOKUP($B26,'[8]5_2'!$AJ$4:$AO$179,6,FALSE)=0,"-",VLOOKUP($B26,'[8]5_2'!$AJ$4:$AO$179,6,FALSE)),"-")</f>
        <v>2.986613281934797</v>
      </c>
      <c r="AH26" s="18">
        <f>IFERROR(IF(VLOOKUP($B26,'[8]10_7'!$AJ$4:$AO$179,5,FALSE)=0,"-",VLOOKUP($B26,'[8]10_7'!$AJ$4:$AO$179,5,FALSE)),"-")</f>
        <v>3.5227893856920782</v>
      </c>
      <c r="AI26" s="19">
        <f>IFERROR(IF(VLOOKUP($B26,'[8]10_7'!$AJ$4:$AO$179,3,FALSE)=0,"-",VLOOKUP($B26,'[8]10_7'!$AJ$4:$AO$179,3,FALSE)),"-")</f>
        <v>1.0655007473283964</v>
      </c>
      <c r="AJ26" s="20">
        <f>IFERROR(IF(VLOOKUP($B26,'[8]10_7'!$AJ$4:$AO$179,6,FALSE)=0,"-",VLOOKUP($B26,'[8]10_7'!$AJ$4:$AO$179,6,FALSE)),"-")</f>
        <v>3.3062289205568476</v>
      </c>
      <c r="AK26" s="18">
        <f>IFERROR(IF(VLOOKUP($B26,'[8]15_12'!$AJ$4:$AO$179,5,FALSE)=0,"-",VLOOKUP($B26,'[8]15_12'!$AJ$4:$AO$179,5,FALSE)),"-")</f>
        <v>4.0311963697911031</v>
      </c>
      <c r="AL26" s="19">
        <f>IFERROR(IF(VLOOKUP($B26,'[8]15_12'!$AJ$4:$AO$179,3,FALSE)=0,"-",VLOOKUP($B26,'[8]15_12'!$AJ$4:$AO$179,3,FALSE)),"-")</f>
        <v>1.1037659039369219</v>
      </c>
      <c r="AM26" s="20">
        <f>IFERROR(IF(VLOOKUP($B26,'[8]15_12'!$AJ$4:$AO$179,6,FALSE)=0,"-",VLOOKUP($B26,'[8]15_12'!$AJ$4:$AO$179,6,FALSE)),"-")</f>
        <v>3.6522204168588619</v>
      </c>
    </row>
    <row r="27" spans="2:39" ht="15" customHeight="1" x14ac:dyDescent="0.25">
      <c r="B27" s="33">
        <v>60</v>
      </c>
      <c r="C27" s="34"/>
      <c r="D27" s="18">
        <f>IFERROR(IF(VLOOKUP($B27,'[8]0_-3'!$H$4:$M$179,5,FALSE)=0,"-",VLOOKUP($B27,'[8]0_-3'!$H$4:$M$179,5,FALSE)),"-")</f>
        <v>3.3627905189657525</v>
      </c>
      <c r="E27" s="19">
        <f>IFERROR(IF(VLOOKUP($B27,'[8]0_-3'!$H$4:$M$179,3,FALSE)=0,"-",VLOOKUP($B27,'[8]0_-3'!$H$4:$M$179,3,FALSE)),"-")</f>
        <v>0.82526596160621624</v>
      </c>
      <c r="F27" s="19">
        <f>IFERROR(IF(VLOOKUP($B27,'[8]0_-3'!$H$4:$M$179,6,FALSE)=0,"-",VLOOKUP($B27,'[8]0_-3'!$H$4:$M$179,6,FALSE)),"-")</f>
        <v>4.0747960965465593</v>
      </c>
      <c r="G27" s="18">
        <f>IFERROR(IF(VLOOKUP($B27,'[8]5_2'!$H$4:$M$179,5,FALSE)=0,"-",VLOOKUP($B27,'[8]5_2'!$H$4:$M$179,5,FALSE)),"-")</f>
        <v>3.8756630775700391</v>
      </c>
      <c r="H27" s="19">
        <f>IFERROR(IF(VLOOKUP($B27,'[8]5_2'!$H$4:$M$179,3,FALSE)=0,"-",VLOOKUP($B27,'[8]5_2'!$H$4:$M$179,3,FALSE)),"-")</f>
        <v>0.85027815841292698</v>
      </c>
      <c r="I27" s="20">
        <f>IFERROR(IF(VLOOKUP($B27,'[8]5_2'!$H$4:$M$179,6,FALSE)=0,"-",VLOOKUP($B27,'[8]5_2'!$H$4:$M$179,6,FALSE)),"-")</f>
        <v>4.5581120004353588</v>
      </c>
      <c r="J27" s="18">
        <f>IFERROR(IF(VLOOKUP($B27,'[8]10_7'!$H$4:$M$179,5,FALSE)=0,"-",VLOOKUP($B27,'[8]10_7'!$H$4:$M$179,5,FALSE)),"-")</f>
        <v>4.4340556590845255</v>
      </c>
      <c r="K27" s="19">
        <f>IFERROR(IF(VLOOKUP($B27,'[8]10_7'!$H$4:$M$179,3,FALSE)=0,"-",VLOOKUP($B27,'[8]10_7'!$H$4:$M$179,3,FALSE)),"-")</f>
        <v>0.8691201615227907</v>
      </c>
      <c r="L27" s="20">
        <f>IFERROR(IF(VLOOKUP($B27,'[8]10_7'!$H$4:$M$179,6,FALSE)=0,"-",VLOOKUP($B27,'[8]10_7'!$H$4:$M$179,6,FALSE)),"-")</f>
        <v>5.1017751691729138</v>
      </c>
      <c r="M27" s="18">
        <f>IFERROR(IF(VLOOKUP($B27,'[8]15_12'!$H$4:$M$179,5,FALSE)=0,"-",VLOOKUP($B27,'[8]15_12'!$H$4:$M$179,5,FALSE)),"-")</f>
        <v>5.0389587259307156</v>
      </c>
      <c r="N27" s="19">
        <f>IFERROR(IF(VLOOKUP($B27,'[8]15_12'!$H$4:$M$179,3,FALSE)=0,"-",VLOOKUP($B27,'[8]15_12'!$H$4:$M$179,3,FALSE)),"-")</f>
        <v>0.88235220178884233</v>
      </c>
      <c r="O27" s="20">
        <f>IFERROR(IF(VLOOKUP($B27,'[8]15_12'!$H$4:$M$179,6,FALSE)=0,"-",VLOOKUP($B27,'[8]15_12'!$H$4:$M$179,6,FALSE)),"-")</f>
        <v>5.7108246749030043</v>
      </c>
      <c r="P27" s="18">
        <f>IFERROR(IF(VLOOKUP($B27,'[8]0_-3'!$V$4:$AA$179,5,FALSE)=0,"-",VLOOKUP($B27,'[8]0_-3'!$V$4:$AA$179,5,FALSE)),"-")</f>
        <v>3.1578018258204765</v>
      </c>
      <c r="Q27" s="19">
        <f>IFERROR(IF(VLOOKUP($B27,'[8]0_-3'!$V$4:$AA$179,3,FALSE)=0,"-",VLOOKUP($B27,'[8]0_-3'!$V$4:$AA$179,3,FALSE)),"-")</f>
        <v>0.95017043332427187</v>
      </c>
      <c r="R27" s="20">
        <f>IFERROR(IF(VLOOKUP($B27,'[8]0_-3'!$V$4:$AA$179,6,FALSE)=0,"-",VLOOKUP($B27,'[8]0_-3'!$V$4:$AA$179,6,FALSE)),"-")</f>
        <v>3.323405691305898</v>
      </c>
      <c r="S27" s="18">
        <f>IFERROR(IF(VLOOKUP($B27,'[8]5_2'!$V$4:$AA$179,5,FALSE)=0,"-",VLOOKUP($B27,'[8]5_2'!$V$4:$AA$179,5,FALSE)),"-")</f>
        <v>3.644964337344248</v>
      </c>
      <c r="T27" s="19">
        <f>IFERROR(IF(VLOOKUP($B27,'[8]5_2'!$V$4:$AA$179,3,FALSE)=0,"-",VLOOKUP($B27,'[8]5_2'!$V$4:$AA$179,3,FALSE)),"-")</f>
        <v>0.98921143966070246</v>
      </c>
      <c r="U27" s="20">
        <f>IFERROR(IF(VLOOKUP($B27,'[8]5_2'!$V$4:$AA$179,6,FALSE)=0,"-",VLOOKUP($B27,'[8]5_2'!$V$4:$AA$179,6,FALSE)),"-")</f>
        <v>3.684717130439235</v>
      </c>
      <c r="V27" s="18">
        <f>IFERROR(IF(VLOOKUP($B27,'[8]10_7'!$V$4:$AA$179,5,FALSE)=0,"-",VLOOKUP($B27,'[8]10_7'!$V$4:$AA$179,5,FALSE)),"-")</f>
        <v>4.1765291418224937</v>
      </c>
      <c r="W27" s="19">
        <f>IFERROR(IF(VLOOKUP($B27,'[8]10_7'!$V$4:$AA$179,3,FALSE)=0,"-",VLOOKUP($B27,'[8]10_7'!$V$4:$AA$179,3,FALSE)),"-")</f>
        <v>1.0228663556937552</v>
      </c>
      <c r="X27" s="20">
        <f>IFERROR(IF(VLOOKUP($B27,'[8]10_7'!$V$4:$AA$179,6,FALSE)=0,"-",VLOOKUP($B27,'[8]10_7'!$V$4:$AA$179,6,FALSE)),"-")</f>
        <v>4.0831621047793467</v>
      </c>
      <c r="Y27" s="18">
        <f>IFERROR(IF(VLOOKUP($B27,'[8]15_12'!$V$4:$AA$179,5,FALSE)=0,"-",VLOOKUP($B27,'[8]15_12'!$V$4:$AA$179,5,FALSE)),"-")</f>
        <v>4.7537288238584736</v>
      </c>
      <c r="Z27" s="19">
        <f>IFERROR(IF(VLOOKUP($B27,'[8]15_12'!$V$4:$AA$179,3,FALSE)=0,"-",VLOOKUP($B27,'[8]15_12'!$V$4:$AA$179,3,FALSE)),"-")</f>
        <v>1.0515947425299077</v>
      </c>
      <c r="AA27" s="20">
        <f>IFERROR(IF(VLOOKUP($B27,'[8]15_12'!$V$4:$AA$179,6,FALSE)=0,"-",VLOOKUP($B27,'[8]15_12'!$V$4:$AA$179,6,FALSE)),"-")</f>
        <v>4.5204950458596231</v>
      </c>
      <c r="AB27" s="18">
        <f>IFERROR(IF(VLOOKUP($B27,'[8]0_-3'!$AJ$4:$AO$179,5,FALSE)=0,"-",VLOOKUP($B27,'[8]0_-3'!$AJ$4:$AO$179,5,FALSE)),"-")</f>
        <v>2.9319097782464962</v>
      </c>
      <c r="AC27" s="19">
        <f>IFERROR(IF(VLOOKUP($B27,'[8]0_-3'!$AJ$4:$AO$179,3,FALSE)=0,"-",VLOOKUP($B27,'[8]0_-3'!$AJ$4:$AO$179,3,FALSE)),"-")</f>
        <v>1.0808961195375775</v>
      </c>
      <c r="AD27" s="20">
        <f>IFERROR(IF(VLOOKUP($B27,'[8]0_-3'!$AJ$4:$AO$179,6,FALSE)=0,"-",VLOOKUP($B27,'[8]0_-3'!$AJ$4:$AO$179,6,FALSE)),"-")</f>
        <v>2.7124806216353226</v>
      </c>
      <c r="AE27" s="18">
        <f>IFERROR(IF(VLOOKUP($B27,'[8]5_2'!$AJ$4:$AO$179,5,FALSE)=0,"-",VLOOKUP($B27,'[8]5_2'!$AJ$4:$AO$179,5,FALSE)),"-")</f>
        <v>3.3894935793902476</v>
      </c>
      <c r="AF27" s="19">
        <f>IFERROR(IF(VLOOKUP($B27,'[8]5_2'!$AJ$4:$AO$179,3,FALSE)=0,"-",VLOOKUP($B27,'[8]5_2'!$AJ$4:$AO$179,3,FALSE)),"-")</f>
        <v>1.1323557742285983</v>
      </c>
      <c r="AG27" s="20">
        <f>IFERROR(IF(VLOOKUP($B27,'[8]5_2'!$AJ$4:$AO$179,6,FALSE)=0,"-",VLOOKUP($B27,'[8]5_2'!$AJ$4:$AO$179,6,FALSE)),"-")</f>
        <v>2.9933115161613348</v>
      </c>
      <c r="AH27" s="18">
        <f>IFERROR(IF(VLOOKUP($B27,'[8]10_7'!$AJ$4:$AO$179,5,FALSE)=0,"-",VLOOKUP($B27,'[8]10_7'!$AJ$4:$AO$179,5,FALSE)),"-")</f>
        <v>3.8903621239279595</v>
      </c>
      <c r="AI27" s="19">
        <f>IFERROR(IF(VLOOKUP($B27,'[8]10_7'!$AJ$4:$AO$179,3,FALSE)=0,"-",VLOOKUP($B27,'[8]10_7'!$AJ$4:$AO$179,3,FALSE)),"-")</f>
        <v>1.179208669311792</v>
      </c>
      <c r="AJ27" s="20">
        <f>IFERROR(IF(VLOOKUP($B27,'[8]10_7'!$AJ$4:$AO$179,6,FALSE)=0,"-",VLOOKUP($B27,'[8]10_7'!$AJ$4:$AO$179,6,FALSE)),"-")</f>
        <v>3.2991295138615686</v>
      </c>
      <c r="AK27" s="18">
        <f>IFERROR(IF(VLOOKUP($B27,'[8]15_12'!$AJ$4:$AO$179,5,FALSE)=0,"-",VLOOKUP($B27,'[8]15_12'!$AJ$4:$AO$179,5,FALSE)),"-")</f>
        <v>4.4360023522984147</v>
      </c>
      <c r="AL27" s="19">
        <f>IFERROR(IF(VLOOKUP($B27,'[8]15_12'!$AJ$4:$AO$179,3,FALSE)=0,"-",VLOOKUP($B27,'[8]15_12'!$AJ$4:$AO$179,3,FALSE)),"-")</f>
        <v>1.2219741952895911</v>
      </c>
      <c r="AM27" s="20">
        <f>IFERROR(IF(VLOOKUP($B27,'[8]15_12'!$AJ$4:$AO$179,6,FALSE)=0,"-",VLOOKUP($B27,'[8]15_12'!$AJ$4:$AO$179,6,FALSE)),"-")</f>
        <v>3.6301931492482482</v>
      </c>
    </row>
    <row r="28" spans="2:39" ht="15" customHeight="1" x14ac:dyDescent="0.25">
      <c r="B28" s="33">
        <v>65</v>
      </c>
      <c r="C28" s="34"/>
      <c r="D28" s="18">
        <f>IFERROR(IF(VLOOKUP($B28,'[8]0_-3'!$H$4:$M$179,5,FALSE)=0,"-",VLOOKUP($B28,'[8]0_-3'!$H$4:$M$179,5,FALSE)),"-")</f>
        <v>3.6640132035689157</v>
      </c>
      <c r="E28" s="19">
        <f>IFERROR(IF(VLOOKUP($B28,'[8]0_-3'!$H$4:$M$179,3,FALSE)=0,"-",VLOOKUP($B28,'[8]0_-3'!$H$4:$M$179,3,FALSE)),"-")</f>
        <v>0.9136510357609835</v>
      </c>
      <c r="F28" s="19">
        <f>IFERROR(IF(VLOOKUP($B28,'[8]0_-3'!$H$4:$M$179,6,FALSE)=0,"-",VLOOKUP($B28,'[8]0_-3'!$H$4:$M$179,6,FALSE)),"-")</f>
        <v>4.0102983088254751</v>
      </c>
      <c r="G28" s="18">
        <f>IFERROR(IF(VLOOKUP($B28,'[8]5_2'!$H$4:$M$179,5,FALSE)=0,"-",VLOOKUP($B28,'[8]5_2'!$H$4:$M$179,5,FALSE)),"-")</f>
        <v>4.209460737484763</v>
      </c>
      <c r="H28" s="19">
        <f>IFERROR(IF(VLOOKUP($B28,'[8]5_2'!$H$4:$M$179,3,FALSE)=0,"-",VLOOKUP($B28,'[8]5_2'!$H$4:$M$179,3,FALSE)),"-")</f>
        <v>0.94250481972962419</v>
      </c>
      <c r="I28" s="20">
        <f>IFERROR(IF(VLOOKUP($B28,'[8]5_2'!$H$4:$M$179,6,FALSE)=0,"-",VLOOKUP($B28,'[8]5_2'!$H$4:$M$179,6,FALSE)),"-")</f>
        <v>4.4662485001321572</v>
      </c>
      <c r="J28" s="18">
        <f>IFERROR(IF(VLOOKUP($B28,'[8]10_7'!$H$4:$M$179,5,FALSE)=0,"-",VLOOKUP($B28,'[8]10_7'!$H$4:$M$179,5,FALSE)),"-")</f>
        <v>4.8024382267538499</v>
      </c>
      <c r="K28" s="19">
        <f>IFERROR(IF(VLOOKUP($B28,'[8]10_7'!$H$4:$M$179,3,FALSE)=0,"-",VLOOKUP($B28,'[8]10_7'!$H$4:$M$179,3,FALSE)),"-")</f>
        <v>0.96458410401478845</v>
      </c>
      <c r="L28" s="20">
        <f>IFERROR(IF(VLOOKUP($B28,'[8]10_7'!$H$4:$M$179,6,FALSE)=0,"-",VLOOKUP($B28,'[8]10_7'!$H$4:$M$179,6,FALSE)),"-")</f>
        <v>4.9787656739989377</v>
      </c>
      <c r="M28" s="18">
        <f>IFERROR(IF(VLOOKUP($B28,'[8]15_12'!$H$4:$M$179,5,FALSE)=0,"-",VLOOKUP($B28,'[8]15_12'!$H$4:$M$179,5,FALSE)),"-")</f>
        <v>5.4438098608247731</v>
      </c>
      <c r="N28" s="19">
        <f>IFERROR(IF(VLOOKUP($B28,'[8]15_12'!$H$4:$M$179,3,FALSE)=0,"-",VLOOKUP($B28,'[8]15_12'!$H$4:$M$179,3,FALSE)),"-")</f>
        <v>0.98063966294823612</v>
      </c>
      <c r="O28" s="20">
        <f>IFERROR(IF(VLOOKUP($B28,'[8]15_12'!$H$4:$M$179,6,FALSE)=0,"-",VLOOKUP($B28,'[8]15_12'!$H$4:$M$179,6,FALSE)),"-")</f>
        <v>5.5512846017856097</v>
      </c>
      <c r="P28" s="18">
        <f>IFERROR(IF(VLOOKUP($B28,'[8]0_-3'!$V$4:$AA$179,5,FALSE)=0,"-",VLOOKUP($B28,'[8]0_-3'!$V$4:$AA$179,5,FALSE)),"-")</f>
        <v>3.4567204923511361</v>
      </c>
      <c r="Q28" s="19">
        <f>IFERROR(IF(VLOOKUP($B28,'[8]0_-3'!$V$4:$AA$179,3,FALSE)=0,"-",VLOOKUP($B28,'[8]0_-3'!$V$4:$AA$179,3,FALSE)),"-")</f>
        <v>1.047857928913162</v>
      </c>
      <c r="R28" s="20">
        <f>IFERROR(IF(VLOOKUP($B28,'[8]0_-3'!$V$4:$AA$179,6,FALSE)=0,"-",VLOOKUP($B28,'[8]0_-3'!$V$4:$AA$179,6,FALSE)),"-")</f>
        <v>3.2988446209844935</v>
      </c>
      <c r="S28" s="18">
        <f>IFERROR(IF(VLOOKUP($B28,'[8]5_2'!$V$4:$AA$179,5,FALSE)=0,"-",VLOOKUP($B28,'[8]5_2'!$V$4:$AA$179,5,FALSE)),"-")</f>
        <v>3.9762491943608329</v>
      </c>
      <c r="T28" s="19">
        <f>IFERROR(IF(VLOOKUP($B28,'[8]5_2'!$V$4:$AA$179,3,FALSE)=0,"-",VLOOKUP($B28,'[8]5_2'!$V$4:$AA$179,3,FALSE)),"-")</f>
        <v>1.0916326928166886</v>
      </c>
      <c r="U28" s="20">
        <f>IFERROR(IF(VLOOKUP($B28,'[8]5_2'!$V$4:$AA$179,6,FALSE)=0,"-",VLOOKUP($B28,'[8]5_2'!$V$4:$AA$179,6,FALSE)),"-")</f>
        <v>3.642479032119406</v>
      </c>
      <c r="V28" s="18">
        <f>IFERROR(IF(VLOOKUP($B28,'[8]10_7'!$V$4:$AA$179,5,FALSE)=0,"-",VLOOKUP($B28,'[8]10_7'!$V$4:$AA$179,5,FALSE)),"-")</f>
        <v>4.5422642585562851</v>
      </c>
      <c r="W28" s="19">
        <f>IFERROR(IF(VLOOKUP($B28,'[8]10_7'!$V$4:$AA$179,3,FALSE)=0,"-",VLOOKUP($B28,'[8]10_7'!$V$4:$AA$179,3,FALSE)),"-")</f>
        <v>1.1294816134437995</v>
      </c>
      <c r="X28" s="20">
        <f>IFERROR(IF(VLOOKUP($B28,'[8]10_7'!$V$4:$AA$179,6,FALSE)=0,"-",VLOOKUP($B28,'[8]10_7'!$V$4:$AA$179,6,FALSE)),"-")</f>
        <v>4.0215477653566056</v>
      </c>
      <c r="Y28" s="18">
        <f>IFERROR(IF(VLOOKUP($B28,'[8]15_12'!$V$4:$AA$179,5,FALSE)=0,"-",VLOOKUP($B28,'[8]15_12'!$V$4:$AA$179,5,FALSE)),"-")</f>
        <v>5.1558794584957148</v>
      </c>
      <c r="Z28" s="19">
        <f>IFERROR(IF(VLOOKUP($B28,'[8]15_12'!$V$4:$AA$179,3,FALSE)=0,"-",VLOOKUP($B28,'[8]15_12'!$V$4:$AA$179,3,FALSE)),"-")</f>
        <v>1.1619102659946468</v>
      </c>
      <c r="AA28" s="20">
        <f>IFERROR(IF(VLOOKUP($B28,'[8]15_12'!$V$4:$AA$179,6,FALSE)=0,"-",VLOOKUP($B28,'[8]15_12'!$V$4:$AA$179,6,FALSE)),"-")</f>
        <v>4.4374162182671251</v>
      </c>
      <c r="AB28" s="18">
        <f>IFERROR(IF(VLOOKUP($B28,'[8]0_-3'!$AJ$4:$AO$179,5,FALSE)=0,"-",VLOOKUP($B28,'[8]0_-3'!$AJ$4:$AO$179,5,FALSE)),"-")</f>
        <v>3.2287267032231672</v>
      </c>
      <c r="AC28" s="19">
        <f>IFERROR(IF(VLOOKUP($B28,'[8]0_-3'!$AJ$4:$AO$179,3,FALSE)=0,"-",VLOOKUP($B28,'[8]0_-3'!$AJ$4:$AO$179,3,FALSE)),"-")</f>
        <v>1.1889332375411461</v>
      </c>
      <c r="AD28" s="20">
        <f>IFERROR(IF(VLOOKUP($B28,'[8]0_-3'!$AJ$4:$AO$179,6,FALSE)=0,"-",VLOOKUP($B28,'[8]0_-3'!$AJ$4:$AO$179,6,FALSE)),"-")</f>
        <v>2.715650131794241</v>
      </c>
      <c r="AE28" s="18">
        <f>IFERROR(IF(VLOOKUP($B28,'[8]5_2'!$AJ$4:$AO$179,5,FALSE)=0,"-",VLOOKUP($B28,'[8]5_2'!$AJ$4:$AO$179,5,FALSE)),"-")</f>
        <v>3.7181845925042105</v>
      </c>
      <c r="AF28" s="19">
        <f>IFERROR(IF(VLOOKUP($B28,'[8]5_2'!$AJ$4:$AO$179,3,FALSE)=0,"-",VLOOKUP($B28,'[8]5_2'!$AJ$4:$AO$179,3,FALSE)),"-")</f>
        <v>1.2460044098997185</v>
      </c>
      <c r="AG28" s="20">
        <f>IFERROR(IF(VLOOKUP($B28,'[8]5_2'!$AJ$4:$AO$179,6,FALSE)=0,"-",VLOOKUP($B28,'[8]5_2'!$AJ$4:$AO$179,6,FALSE)),"-")</f>
        <v>2.9840862222979285</v>
      </c>
      <c r="AH28" s="18">
        <f>IFERROR(IF(VLOOKUP($B28,'[8]10_7'!$AJ$4:$AO$179,5,FALSE)=0,"-",VLOOKUP($B28,'[8]10_7'!$AJ$4:$AO$179,5,FALSE)),"-")</f>
        <v>4.2530957123070845</v>
      </c>
      <c r="AI28" s="19">
        <f>IFERROR(IF(VLOOKUP($B28,'[8]10_7'!$AJ$4:$AO$179,3,FALSE)=0,"-",VLOOKUP($B28,'[8]10_7'!$AJ$4:$AO$179,3,FALSE)),"-")</f>
        <v>1.2980536996778504</v>
      </c>
      <c r="AJ28" s="20">
        <f>IFERROR(IF(VLOOKUP($B28,'[8]10_7'!$AJ$4:$AO$179,6,FALSE)=0,"-",VLOOKUP($B28,'[8]10_7'!$AJ$4:$AO$179,6,FALSE)),"-")</f>
        <v>3.2765175380360714</v>
      </c>
      <c r="AK28" s="18">
        <f>IFERROR(IF(VLOOKUP($B28,'[8]15_12'!$AJ$4:$AO$179,5,FALSE)=0,"-",VLOOKUP($B28,'[8]15_12'!$AJ$4:$AO$179,5,FALSE)),"-")</f>
        <v>4.8348366245904533</v>
      </c>
      <c r="AL28" s="19">
        <f>IFERROR(IF(VLOOKUP($B28,'[8]15_12'!$AJ$4:$AO$179,3,FALSE)=0,"-",VLOOKUP($B28,'[8]15_12'!$AJ$4:$AO$179,3,FALSE)),"-")</f>
        <v>1.3455524223199604</v>
      </c>
      <c r="AM28" s="20">
        <f>IFERROR(IF(VLOOKUP($B28,'[8]15_12'!$AJ$4:$AO$179,6,FALSE)=0,"-",VLOOKUP($B28,'[8]15_12'!$AJ$4:$AO$179,6,FALSE)),"-")</f>
        <v>3.5931982614652616</v>
      </c>
    </row>
    <row r="29" spans="2:39" ht="15" customHeight="1" x14ac:dyDescent="0.25">
      <c r="B29" s="33">
        <v>70</v>
      </c>
      <c r="C29" s="34"/>
      <c r="D29" s="18">
        <f>IFERROR(IF(VLOOKUP($B29,'[8]0_-3'!$H$4:$M$179,5,FALSE)=0,"-",VLOOKUP($B29,'[8]0_-3'!$H$4:$M$179,5,FALSE)),"-")</f>
        <v>3.9616556666148441</v>
      </c>
      <c r="E29" s="19">
        <f>IFERROR(IF(VLOOKUP($B29,'[8]0_-3'!$H$4:$M$179,3,FALSE)=0,"-",VLOOKUP($B29,'[8]0_-3'!$H$4:$M$179,3,FALSE)),"-")</f>
        <v>1.0025160621292055</v>
      </c>
      <c r="F29" s="19">
        <f>IFERROR(IF(VLOOKUP($B29,'[8]0_-3'!$H$4:$M$179,6,FALSE)=0,"-",VLOOKUP($B29,'[8]0_-3'!$H$4:$M$179,6,FALSE)),"-")</f>
        <v>3.9517129114129457</v>
      </c>
      <c r="G29" s="18">
        <f>IFERROR(IF(VLOOKUP($B29,'[8]5_2'!$H$4:$M$179,5,FALSE)=0,"-",VLOOKUP($B29,'[8]5_2'!$H$4:$M$179,5,FALSE)),"-")</f>
        <v>4.5388024911373845</v>
      </c>
      <c r="H29" s="19">
        <f>IFERROR(IF(VLOOKUP($B29,'[8]5_2'!$H$4:$M$179,3,FALSE)=0,"-",VLOOKUP($B29,'[8]5_2'!$H$4:$M$179,3,FALSE)),"-")</f>
        <v>1.0352177396660336</v>
      </c>
      <c r="I29" s="20">
        <f>IFERROR(IF(VLOOKUP($B29,'[8]5_2'!$H$4:$M$179,6,FALSE)=0,"-",VLOOKUP($B29,'[8]5_2'!$H$4:$M$179,6,FALSE)),"-")</f>
        <v>4.3843940431330175</v>
      </c>
      <c r="J29" s="18">
        <f>IFERROR(IF(VLOOKUP($B29,'[8]10_7'!$H$4:$M$179,5,FALSE)=0,"-",VLOOKUP($B29,'[8]10_7'!$H$4:$M$179,5,FALSE)),"-")</f>
        <v>5.1653484430165824</v>
      </c>
      <c r="K29" s="19">
        <f>IFERROR(IF(VLOOKUP($B29,'[8]10_7'!$H$4:$M$179,3,FALSE)=0,"-",VLOOKUP($B29,'[8]10_7'!$H$4:$M$179,3,FALSE)),"-")</f>
        <v>1.0608600847826661</v>
      </c>
      <c r="L29" s="20">
        <f>IFERROR(IF(VLOOKUP($B29,'[8]10_7'!$H$4:$M$179,6,FALSE)=0,"-",VLOOKUP($B29,'[8]10_7'!$H$4:$M$179,6,FALSE)),"-")</f>
        <v>4.8690195032408869</v>
      </c>
      <c r="M29" s="18">
        <f>IFERROR(IF(VLOOKUP($B29,'[8]15_12'!$H$4:$M$179,5,FALSE)=0,"-",VLOOKUP($B29,'[8]15_12'!$H$4:$M$179,5,FALSE)),"-")</f>
        <v>5.8420262430880072</v>
      </c>
      <c r="N29" s="19">
        <f>IFERROR(IF(VLOOKUP($B29,'[8]15_12'!$H$4:$M$179,3,FALSE)=0,"-",VLOOKUP($B29,'[8]15_12'!$H$4:$M$179,3,FALSE)),"-")</f>
        <v>1.080452859027589</v>
      </c>
      <c r="O29" s="20">
        <f>IFERROR(IF(VLOOKUP($B29,'[8]15_12'!$H$4:$M$179,6,FALSE)=0,"-",VLOOKUP($B29,'[8]15_12'!$H$4:$M$179,6,FALSE)),"-")</f>
        <v>5.407016321235754</v>
      </c>
      <c r="P29" s="18">
        <f>IFERROR(IF(VLOOKUP($B29,'[8]0_-3'!$V$4:$AA$179,5,FALSE)=0,"-",VLOOKUP($B29,'[8]0_-3'!$V$4:$AA$179,5,FALSE)),"-")</f>
        <v>3.7523623288482351</v>
      </c>
      <c r="Q29" s="19">
        <f>IFERROR(IF(VLOOKUP($B29,'[8]0_-3'!$V$4:$AA$179,3,FALSE)=0,"-",VLOOKUP($B29,'[8]0_-3'!$V$4:$AA$179,3,FALSE)),"-")</f>
        <v>1.1467211318934443</v>
      </c>
      <c r="R29" s="20">
        <f>IFERROR(IF(VLOOKUP($B29,'[8]0_-3'!$V$4:$AA$179,6,FALSE)=0,"-",VLOOKUP($B29,'[8]0_-3'!$V$4:$AA$179,6,FALSE)),"-")</f>
        <v>3.2722535797804695</v>
      </c>
      <c r="S29" s="18">
        <f>IFERROR(IF(VLOOKUP($B29,'[8]5_2'!$V$4:$AA$179,5,FALSE)=0,"-",VLOOKUP($B29,'[8]5_2'!$V$4:$AA$179,5,FALSE)),"-")</f>
        <v>4.3034262407720041</v>
      </c>
      <c r="T29" s="19">
        <f>IFERROR(IF(VLOOKUP($B29,'[8]5_2'!$V$4:$AA$179,3,FALSE)=0,"-",VLOOKUP($B29,'[8]5_2'!$V$4:$AA$179,3,FALSE)),"-")</f>
        <v>1.1953787742141342</v>
      </c>
      <c r="U29" s="20">
        <f>IFERROR(IF(VLOOKUP($B29,'[8]5_2'!$V$4:$AA$179,6,FALSE)=0,"-",VLOOKUP($B29,'[8]5_2'!$V$4:$AA$179,6,FALSE)),"-")</f>
        <v>3.6000524131785445</v>
      </c>
      <c r="V29" s="18">
        <f>IFERROR(IF(VLOOKUP($B29,'[8]10_7'!$V$4:$AA$179,5,FALSE)=0,"-",VLOOKUP($B29,'[8]10_7'!$V$4:$AA$179,5,FALSE)),"-")</f>
        <v>4.9029197959999422</v>
      </c>
      <c r="W29" s="19">
        <f>IFERROR(IF(VLOOKUP($B29,'[8]10_7'!$V$4:$AA$179,3,FALSE)=0,"-",VLOOKUP($B29,'[8]10_7'!$V$4:$AA$179,3,FALSE)),"-")</f>
        <v>1.2377682269882326</v>
      </c>
      <c r="X29" s="20">
        <f>IFERROR(IF(VLOOKUP($B29,'[8]10_7'!$V$4:$AA$179,6,FALSE)=0,"-",VLOOKUP($B29,'[8]10_7'!$V$4:$AA$179,6,FALSE)),"-")</f>
        <v>3.9610968266085198</v>
      </c>
      <c r="Y29" s="18">
        <f>IFERROR(IF(VLOOKUP($B29,'[8]15_12'!$V$4:$AA$179,5,FALSE)=0,"-",VLOOKUP($B29,'[8]15_12'!$V$4:$AA$179,5,FALSE)),"-")</f>
        <v>5.5518314615315285</v>
      </c>
      <c r="Z29" s="19">
        <f>IFERROR(IF(VLOOKUP($B29,'[8]15_12'!$V$4:$AA$179,3,FALSE)=0,"-",VLOOKUP($B29,'[8]15_12'!$V$4:$AA$179,3,FALSE)),"-")</f>
        <v>1.2745017956690432</v>
      </c>
      <c r="AA29" s="20">
        <f>IFERROR(IF(VLOOKUP($B29,'[8]15_12'!$V$4:$AA$179,6,FALSE)=0,"-",VLOOKUP($B29,'[8]15_12'!$V$4:$AA$179,6,FALSE)),"-")</f>
        <v>4.3560797484927223</v>
      </c>
      <c r="AB29" s="18">
        <f>IFERROR(IF(VLOOKUP($B29,'[8]0_-3'!$AJ$4:$AO$179,5,FALSE)=0,"-",VLOOKUP($B29,'[8]0_-3'!$AJ$4:$AO$179,5,FALSE)),"-")</f>
        <v>3.5225883024451199</v>
      </c>
      <c r="AC29" s="19">
        <f>IFERROR(IF(VLOOKUP($B29,'[8]0_-3'!$AJ$4:$AO$179,3,FALSE)=0,"-",VLOOKUP($B29,'[8]0_-3'!$AJ$4:$AO$179,3,FALSE)),"-")</f>
        <v>1.2977564738927161</v>
      </c>
      <c r="AD29" s="20">
        <f>IFERROR(IF(VLOOKUP($B29,'[8]0_-3'!$AJ$4:$AO$179,6,FALSE)=0,"-",VLOOKUP($B29,'[8]0_-3'!$AJ$4:$AO$179,6,FALSE)),"-")</f>
        <v>2.7143677364050105</v>
      </c>
      <c r="AE29" s="18">
        <f>IFERROR(IF(VLOOKUP($B29,'[8]5_2'!$AJ$4:$AO$179,5,FALSE)=0,"-",VLOOKUP($B29,'[8]5_2'!$AJ$4:$AO$179,5,FALSE)),"-")</f>
        <v>4.0431392541222806</v>
      </c>
      <c r="AF29" s="19">
        <f>IFERROR(IF(VLOOKUP($B29,'[8]5_2'!$AJ$4:$AO$179,3,FALSE)=0,"-",VLOOKUP($B29,'[8]5_2'!$AJ$4:$AO$179,3,FALSE)),"-")</f>
        <v>1.3604314450394284</v>
      </c>
      <c r="AG29" s="20">
        <f>IFERROR(IF(VLOOKUP($B29,'[8]5_2'!$AJ$4:$AO$179,6,FALSE)=0,"-",VLOOKUP($B29,'[8]5_2'!$AJ$4:$AO$179,6,FALSE)),"-")</f>
        <v>2.9719536907683732</v>
      </c>
      <c r="AH29" s="18">
        <f>IFERROR(IF(VLOOKUP($B29,'[8]10_7'!$AJ$4:$AO$179,5,FALSE)=0,"-",VLOOKUP($B29,'[8]10_7'!$AJ$4:$AO$179,5,FALSE)),"-")</f>
        <v>4.6111716662687403</v>
      </c>
      <c r="AI29" s="19">
        <f>IFERROR(IF(VLOOKUP($B29,'[8]10_7'!$AJ$4:$AO$179,3,FALSE)=0,"-",VLOOKUP($B29,'[8]10_7'!$AJ$4:$AO$179,3,FALSE)),"-")</f>
        <v>1.4177709326405918</v>
      </c>
      <c r="AJ29" s="20">
        <f>IFERROR(IF(VLOOKUP($B29,'[8]10_7'!$AJ$4:$AO$179,6,FALSE)=0,"-",VLOOKUP($B29,'[8]10_7'!$AJ$4:$AO$179,6,FALSE)),"-")</f>
        <v>3.252409511373219</v>
      </c>
      <c r="AK29" s="18">
        <f>IFERROR(IF(VLOOKUP($B29,'[8]15_12'!$AJ$4:$AO$179,5,FALSE)=0,"-",VLOOKUP($B29,'[8]15_12'!$AJ$4:$AO$179,5,FALSE)),"-")</f>
        <v>5.2279437985389219</v>
      </c>
      <c r="AL29" s="19">
        <f>IFERROR(IF(VLOOKUP($B29,'[8]15_12'!$AJ$4:$AO$179,3,FALSE)=0,"-",VLOOKUP($B29,'[8]15_12'!$AJ$4:$AO$179,3,FALSE)),"-")</f>
        <v>1.4702170798648426</v>
      </c>
      <c r="AM29" s="20">
        <f>IFERROR(IF(VLOOKUP($B29,'[8]15_12'!$AJ$4:$AO$179,6,FALSE)=0,"-",VLOOKUP($B29,'[8]15_12'!$AJ$4:$AO$179,6,FALSE)),"-")</f>
        <v>3.5558992410967827</v>
      </c>
    </row>
    <row r="30" spans="2:39" ht="15" customHeight="1" x14ac:dyDescent="0.25">
      <c r="B30" s="33">
        <v>75</v>
      </c>
      <c r="C30" s="34"/>
      <c r="D30" s="18">
        <f>IFERROR(IF(VLOOKUP($B30,'[8]0_-3'!$H$4:$M$179,5,FALSE)=0,"-",VLOOKUP($B30,'[8]0_-3'!$H$4:$M$179,5,FALSE)),"-")</f>
        <v>4.255834736554986</v>
      </c>
      <c r="E30" s="19">
        <f>IFERROR(IF(VLOOKUP($B30,'[8]0_-3'!$H$4:$M$179,3,FALSE)=0,"-",VLOOKUP($B30,'[8]0_-3'!$H$4:$M$179,3,FALSE)),"-")</f>
        <v>1.091648400842584</v>
      </c>
      <c r="F30" s="19">
        <f>IFERROR(IF(VLOOKUP($B30,'[8]0_-3'!$H$4:$M$179,6,FALSE)=0,"-",VLOOKUP($B30,'[8]0_-3'!$H$4:$M$179,6,FALSE)),"-")</f>
        <v>3.8985397984095784</v>
      </c>
      <c r="G30" s="18">
        <f>IFERROR(IF(VLOOKUP($B30,'[8]5_2'!$H$4:$M$179,5,FALSE)=0,"-",VLOOKUP($B30,'[8]5_2'!$H$4:$M$179,5,FALSE)),"-")</f>
        <v>4.8638483530010204</v>
      </c>
      <c r="H30" s="19">
        <f>IFERROR(IF(VLOOKUP($B30,'[8]5_2'!$H$4:$M$179,3,FALSE)=0,"-",VLOOKUP($B30,'[8]5_2'!$H$4:$M$179,3,FALSE)),"-")</f>
        <v>1.1281691393795545</v>
      </c>
      <c r="I30" s="20">
        <f>IFERROR(IF(VLOOKUP($B30,'[8]5_2'!$H$4:$M$179,6,FALSE)=0,"-",VLOOKUP($B30,'[8]5_2'!$H$4:$M$179,6,FALSE)),"-")</f>
        <v>4.3112758390784665</v>
      </c>
      <c r="J30" s="18">
        <f>IFERROR(IF(VLOOKUP($B30,'[8]10_7'!$H$4:$M$179,5,FALSE)=0,"-",VLOOKUP($B30,'[8]10_7'!$H$4:$M$179,5,FALSE)),"-")</f>
        <v>5.5230008332793759</v>
      </c>
      <c r="K30" s="19">
        <f>IFERROR(IF(VLOOKUP($B30,'[8]10_7'!$H$4:$M$179,3,FALSE)=0,"-",VLOOKUP($B30,'[8]10_7'!$H$4:$M$179,3,FALSE)),"-")</f>
        <v>1.1575417917712072</v>
      </c>
      <c r="L30" s="20">
        <f>IFERROR(IF(VLOOKUP($B30,'[8]10_7'!$H$4:$M$179,6,FALSE)=0,"-",VLOOKUP($B30,'[8]10_7'!$H$4:$M$179,6,FALSE)),"-")</f>
        <v>4.771318731247173</v>
      </c>
      <c r="M30" s="18">
        <f>IFERROR(IF(VLOOKUP($B30,'[8]15_12'!$H$4:$M$179,5,FALSE)=0,"-",VLOOKUP($B30,'[8]15_12'!$H$4:$M$179,5,FALSE)),"-")</f>
        <v>6.2338896909134869</v>
      </c>
      <c r="N30" s="19">
        <f>IFERROR(IF(VLOOKUP($B30,'[8]15_12'!$H$4:$M$179,3,FALSE)=0,"-",VLOOKUP($B30,'[8]15_12'!$H$4:$M$179,3,FALSE)),"-")</f>
        <v>1.1810937430830952</v>
      </c>
      <c r="O30" s="20">
        <f>IFERROR(IF(VLOOKUP($B30,'[8]15_12'!$H$4:$M$179,6,FALSE)=0,"-",VLOOKUP($B30,'[8]15_12'!$H$4:$M$179,6,FALSE)),"-")</f>
        <v>5.2780651217749313</v>
      </c>
      <c r="P30" s="18">
        <f>IFERROR(IF(VLOOKUP($B30,'[8]0_-3'!$V$4:$AA$179,5,FALSE)=0,"-",VLOOKUP($B30,'[8]0_-3'!$V$4:$AA$179,5,FALSE)),"-")</f>
        <v>4.0448304625964528</v>
      </c>
      <c r="Q30" s="19">
        <f>IFERROR(IF(VLOOKUP($B30,'[8]0_-3'!$V$4:$AA$179,3,FALSE)=0,"-",VLOOKUP($B30,'[8]0_-3'!$V$4:$AA$179,3,FALSE)),"-")</f>
        <v>1.2461552425933653</v>
      </c>
      <c r="R30" s="20">
        <f>IFERROR(IF(VLOOKUP($B30,'[8]0_-3'!$V$4:$AA$179,6,FALSE)=0,"-",VLOOKUP($B30,'[8]0_-3'!$V$4:$AA$179,6,FALSE)),"-")</f>
        <v>3.245847968491296</v>
      </c>
      <c r="S30" s="18">
        <f>IFERROR(IF(VLOOKUP($B30,'[8]5_2'!$V$4:$AA$179,5,FALSE)=0,"-",VLOOKUP($B30,'[8]5_2'!$V$4:$AA$179,5,FALSE)),"-")</f>
        <v>4.626638157197374</v>
      </c>
      <c r="T30" s="19">
        <f>IFERROR(IF(VLOOKUP($B30,'[8]5_2'!$V$4:$AA$179,3,FALSE)=0,"-",VLOOKUP($B30,'[8]5_2'!$V$4:$AA$179,3,FALSE)),"-")</f>
        <v>1.2997223482845441</v>
      </c>
      <c r="U30" s="20">
        <f>IFERROR(IF(VLOOKUP($B30,'[8]5_2'!$V$4:$AA$179,6,FALSE)=0,"-",VLOOKUP($B30,'[8]5_2'!$V$4:$AA$179,6,FALSE)),"-")</f>
        <v>3.5597127057974376</v>
      </c>
      <c r="V30" s="18">
        <f>IFERROR(IF(VLOOKUP($B30,'[8]10_7'!$V$4:$AA$179,5,FALSE)=0,"-",VLOOKUP($B30,'[8]10_7'!$V$4:$AA$179,5,FALSE)),"-")</f>
        <v>5.2586889119328246</v>
      </c>
      <c r="W30" s="19">
        <f>IFERROR(IF(VLOOKUP($B30,'[8]10_7'!$V$4:$AA$179,3,FALSE)=0,"-",VLOOKUP($B30,'[8]10_7'!$V$4:$AA$179,3,FALSE)),"-")</f>
        <v>1.3467849100598244</v>
      </c>
      <c r="X30" s="20">
        <f>IFERROR(IF(VLOOKUP($B30,'[8]10_7'!$V$4:$AA$179,6,FALSE)=0,"-",VLOOKUP($B30,'[8]10_7'!$V$4:$AA$179,6,FALSE)),"-")</f>
        <v>3.9046241702390567</v>
      </c>
      <c r="Y30" s="18">
        <f>IFERROR(IF(VLOOKUP($B30,'[8]15_12'!$V$4:$AA$179,5,FALSE)=0,"-",VLOOKUP($B30,'[8]15_12'!$V$4:$AA$179,5,FALSE)),"-")</f>
        <v>5.9418409450766845</v>
      </c>
      <c r="Z30" s="19">
        <f>IFERROR(IF(VLOOKUP($B30,'[8]15_12'!$V$4:$AA$179,3,FALSE)=0,"-",VLOOKUP($B30,'[8]15_12'!$V$4:$AA$179,3,FALSE)),"-")</f>
        <v>1.3881389975480745</v>
      </c>
      <c r="AA30" s="20">
        <f>IFERROR(IF(VLOOKUP($B30,'[8]15_12'!$V$4:$AA$179,6,FALSE)=0,"-",VLOOKUP($B30,'[8]15_12'!$V$4:$AA$179,6,FALSE)),"-")</f>
        <v>4.2804365813308296</v>
      </c>
      <c r="AB30" s="18">
        <f>IFERROR(IF(VLOOKUP($B30,'[8]0_-3'!$AJ$4:$AO$179,5,FALSE)=0,"-",VLOOKUP($B30,'[8]0_-3'!$AJ$4:$AO$179,5,FALSE)),"-")</f>
        <v>3.8135838291109425</v>
      </c>
      <c r="AC30" s="19">
        <f>IFERROR(IF(VLOOKUP($B30,'[8]0_-3'!$AJ$4:$AO$179,3,FALSE)=0,"-",VLOOKUP($B30,'[8]0_-3'!$AJ$4:$AO$179,3,FALSE)),"-")</f>
        <v>1.4069552116150192</v>
      </c>
      <c r="AD30" s="20">
        <f>IFERROR(IF(VLOOKUP($B30,'[8]0_-3'!$AJ$4:$AO$179,6,FALSE)=0,"-",VLOOKUP($B30,'[8]0_-3'!$AJ$4:$AO$179,6,FALSE)),"-")</f>
        <v>2.7105225508446686</v>
      </c>
      <c r="AE30" s="18">
        <f>IFERROR(IF(VLOOKUP($B30,'[8]5_2'!$AJ$4:$AO$179,5,FALSE)=0,"-",VLOOKUP($B30,'[8]5_2'!$AJ$4:$AO$179,5,FALSE)),"-")</f>
        <v>4.3644825159397032</v>
      </c>
      <c r="AF30" s="19">
        <f>IFERROR(IF(VLOOKUP($B30,'[8]5_2'!$AJ$4:$AO$179,3,FALSE)=0,"-",VLOOKUP($B30,'[8]5_2'!$AJ$4:$AO$179,3,FALSE)),"-")</f>
        <v>1.4751867749820184</v>
      </c>
      <c r="AG30" s="20">
        <f>IFERROR(IF(VLOOKUP($B30,'[8]5_2'!$AJ$4:$AO$179,6,FALSE)=0,"-",VLOOKUP($B30,'[8]5_2'!$AJ$4:$AO$179,6,FALSE)),"-")</f>
        <v>2.9585965587258625</v>
      </c>
      <c r="AH30" s="18">
        <f>IFERROR(IF(VLOOKUP($B30,'[8]10_7'!$AJ$4:$AO$179,5,FALSE)=0,"-",VLOOKUP($B30,'[8]10_7'!$AJ$4:$AO$179,5,FALSE)),"-")</f>
        <v>4.9647610799902573</v>
      </c>
      <c r="AI30" s="19">
        <f>IFERROR(IF(VLOOKUP($B30,'[8]10_7'!$AJ$4:$AO$179,3,FALSE)=0,"-",VLOOKUP($B30,'[8]10_7'!$AJ$4:$AO$179,3,FALSE)),"-")</f>
        <v>1.537799946023275</v>
      </c>
      <c r="AJ30" s="20">
        <f>IFERROR(IF(VLOOKUP($B30,'[8]10_7'!$AJ$4:$AO$179,6,FALSE)=0,"-",VLOOKUP($B30,'[8]10_7'!$AJ$4:$AO$179,6,FALSE)),"-")</f>
        <v>3.2284830629816619</v>
      </c>
      <c r="AK30" s="18">
        <f>IFERROR(IF(VLOOKUP($B30,'[8]15_12'!$AJ$4:$AO$179,5,FALSE)=0,"-",VLOOKUP($B30,'[8]15_12'!$AJ$4:$AO$179,5,FALSE)),"-")</f>
        <v>5.6155532021651062</v>
      </c>
      <c r="AL30" s="19">
        <f>IFERROR(IF(VLOOKUP($B30,'[8]15_12'!$AJ$4:$AO$179,3,FALSE)=0,"-",VLOOKUP($B30,'[8]15_12'!$AJ$4:$AO$179,3,FALSE)),"-")</f>
        <v>1.5952590024668292</v>
      </c>
      <c r="AM30" s="20">
        <f>IFERROR(IF(VLOOKUP($B30,'[8]15_12'!$AJ$4:$AO$179,6,FALSE)=0,"-",VLOOKUP($B30,'[8]15_12'!$AJ$4:$AO$179,6,FALSE)),"-")</f>
        <v>3.5201513945268412</v>
      </c>
    </row>
    <row r="31" spans="2:39" ht="15" customHeight="1" x14ac:dyDescent="0.25">
      <c r="B31" s="33">
        <v>80</v>
      </c>
      <c r="C31" s="34"/>
      <c r="D31" s="18">
        <f>IFERROR(IF(VLOOKUP($B31,'[8]0_-3'!$H$4:$M$179,5,FALSE)=0,"-",VLOOKUP($B31,'[8]0_-3'!$H$4:$M$179,5,FALSE)),"-")</f>
        <v>4.5776393182394219</v>
      </c>
      <c r="E31" s="19">
        <f>IFERROR(IF(VLOOKUP($B31,'[8]0_-3'!$H$4:$M$179,3,FALSE)=0,"-",VLOOKUP($B31,'[8]0_-3'!$H$4:$M$179,3,FALSE)),"-")</f>
        <v>1.194055594289108</v>
      </c>
      <c r="F31" s="19">
        <f>IFERROR(IF(VLOOKUP($B31,'[8]0_-3'!$H$4:$M$179,6,FALSE)=0,"-",VLOOKUP($B31,'[8]0_-3'!$H$4:$M$179,6,FALSE)),"-")</f>
        <v>3.8336902738308107</v>
      </c>
      <c r="G31" s="18">
        <f>IFERROR(IF(VLOOKUP($B31,'[8]5_2'!$H$4:$M$179,5,FALSE)=0,"-",VLOOKUP($B31,'[8]5_2'!$H$4:$M$179,5,FALSE)),"-")</f>
        <v>5.2203307431026218</v>
      </c>
      <c r="H31" s="19">
        <f>IFERROR(IF(VLOOKUP($B31,'[8]5_2'!$H$4:$M$179,3,FALSE)=0,"-",VLOOKUP($B31,'[8]5_2'!$H$4:$M$179,3,FALSE)),"-")</f>
        <v>1.2353857278672278</v>
      </c>
      <c r="I31" s="20">
        <f>IFERROR(IF(VLOOKUP($B31,'[8]5_2'!$H$4:$M$179,6,FALSE)=0,"-",VLOOKUP($B31,'[8]5_2'!$H$4:$M$179,6,FALSE)),"-")</f>
        <v>4.225668651778105</v>
      </c>
      <c r="J31" s="18">
        <f>IFERROR(IF(VLOOKUP($B31,'[8]10_7'!$H$4:$M$179,5,FALSE)=0,"-",VLOOKUP($B31,'[8]10_7'!$H$4:$M$179,5,FALSE)),"-")</f>
        <v>5.9154211420626144</v>
      </c>
      <c r="K31" s="19">
        <f>IFERROR(IF(VLOOKUP($B31,'[8]10_7'!$H$4:$M$179,3,FALSE)=0,"-",VLOOKUP($B31,'[8]10_7'!$H$4:$M$179,3,FALSE)),"-")</f>
        <v>1.2689627757369313</v>
      </c>
      <c r="L31" s="20">
        <f>IFERROR(IF(VLOOKUP($B31,'[8]10_7'!$H$4:$M$179,6,FALSE)=0,"-",VLOOKUP($B31,'[8]10_7'!$H$4:$M$179,6,FALSE)),"-")</f>
        <v>4.661619123246008</v>
      </c>
      <c r="M31" s="18">
        <f>IFERROR(IF(VLOOKUP($B31,'[8]15_12'!$H$4:$M$179,5,FALSE)=0,"-",VLOOKUP($B31,'[8]15_12'!$H$4:$M$179,5,FALSE)),"-")</f>
        <v>6.663462668339994</v>
      </c>
      <c r="N31" s="19">
        <f>IFERROR(IF(VLOOKUP($B31,'[8]15_12'!$H$4:$M$179,3,FALSE)=0,"-",VLOOKUP($B31,'[8]15_12'!$H$4:$M$179,3,FALSE)),"-")</f>
        <v>1.2965561054691777</v>
      </c>
      <c r="O31" s="20">
        <f>IFERROR(IF(VLOOKUP($B31,'[8]15_12'!$H$4:$M$179,6,FALSE)=0,"-",VLOOKUP($B31,'[8]15_12'!$H$4:$M$179,6,FALSE)),"-")</f>
        <v>5.1393554357053626</v>
      </c>
      <c r="P31" s="18">
        <f>IFERROR(IF(VLOOKUP($B31,'[8]0_-3'!$V$4:$AA$179,5,FALSE)=0,"-",VLOOKUP($B31,'[8]0_-3'!$V$4:$AA$179,5,FALSE)),"-")</f>
        <v>4.3664052469862469</v>
      </c>
      <c r="Q31" s="19">
        <f>IFERROR(IF(VLOOKUP($B31,'[8]0_-3'!$V$4:$AA$179,3,FALSE)=0,"-",VLOOKUP($B31,'[8]0_-3'!$V$4:$AA$179,3,FALSE)),"-")</f>
        <v>1.3556169909738214</v>
      </c>
      <c r="R31" s="20">
        <f>IFERROR(IF(VLOOKUP($B31,'[8]0_-3'!$V$4:$AA$179,6,FALSE)=0,"-",VLOOKUP($B31,'[8]0_-3'!$V$4:$AA$179,6,FALSE)),"-")</f>
        <v>3.2209726464475743</v>
      </c>
      <c r="S31" s="18">
        <f>IFERROR(IF(VLOOKUP($B31,'[8]5_2'!$V$4:$AA$179,5,FALSE)=0,"-",VLOOKUP($B31,'[8]5_2'!$V$4:$AA$179,5,FALSE)),"-")</f>
        <v>4.9831858923034105</v>
      </c>
      <c r="T31" s="19">
        <f>IFERROR(IF(VLOOKUP($B31,'[8]5_2'!$V$4:$AA$179,3,FALSE)=0,"-",VLOOKUP($B31,'[8]5_2'!$V$4:$AA$179,3,FALSE)),"-")</f>
        <v>1.4145037717578224</v>
      </c>
      <c r="U31" s="20">
        <f>IFERROR(IF(VLOOKUP($B31,'[8]5_2'!$V$4:$AA$179,6,FALSE)=0,"-",VLOOKUP($B31,'[8]5_2'!$V$4:$AA$179,6,FALSE)),"-")</f>
        <v>3.5229216010578326</v>
      </c>
      <c r="V31" s="18">
        <f>IFERROR(IF(VLOOKUP($B31,'[8]10_7'!$V$4:$AA$179,5,FALSE)=0,"-",VLOOKUP($B31,'[8]10_7'!$V$4:$AA$179,5,FALSE)),"-")</f>
        <v>5.6514144714388372</v>
      </c>
      <c r="W31" s="19">
        <f>IFERROR(IF(VLOOKUP($B31,'[8]10_7'!$V$4:$AA$179,3,FALSE)=0,"-",VLOOKUP($B31,'[8]10_7'!$V$4:$AA$179,3,FALSE)),"-")</f>
        <v>1.4662868856245159</v>
      </c>
      <c r="X31" s="20">
        <f>IFERROR(IF(VLOOKUP($B31,'[8]10_7'!$V$4:$AA$179,6,FALSE)=0,"-",VLOOKUP($B31,'[8]10_7'!$V$4:$AA$179,6,FALSE)),"-")</f>
        <v>3.8542351615126162</v>
      </c>
      <c r="Y31" s="18">
        <f>IFERROR(IF(VLOOKUP($B31,'[8]15_12'!$V$4:$AA$179,5,FALSE)=0,"-",VLOOKUP($B31,'[8]15_12'!$V$4:$AA$179,5,FALSE)),"-")</f>
        <v>6.3719203846342456</v>
      </c>
      <c r="Z31" s="19">
        <f>IFERROR(IF(VLOOKUP($B31,'[8]15_12'!$V$4:$AA$179,3,FALSE)=0,"-",VLOOKUP($B31,'[8]15_12'!$V$4:$AA$179,3,FALSE)),"-")</f>
        <v>1.512096424336848</v>
      </c>
      <c r="AA31" s="20">
        <f>IFERROR(IF(VLOOKUP($B31,'[8]15_12'!$V$4:$AA$179,6,FALSE)=0,"-",VLOOKUP($B31,'[8]15_12'!$V$4:$AA$179,6,FALSE)),"-")</f>
        <v>4.2139643226977039</v>
      </c>
      <c r="AB31" s="18">
        <f>IFERROR(IF(VLOOKUP($B31,'[8]0_-3'!$AJ$4:$AO$179,5,FALSE)=0,"-",VLOOKUP($B31,'[8]0_-3'!$AJ$4:$AO$179,5,FALSE)),"-")</f>
        <v>4.1351682278656039</v>
      </c>
      <c r="AC31" s="19">
        <f>IFERROR(IF(VLOOKUP($B31,'[8]0_-3'!$AJ$4:$AO$179,3,FALSE)=0,"-",VLOOKUP($B31,'[8]0_-3'!$AJ$4:$AO$179,3,FALSE)),"-")</f>
        <v>1.5266950778442918</v>
      </c>
      <c r="AD31" s="20">
        <f>IFERROR(IF(VLOOKUP($B31,'[8]0_-3'!$AJ$4:$AO$179,6,FALSE)=0,"-",VLOOKUP($B31,'[8]0_-3'!$AJ$4:$AO$179,6,FALSE)),"-")</f>
        <v>2.708575070343779</v>
      </c>
      <c r="AE31" s="18">
        <f>IFERROR(IF(VLOOKUP($B31,'[8]5_2'!$AJ$4:$AO$179,5,FALSE)=0,"-",VLOOKUP($B31,'[8]5_2'!$AJ$4:$AO$179,5,FALSE)),"-")</f>
        <v>4.7210820517326031</v>
      </c>
      <c r="AF31" s="19">
        <f>IFERROR(IF(VLOOKUP($B31,'[8]5_2'!$AJ$4:$AO$179,3,FALSE)=0,"-",VLOOKUP($B31,'[8]5_2'!$AJ$4:$AO$179,3,FALSE)),"-")</f>
        <v>1.6016115953649157</v>
      </c>
      <c r="AG31" s="20">
        <f>IFERROR(IF(VLOOKUP($B31,'[8]5_2'!$AJ$4:$AO$179,6,FALSE)=0,"-",VLOOKUP($B31,'[8]5_2'!$AJ$4:$AO$179,6,FALSE)),"-")</f>
        <v>2.9477072127820967</v>
      </c>
      <c r="AH31" s="18">
        <f>IFERROR(IF(VLOOKUP($B31,'[8]10_7'!$AJ$4:$AO$179,5,FALSE)=0,"-",VLOOKUP($B31,'[8]10_7'!$AJ$4:$AO$179,5,FALSE)),"-")</f>
        <v>5.3575315134318835</v>
      </c>
      <c r="AI31" s="19">
        <f>IFERROR(IF(VLOOKUP($B31,'[8]10_7'!$AJ$4:$AO$179,3,FALSE)=0,"-",VLOOKUP($B31,'[8]10_7'!$AJ$4:$AO$179,3,FALSE)),"-")</f>
        <v>1.6704100321413111</v>
      </c>
      <c r="AJ31" s="20">
        <f>IFERROR(IF(VLOOKUP($B31,'[8]10_7'!$AJ$4:$AO$179,6,FALSE)=0,"-",VLOOKUP($B31,'[8]10_7'!$AJ$4:$AO$179,6,FALSE)),"-")</f>
        <v>3.2073152162310854</v>
      </c>
      <c r="AK31" s="18">
        <f>IFERROR(IF(VLOOKUP($B31,'[8]15_12'!$AJ$4:$AO$179,5,FALSE)=0,"-",VLOOKUP($B31,'[8]15_12'!$AJ$4:$AO$179,5,FALSE)),"-")</f>
        <v>6.0456390556397039</v>
      </c>
      <c r="AL31" s="19">
        <f>IFERROR(IF(VLOOKUP($B31,'[8]15_12'!$AJ$4:$AO$179,3,FALSE)=0,"-",VLOOKUP($B31,'[8]15_12'!$AJ$4:$AO$179,3,FALSE)),"-")</f>
        <v>1.7337013587732764</v>
      </c>
      <c r="AM31" s="20">
        <f>IFERROR(IF(VLOOKUP($B31,'[8]15_12'!$AJ$4:$AO$179,6,FALSE)=0,"-",VLOOKUP($B31,'[8]15_12'!$AJ$4:$AO$179,6,FALSE)),"-")</f>
        <v>3.4871282906056247</v>
      </c>
    </row>
    <row r="32" spans="2:39" ht="15" customHeight="1" x14ac:dyDescent="0.25">
      <c r="B32" s="33">
        <v>85</v>
      </c>
      <c r="C32" s="34"/>
      <c r="D32" s="18">
        <f>IFERROR(IF(VLOOKUP($B32,'[8]0_-3'!$H$4:$M$179,5,FALSE)=0,"-",VLOOKUP($B32,'[8]0_-3'!$H$4:$M$179,5,FALSE)),"-")</f>
        <v>4.8953593710218755</v>
      </c>
      <c r="E32" s="19">
        <f>IFERROR(IF(VLOOKUP($B32,'[8]0_-3'!$H$4:$M$179,3,FALSE)=0,"-",VLOOKUP($B32,'[8]0_-3'!$H$4:$M$179,3,FALSE)),"-")</f>
        <v>1.2964686135839005</v>
      </c>
      <c r="F32" s="19">
        <f>IFERROR(IF(VLOOKUP($B32,'[8]0_-3'!$H$4:$M$179,6,FALSE)=0,"-",VLOOKUP($B32,'[8]0_-3'!$H$4:$M$179,6,FALSE)),"-")</f>
        <v>3.7759181516082831</v>
      </c>
      <c r="G32" s="18">
        <f>IFERROR(IF(VLOOKUP($B32,'[8]5_2'!$H$4:$M$179,5,FALSE)=0,"-",VLOOKUP($B32,'[8]5_2'!$H$4:$M$179,5,FALSE)),"-")</f>
        <v>5.5718554142310781</v>
      </c>
      <c r="H32" s="19">
        <f>IFERROR(IF(VLOOKUP($B32,'[8]5_2'!$H$4:$M$179,3,FALSE)=0,"-",VLOOKUP($B32,'[8]5_2'!$H$4:$M$179,3,FALSE)),"-")</f>
        <v>1.3426024108931742</v>
      </c>
      <c r="I32" s="20">
        <f>IFERROR(IF(VLOOKUP($B32,'[8]5_2'!$H$4:$M$179,6,FALSE)=0,"-",VLOOKUP($B32,'[8]5_2'!$H$4:$M$179,6,FALSE)),"-")</f>
        <v>4.1500412698680975</v>
      </c>
      <c r="J32" s="18">
        <f>IFERROR(IF(VLOOKUP($B32,'[8]10_7'!$H$4:$M$179,5,FALSE)=0,"-",VLOOKUP($B32,'[8]10_7'!$H$4:$M$179,5,FALSE)),"-")</f>
        <v>6.3018871453162904</v>
      </c>
      <c r="K32" s="19">
        <f>IFERROR(IF(VLOOKUP($B32,'[8]10_7'!$H$4:$M$179,3,FALSE)=0,"-",VLOOKUP($B32,'[8]10_7'!$H$4:$M$179,3,FALSE)),"-")</f>
        <v>1.3806386114938496</v>
      </c>
      <c r="L32" s="20">
        <f>IFERROR(IF(VLOOKUP($B32,'[8]10_7'!$H$4:$M$179,6,FALSE)=0,"-",VLOOKUP($B32,'[8]10_7'!$H$4:$M$179,6,FALSE)),"-")</f>
        <v>4.5644726236488884</v>
      </c>
      <c r="M32" s="18">
        <f>IFERROR(IF(VLOOKUP($B32,'[8]15_12'!$H$4:$M$179,5,FALSE)=0,"-",VLOOKUP($B32,'[8]15_12'!$H$4:$M$179,5,FALSE)),"-")</f>
        <v>7.0859577546742418</v>
      </c>
      <c r="N32" s="19">
        <f>IFERROR(IF(VLOOKUP($B32,'[8]15_12'!$H$4:$M$179,3,FALSE)=0,"-",VLOOKUP($B32,'[8]15_12'!$H$4:$M$179,3,FALSE)),"-")</f>
        <v>1.4127895159908099</v>
      </c>
      <c r="O32" s="20">
        <f>IFERROR(IF(VLOOKUP($B32,'[8]15_12'!$H$4:$M$179,6,FALSE)=0,"-",VLOOKUP($B32,'[8]15_12'!$H$4:$M$179,6,FALSE)),"-")</f>
        <v>5.0155792313512153</v>
      </c>
      <c r="P32" s="18">
        <f>IFERROR(IF(VLOOKUP($B32,'[8]0_-3'!$V$4:$AA$179,5,FALSE)=0,"-",VLOOKUP($B32,'[8]0_-3'!$V$4:$AA$179,5,FALSE)),"-")</f>
        <v>4.6841891382847445</v>
      </c>
      <c r="Q32" s="19">
        <f>IFERROR(IF(VLOOKUP($B32,'[8]0_-3'!$V$4:$AA$179,3,FALSE)=0,"-",VLOOKUP($B32,'[8]0_-3'!$V$4:$AA$179,3,FALSE)),"-")</f>
        <v>1.4655022908213069</v>
      </c>
      <c r="R32" s="20">
        <f>IFERROR(IF(VLOOKUP($B32,'[8]0_-3'!$V$4:$AA$179,6,FALSE)=0,"-",VLOOKUP($B32,'[8]0_-3'!$V$4:$AA$179,6,FALSE)),"-")</f>
        <v>3.1963028428018347</v>
      </c>
      <c r="S32" s="18">
        <f>IFERROR(IF(VLOOKUP($B32,'[8]5_2'!$V$4:$AA$179,5,FALSE)=0,"-",VLOOKUP($B32,'[8]5_2'!$V$4:$AA$179,5,FALSE)),"-")</f>
        <v>5.3351190964837718</v>
      </c>
      <c r="T32" s="19">
        <f>IFERROR(IF(VLOOKUP($B32,'[8]5_2'!$V$4:$AA$179,3,FALSE)=0,"-",VLOOKUP($B32,'[8]5_2'!$V$4:$AA$179,3,FALSE)),"-")</f>
        <v>1.5297338370553062</v>
      </c>
      <c r="U32" s="20">
        <f>IFERROR(IF(VLOOKUP($B32,'[8]5_2'!$V$4:$AA$179,6,FALSE)=0,"-",VLOOKUP($B32,'[8]5_2'!$V$4:$AA$179,6,FALSE)),"-")</f>
        <v>3.4876126599603259</v>
      </c>
      <c r="V32" s="18">
        <f>IFERROR(IF(VLOOKUP($B32,'[8]10_7'!$V$4:$AA$179,5,FALSE)=0,"-",VLOOKUP($B32,'[8]10_7'!$V$4:$AA$179,5,FALSE)),"-")</f>
        <v>6.038582090296968</v>
      </c>
      <c r="W32" s="19">
        <f>IFERROR(IF(VLOOKUP($B32,'[8]10_7'!$V$4:$AA$179,3,FALSE)=0,"-",VLOOKUP($B32,'[8]10_7'!$V$4:$AA$179,3,FALSE)),"-")</f>
        <v>1.5864394784712847</v>
      </c>
      <c r="X32" s="20">
        <f>IFERROR(IF(VLOOKUP($B32,'[8]10_7'!$V$4:$AA$179,6,FALSE)=0,"-",VLOOKUP($B32,'[8]10_7'!$V$4:$AA$179,6,FALSE)),"-")</f>
        <v>3.8063740673648829</v>
      </c>
      <c r="Y32" s="18">
        <f>IFERROR(IF(VLOOKUP($B32,'[8]15_12'!$V$4:$AA$179,5,FALSE)=0,"-",VLOOKUP($B32,'[8]15_12'!$V$4:$AA$179,5,FALSE)),"-")</f>
        <v>6.7953742051244301</v>
      </c>
      <c r="Z32" s="19">
        <f>IFERROR(IF(VLOOKUP($B32,'[8]15_12'!$V$4:$AA$179,3,FALSE)=0,"-",VLOOKUP($B32,'[8]15_12'!$V$4:$AA$179,3,FALSE)),"-")</f>
        <v>1.6371468611924629</v>
      </c>
      <c r="AA32" s="20">
        <f>IFERROR(IF(VLOOKUP($B32,'[8]15_12'!$V$4:$AA$179,6,FALSE)=0,"-",VLOOKUP($B32,'[8]15_12'!$V$4:$AA$179,6,FALSE)),"-")</f>
        <v>4.1507419805788368</v>
      </c>
      <c r="AB32" s="18">
        <f>IFERROR(IF(VLOOKUP($B32,'[8]0_-3'!$AJ$4:$AO$179,5,FALSE)=0,"-",VLOOKUP($B32,'[8]0_-3'!$AJ$4:$AO$179,5,FALSE)),"-")</f>
        <v>4.4532766530904118</v>
      </c>
      <c r="AC32" s="19">
        <f>IFERROR(IF(VLOOKUP($B32,'[8]0_-3'!$AJ$4:$AO$179,3,FALSE)=0,"-",VLOOKUP($B32,'[8]0_-3'!$AJ$4:$AO$179,3,FALSE)),"-")</f>
        <v>1.6466910639627261</v>
      </c>
      <c r="AD32" s="20">
        <f>IFERROR(IF(VLOOKUP($B32,'[8]0_-3'!$AJ$4:$AO$179,6,FALSE)=0,"-",VLOOKUP($B32,'[8]0_-3'!$AJ$4:$AO$179,6,FALSE)),"-")</f>
        <v>2.7043789515525143</v>
      </c>
      <c r="AE32" s="18">
        <f>IFERROR(IF(VLOOKUP($B32,'[8]5_2'!$AJ$4:$AO$179,5,FALSE)=0,"-",VLOOKUP($B32,'[8]5_2'!$AJ$4:$AO$179,5,FALSE)),"-")</f>
        <v>5.0734357276377429</v>
      </c>
      <c r="AF32" s="19">
        <f>IFERROR(IF(VLOOKUP($B32,'[8]5_2'!$AJ$4:$AO$179,3,FALSE)=0,"-",VLOOKUP($B32,'[8]5_2'!$AJ$4:$AO$179,3,FALSE)),"-")</f>
        <v>1.7282169296713374</v>
      </c>
      <c r="AG32" s="20">
        <f>IFERROR(IF(VLOOKUP($B32,'[8]5_2'!$AJ$4:$AO$179,6,FALSE)=0,"-",VLOOKUP($B32,'[8]5_2'!$AJ$4:$AO$179,6,FALSE)),"-")</f>
        <v>2.9356475107569859</v>
      </c>
      <c r="AH32" s="18">
        <f>IFERROR(IF(VLOOKUP($B32,'[8]10_7'!$AJ$4:$AO$179,5,FALSE)=0,"-",VLOOKUP($B32,'[8]10_7'!$AJ$4:$AO$179,5,FALSE)),"-")</f>
        <v>5.7451704015845992</v>
      </c>
      <c r="AI32" s="19">
        <f>IFERROR(IF(VLOOKUP($B32,'[8]10_7'!$AJ$4:$AO$179,3,FALSE)=0,"-",VLOOKUP($B32,'[8]10_7'!$AJ$4:$AO$179,3,FALSE)),"-")</f>
        <v>1.8032014474305536</v>
      </c>
      <c r="AJ32" s="20">
        <f>IFERROR(IF(VLOOKUP($B32,'[8]10_7'!$AJ$4:$AO$179,6,FALSE)=0,"-",VLOOKUP($B32,'[8]10_7'!$AJ$4:$AO$179,6,FALSE)),"-")</f>
        <v>3.1860946040006226</v>
      </c>
      <c r="AK32" s="18">
        <f>IFERROR(IF(VLOOKUP($B32,'[8]15_12'!$AJ$4:$AO$179,5,FALSE)=0,"-",VLOOKUP($B32,'[8]15_12'!$AJ$4:$AO$179,5,FALSE)),"-")</f>
        <v>6.4695864238013954</v>
      </c>
      <c r="AL32" s="19">
        <f>IFERROR(IF(VLOOKUP($B32,'[8]15_12'!$AJ$4:$AO$179,3,FALSE)=0,"-",VLOOKUP($B32,'[8]15_12'!$AJ$4:$AO$179,3,FALSE)),"-")</f>
        <v>1.8724928665524048</v>
      </c>
      <c r="AM32" s="20">
        <f>IFERROR(IF(VLOOKUP($B32,'[8]15_12'!$AJ$4:$AO$179,6,FALSE)=0,"-",VLOOKUP($B32,'[8]15_12'!$AJ$4:$AO$179,6,FALSE)),"-")</f>
        <v>3.4550659921674707</v>
      </c>
    </row>
    <row r="33" spans="2:39" ht="15" customHeight="1" x14ac:dyDescent="0.25">
      <c r="B33" s="33">
        <v>90</v>
      </c>
      <c r="C33" s="34"/>
      <c r="D33" s="18">
        <f>IFERROR(IF(VLOOKUP($B33,'[8]0_-3'!$H$4:$M$179,5,FALSE)=0,"-",VLOOKUP($B33,'[8]0_-3'!$H$4:$M$179,5,FALSE)),"-")</f>
        <v>5.2091280876677795</v>
      </c>
      <c r="E33" s="19">
        <f>IFERROR(IF(VLOOKUP($B33,'[8]0_-3'!$H$4:$M$179,3,FALSE)=0,"-",VLOOKUP($B33,'[8]0_-3'!$H$4:$M$179,3,FALSE)),"-")</f>
        <v>1.3991376062951137</v>
      </c>
      <c r="F33" s="19">
        <f>IFERROR(IF(VLOOKUP($B33,'[8]0_-3'!$H$4:$M$179,6,FALSE)=0,"-",VLOOKUP($B33,'[8]0_-3'!$H$4:$M$179,6,FALSE)),"-")</f>
        <v>3.7230991892651919</v>
      </c>
      <c r="G33" s="18">
        <f>IFERROR(IF(VLOOKUP($B33,'[8]5_2'!$H$4:$M$179,5,FALSE)=0,"-",VLOOKUP($B33,'[8]5_2'!$H$4:$M$179,5,FALSE)),"-")</f>
        <v>5.9186001416385423</v>
      </c>
      <c r="H33" s="19">
        <f>IFERROR(IF(VLOOKUP($B33,'[8]5_2'!$H$4:$M$179,3,FALSE)=0,"-",VLOOKUP($B33,'[8]5_2'!$H$4:$M$179,3,FALSE)),"-")</f>
        <v>1.4500492542173811</v>
      </c>
      <c r="I33" s="20">
        <f>IFERROR(IF(VLOOKUP($B33,'[8]5_2'!$H$4:$M$179,6,FALSE)=0,"-",VLOOKUP($B33,'[8]5_2'!$H$4:$M$179,6,FALSE)),"-")</f>
        <v>4.0816545537502602</v>
      </c>
      <c r="J33" s="18">
        <f>IFERROR(IF(VLOOKUP($B33,'[8]10_7'!$H$4:$M$179,5,FALSE)=0,"-",VLOOKUP($B33,'[8]10_7'!$H$4:$M$179,5,FALSE)),"-")</f>
        <v>6.6826315879214668</v>
      </c>
      <c r="K33" s="19">
        <f>IFERROR(IF(VLOOKUP($B33,'[8]10_7'!$H$4:$M$179,3,FALSE)=0,"-",VLOOKUP($B33,'[8]10_7'!$H$4:$M$179,3,FALSE)),"-")</f>
        <v>1.4929147690590092</v>
      </c>
      <c r="L33" s="20">
        <f>IFERROR(IF(VLOOKUP($B33,'[8]10_7'!$H$4:$M$179,6,FALSE)=0,"-",VLOOKUP($B33,'[8]10_7'!$H$4:$M$179,6,FALSE)),"-")</f>
        <v>4.4762311462251523</v>
      </c>
      <c r="M33" s="18" t="str">
        <f>IFERROR(IF(VLOOKUP($B33,'[8]15_12'!$H$4:$M$179,5,FALSE)=0,"-",VLOOKUP($B33,'[8]15_12'!$H$4:$M$179,5,FALSE)),"-")</f>
        <v>-</v>
      </c>
      <c r="N33" s="19" t="str">
        <f>IFERROR(IF(VLOOKUP($B33,'[8]15_12'!$H$4:$M$179,3,FALSE)=0,"-",VLOOKUP($B33,'[8]15_12'!$H$4:$M$179,3,FALSE)),"-")</f>
        <v>-</v>
      </c>
      <c r="O33" s="20" t="str">
        <f>IFERROR(IF(VLOOKUP($B33,'[8]15_12'!$H$4:$M$179,6,FALSE)=0,"-",VLOOKUP($B33,'[8]15_12'!$H$4:$M$179,6,FALSE)),"-")</f>
        <v>-</v>
      </c>
      <c r="P33" s="18">
        <f>IFERROR(IF(VLOOKUP($B33,'[8]0_-3'!$V$4:$AA$179,5,FALSE)=0,"-",VLOOKUP($B33,'[8]0_-3'!$V$4:$AA$179,5,FALSE)),"-")</f>
        <v>4.9983003941596067</v>
      </c>
      <c r="Q33" s="19">
        <f>IFERROR(IF(VLOOKUP($B33,'[8]0_-3'!$V$4:$AA$179,3,FALSE)=0,"-",VLOOKUP($B33,'[8]0_-3'!$V$4:$AA$179,3,FALSE)),"-")</f>
        <v>1.5763345779868971</v>
      </c>
      <c r="R33" s="20">
        <f>IFERROR(IF(VLOOKUP($B33,'[8]0_-3'!$V$4:$AA$179,6,FALSE)=0,"-",VLOOKUP($B33,'[8]0_-3'!$V$4:$AA$179,6,FALSE)),"-")</f>
        <v>3.1708372473455655</v>
      </c>
      <c r="S33" s="18">
        <f>IFERROR(IF(VLOOKUP($B33,'[8]5_2'!$V$4:$AA$179,5,FALSE)=0,"-",VLOOKUP($B33,'[8]5_2'!$V$4:$AA$179,5,FALSE)),"-")</f>
        <v>5.6825964303554253</v>
      </c>
      <c r="T33" s="19">
        <f>IFERROR(IF(VLOOKUP($B33,'[8]5_2'!$V$4:$AA$179,3,FALSE)=0,"-",VLOOKUP($B33,'[8]5_2'!$V$4:$AA$179,3,FALSE)),"-")</f>
        <v>1.6459731461265397</v>
      </c>
      <c r="U33" s="20">
        <f>IFERROR(IF(VLOOKUP($B33,'[8]5_2'!$V$4:$AA$179,6,FALSE)=0,"-",VLOOKUP($B33,'[8]5_2'!$V$4:$AA$179,6,FALSE)),"-")</f>
        <v>3.4524235366343921</v>
      </c>
      <c r="V33" s="18">
        <f>IFERROR(IF(VLOOKUP($B33,'[8]10_7'!$V$4:$AA$179,5,FALSE)=0,"-",VLOOKUP($B33,'[8]10_7'!$V$4:$AA$179,5,FALSE)),"-")</f>
        <v>6.4204005956265675</v>
      </c>
      <c r="W33" s="19">
        <f>IFERROR(IF(VLOOKUP($B33,'[8]10_7'!$V$4:$AA$179,3,FALSE)=0,"-",VLOOKUP($B33,'[8]10_7'!$V$4:$AA$179,3,FALSE)),"-")</f>
        <v>1.7079623529097283</v>
      </c>
      <c r="X33" s="20">
        <f>IFERROR(IF(VLOOKUP($B33,'[8]10_7'!$V$4:$AA$179,6,FALSE)=0,"-",VLOOKUP($B33,'[8]10_7'!$V$4:$AA$179,6,FALSE)),"-")</f>
        <v>3.7590995988223095</v>
      </c>
      <c r="Y33" s="18">
        <f>IFERROR(IF(VLOOKUP($B33,'[8]15_12'!$V$4:$AA$179,5,FALSE)=0,"-",VLOOKUP($B33,'[8]15_12'!$V$4:$AA$179,5,FALSE)),"-")</f>
        <v>7.2124722857248384</v>
      </c>
      <c r="Z33" s="19">
        <f>IFERROR(IF(VLOOKUP($B33,'[8]15_12'!$V$4:$AA$179,3,FALSE)=0,"-",VLOOKUP($B33,'[8]15_12'!$V$4:$AA$179,3,FALSE)),"-")</f>
        <v>1.7642487989839983</v>
      </c>
      <c r="AA33" s="20">
        <f>IFERROR(IF(VLOOKUP($B33,'[8]15_12'!$V$4:$AA$179,6,FALSE)=0,"-",VLOOKUP($B33,'[8]15_12'!$V$4:$AA$179,6,FALSE)),"-")</f>
        <v>4.0881265102055799</v>
      </c>
      <c r="AB33" s="18">
        <f>IFERROR(IF(VLOOKUP($B33,'[8]0_-3'!$AJ$4:$AO$179,5,FALSE)=0,"-",VLOOKUP($B33,'[8]0_-3'!$AJ$4:$AO$179,5,FALSE)),"-")</f>
        <v>4.768012194421348</v>
      </c>
      <c r="AC33" s="19">
        <f>IFERROR(IF(VLOOKUP($B33,'[8]0_-3'!$AJ$4:$AO$179,3,FALSE)=0,"-",VLOOKUP($B33,'[8]0_-3'!$AJ$4:$AO$179,3,FALSE)),"-")</f>
        <v>1.7672700803610935</v>
      </c>
      <c r="AD33" s="20">
        <f>IFERROR(IF(VLOOKUP($B33,'[8]0_-3'!$AJ$4:$AO$179,6,FALSE)=0,"-",VLOOKUP($B33,'[8]0_-3'!$AJ$4:$AO$179,6,FALSE)),"-")</f>
        <v>2.6979533277942074</v>
      </c>
      <c r="AE33" s="18">
        <f>IFERROR(IF(VLOOKUP($B33,'[8]5_2'!$AJ$4:$AO$179,5,FALSE)=0,"-",VLOOKUP($B33,'[8]5_2'!$AJ$4:$AO$179,5,FALSE)),"-")</f>
        <v>5.421682701386807</v>
      </c>
      <c r="AF33" s="19">
        <f>IFERROR(IF(VLOOKUP($B33,'[8]5_2'!$AJ$4:$AO$179,3,FALSE)=0,"-",VLOOKUP($B33,'[8]5_2'!$AJ$4:$AO$179,3,FALSE)),"-")</f>
        <v>1.8552682779707119</v>
      </c>
      <c r="AG33" s="20">
        <f>IFERROR(IF(VLOOKUP($B33,'[8]5_2'!$AJ$4:$AO$179,6,FALSE)=0,"-",VLOOKUP($B33,'[8]5_2'!$AJ$4:$AO$179,6,FALSE)),"-")</f>
        <v>2.922317362811286</v>
      </c>
      <c r="AH33" s="18">
        <f>IFERROR(IF(VLOOKUP($B33,'[8]10_7'!$AJ$4:$AO$179,5,FALSE)=0,"-",VLOOKUP($B33,'[8]10_7'!$AJ$4:$AO$179,5,FALSE)),"-")</f>
        <v>6.1278620597717364</v>
      </c>
      <c r="AI33" s="19">
        <f>IFERROR(IF(VLOOKUP($B33,'[8]10_7'!$AJ$4:$AO$179,3,FALSE)=0,"-",VLOOKUP($B33,'[8]10_7'!$AJ$4:$AO$179,3,FALSE)),"-")</f>
        <v>1.936474120788382</v>
      </c>
      <c r="AJ33" s="20">
        <f>IFERROR(IF(VLOOKUP($B33,'[8]10_7'!$AJ$4:$AO$179,6,FALSE)=0,"-",VLOOKUP($B33,'[8]10_7'!$AJ$4:$AO$179,6,FALSE)),"-")</f>
        <v>3.164443043151512</v>
      </c>
      <c r="AK33" s="18">
        <f>IFERROR(IF(VLOOKUP($B33,'[8]15_12'!$AJ$4:$AO$179,5,FALSE)=0,"-",VLOOKUP($B33,'[8]15_12'!$AJ$4:$AO$179,5,FALSE)),"-")</f>
        <v>6.8876350215030575</v>
      </c>
      <c r="AL33" s="19">
        <f>IFERROR(IF(VLOOKUP($B33,'[8]15_12'!$AJ$4:$AO$179,3,FALSE)=0,"-",VLOOKUP($B33,'[8]15_12'!$AJ$4:$AO$179,3,FALSE)),"-")</f>
        <v>2.0120469855772933</v>
      </c>
      <c r="AM33" s="20">
        <f>IFERROR(IF(VLOOKUP($B33,'[8]15_12'!$AJ$4:$AO$179,6,FALSE)=0,"-",VLOOKUP($B33,'[8]15_12'!$AJ$4:$AO$179,6,FALSE)),"-")</f>
        <v>3.4231979028694841</v>
      </c>
    </row>
    <row r="34" spans="2:39" ht="15" customHeight="1" x14ac:dyDescent="0.25">
      <c r="B34" s="33">
        <v>95</v>
      </c>
      <c r="C34" s="34"/>
      <c r="D34" s="18">
        <f>IFERROR(IF(VLOOKUP($B34,'[8]0_-3'!$H$4:$M$179,5,FALSE)=0,"-",VLOOKUP($B34,'[8]0_-3'!$H$4:$M$179,5,FALSE)),"-")</f>
        <v>5.5190717578897424</v>
      </c>
      <c r="E34" s="19">
        <f>IFERROR(IF(VLOOKUP($B34,'[8]0_-3'!$H$4:$M$179,3,FALSE)=0,"-",VLOOKUP($B34,'[8]0_-3'!$H$4:$M$179,3,FALSE)),"-")</f>
        <v>1.5052712393215566</v>
      </c>
      <c r="F34" s="19">
        <f>IFERROR(IF(VLOOKUP($B34,'[8]0_-3'!$H$4:$M$179,6,FALSE)=0,"-",VLOOKUP($B34,'[8]0_-3'!$H$4:$M$179,6,FALSE)),"-")</f>
        <v>3.666496518180506</v>
      </c>
      <c r="G34" s="18">
        <f>IFERROR(IF(VLOOKUP($B34,'[8]5_2'!$H$4:$M$179,5,FALSE)=0,"-",VLOOKUP($B34,'[8]5_2'!$H$4:$M$179,5,FALSE)),"-")</f>
        <v>6.2607326640526431</v>
      </c>
      <c r="H34" s="19">
        <f>IFERROR(IF(VLOOKUP($B34,'[8]5_2'!$H$4:$M$179,3,FALSE)=0,"-",VLOOKUP($B34,'[8]5_2'!$H$4:$M$179,3,FALSE)),"-")</f>
        <v>1.561166048278616</v>
      </c>
      <c r="I34" s="20">
        <f>IFERROR(IF(VLOOKUP($B34,'[8]5_2'!$H$4:$M$179,6,FALSE)=0,"-",VLOOKUP($B34,'[8]5_2'!$H$4:$M$179,6,FALSE)),"-")</f>
        <v>4.0102926084998431</v>
      </c>
      <c r="J34" s="18">
        <f>IFERROR(IF(VLOOKUP($B34,'[8]10_7'!$H$4:$M$179,5,FALSE)=0,"-",VLOOKUP($B34,'[8]10_7'!$H$4:$M$179,5,FALSE)),"-")</f>
        <v>7.0578730188195156</v>
      </c>
      <c r="K34" s="19">
        <f>IFERROR(IF(VLOOKUP($B34,'[8]10_7'!$H$4:$M$179,3,FALSE)=0,"-",VLOOKUP($B34,'[8]10_7'!$H$4:$M$179,3,FALSE)),"-")</f>
        <v>1.6091531290688466</v>
      </c>
      <c r="L34" s="20">
        <f>IFERROR(IF(VLOOKUP($B34,'[8]10_7'!$H$4:$M$179,6,FALSE)=0,"-",VLOOKUP($B34,'[8]10_7'!$H$4:$M$179,6,FALSE)),"-")</f>
        <v>4.3860791688008138</v>
      </c>
      <c r="M34" s="18" t="str">
        <f>IFERROR(IF(VLOOKUP($B34,'[8]15_12'!$H$4:$M$179,5,FALSE)=0,"-",VLOOKUP($B34,'[8]15_12'!$H$4:$M$179,5,FALSE)),"-")</f>
        <v>-</v>
      </c>
      <c r="N34" s="19" t="str">
        <f>IFERROR(IF(VLOOKUP($B34,'[8]15_12'!$H$4:$M$179,3,FALSE)=0,"-",VLOOKUP($B34,'[8]15_12'!$H$4:$M$179,3,FALSE)),"-")</f>
        <v>-</v>
      </c>
      <c r="O34" s="20" t="str">
        <f>IFERROR(IF(VLOOKUP($B34,'[8]15_12'!$H$4:$M$179,6,FALSE)=0,"-",VLOOKUP($B34,'[8]15_12'!$H$4:$M$179,6,FALSE)),"-")</f>
        <v>-</v>
      </c>
      <c r="P34" s="18">
        <f>IFERROR(IF(VLOOKUP($B34,'[8]0_-3'!$V$4:$AA$179,5,FALSE)=0,"-",VLOOKUP($B34,'[8]0_-3'!$V$4:$AA$179,5,FALSE)),"-")</f>
        <v>5.3088514073254736</v>
      </c>
      <c r="Q34" s="19">
        <f>IFERROR(IF(VLOOKUP($B34,'[8]0_-3'!$V$4:$AA$179,3,FALSE)=0,"-",VLOOKUP($B34,'[8]0_-3'!$V$4:$AA$179,3,FALSE)),"-")</f>
        <v>1.6901160960498833</v>
      </c>
      <c r="R34" s="20">
        <f>IFERROR(IF(VLOOKUP($B34,'[8]0_-3'!$V$4:$AA$179,6,FALSE)=0,"-",VLOOKUP($B34,'[8]0_-3'!$V$4:$AA$179,6,FALSE)),"-")</f>
        <v>3.14111641190404</v>
      </c>
      <c r="S34" s="18">
        <f>IFERROR(IF(VLOOKUP($B34,'[8]5_2'!$V$4:$AA$179,5,FALSE)=0,"-",VLOOKUP($B34,'[8]5_2'!$V$4:$AA$179,5,FALSE)),"-")</f>
        <v>6.0257679542965263</v>
      </c>
      <c r="T34" s="19">
        <f>IFERROR(IF(VLOOKUP($B34,'[8]5_2'!$V$4:$AA$179,3,FALSE)=0,"-",VLOOKUP($B34,'[8]5_2'!$V$4:$AA$179,3,FALSE)),"-")</f>
        <v>1.7652279609460897</v>
      </c>
      <c r="U34" s="20">
        <f>IFERROR(IF(VLOOKUP($B34,'[8]5_2'!$V$4:$AA$179,6,FALSE)=0,"-",VLOOKUP($B34,'[8]5_2'!$V$4:$AA$179,6,FALSE)),"-")</f>
        <v>3.4135919482416095</v>
      </c>
      <c r="V34" s="18">
        <f>IFERROR(IF(VLOOKUP($B34,'[8]10_7'!$V$4:$AA$179,5,FALSE)=0,"-",VLOOKUP($B34,'[8]10_7'!$V$4:$AA$179,5,FALSE)),"-")</f>
        <v>6.7970665475830394</v>
      </c>
      <c r="W34" s="19">
        <f>IFERROR(IF(VLOOKUP($B34,'[8]10_7'!$V$4:$AA$179,3,FALSE)=0,"-",VLOOKUP($B34,'[8]10_7'!$V$4:$AA$179,3,FALSE)),"-")</f>
        <v>1.8326760855531499</v>
      </c>
      <c r="X34" s="20">
        <f>IFERROR(IF(VLOOKUP($B34,'[8]10_7'!$V$4:$AA$179,6,FALSE)=0,"-",VLOOKUP($B34,'[8]10_7'!$V$4:$AA$179,6,FALSE)),"-")</f>
        <v>3.7088204517774921</v>
      </c>
      <c r="Y34" s="18" t="str">
        <f>IFERROR(IF(VLOOKUP($B34,'[8]15_12'!$V$4:$AA$179,5,FALSE)=0,"-",VLOOKUP($B34,'[8]15_12'!$V$4:$AA$179,5,FALSE)),"-")</f>
        <v>-</v>
      </c>
      <c r="Z34" s="19" t="str">
        <f>IFERROR(IF(VLOOKUP($B34,'[8]15_12'!$V$4:$AA$179,3,FALSE)=0,"-",VLOOKUP($B34,'[8]15_12'!$V$4:$AA$179,3,FALSE)),"-")</f>
        <v>-</v>
      </c>
      <c r="AA34" s="20" t="str">
        <f>IFERROR(IF(VLOOKUP($B34,'[8]15_12'!$V$4:$AA$179,6,FALSE)=0,"-",VLOOKUP($B34,'[8]15_12'!$V$4:$AA$179,6,FALSE)),"-")</f>
        <v>-</v>
      </c>
      <c r="AB34" s="18">
        <f>IFERROR(IF(VLOOKUP($B34,'[8]0_-3'!$AJ$4:$AO$179,5,FALSE)=0,"-",VLOOKUP($B34,'[8]0_-3'!$AJ$4:$AO$179,5,FALSE)),"-")</f>
        <v>5.0794730792196017</v>
      </c>
      <c r="AC34" s="19">
        <f>IFERROR(IF(VLOOKUP($B34,'[8]0_-3'!$AJ$4:$AO$179,3,FALSE)=0,"-",VLOOKUP($B34,'[8]0_-3'!$AJ$4:$AO$179,3,FALSE)),"-")</f>
        <v>1.890761892155695</v>
      </c>
      <c r="AD34" s="20">
        <f>IFERROR(IF(VLOOKUP($B34,'[8]0_-3'!$AJ$4:$AO$179,6,FALSE)=0,"-",VLOOKUP($B34,'[8]0_-3'!$AJ$4:$AO$179,6,FALSE)),"-")</f>
        <v>2.6864689310129863</v>
      </c>
      <c r="AE34" s="18">
        <f>IFERROR(IF(VLOOKUP($B34,'[8]5_2'!$AJ$4:$AO$179,5,FALSE)=0,"-",VLOOKUP($B34,'[8]5_2'!$AJ$4:$AO$179,5,FALSE)),"-")</f>
        <v>5.7659549290523593</v>
      </c>
      <c r="AF34" s="19">
        <f>IFERROR(IF(VLOOKUP($B34,'[8]5_2'!$AJ$4:$AO$179,3,FALSE)=0,"-",VLOOKUP($B34,'[8]5_2'!$AJ$4:$AO$179,3,FALSE)),"-")</f>
        <v>1.9853718585421301</v>
      </c>
      <c r="AG34" s="20">
        <f>IFERROR(IF(VLOOKUP($B34,'[8]5_2'!$AJ$4:$AO$179,6,FALSE)=0,"-",VLOOKUP($B34,'[8]5_2'!$AJ$4:$AO$179,6,FALSE)),"-")</f>
        <v>2.9042191286454182</v>
      </c>
      <c r="AH34" s="18">
        <f>IFERROR(IF(VLOOKUP($B34,'[8]10_7'!$AJ$4:$AO$179,5,FALSE)=0,"-",VLOOKUP($B34,'[8]10_7'!$AJ$4:$AO$179,5,FALSE)),"-")</f>
        <v>6.5057804290799712</v>
      </c>
      <c r="AI34" s="19">
        <f>IFERROR(IF(VLOOKUP($B34,'[8]10_7'!$AJ$4:$AO$179,3,FALSE)=0,"-",VLOOKUP($B34,'[8]10_7'!$AJ$4:$AO$179,3,FALSE)),"-")</f>
        <v>2.0730259675929954</v>
      </c>
      <c r="AJ34" s="20">
        <f>IFERROR(IF(VLOOKUP($B34,'[8]10_7'!$AJ$4:$AO$179,6,FALSE)=0,"-",VLOOKUP($B34,'[8]10_7'!$AJ$4:$AO$179,6,FALSE)),"-")</f>
        <v>3.1383014640351452</v>
      </c>
      <c r="AK34" s="18">
        <f>IFERROR(IF(VLOOKUP($B34,'[8]15_12'!$AJ$4:$AO$179,5,FALSE)=0,"-",VLOOKUP($B34,'[8]15_12'!$AJ$4:$AO$179,5,FALSE)),"-")</f>
        <v>7.3000100044544798</v>
      </c>
      <c r="AL34" s="19">
        <f>IFERROR(IF(VLOOKUP($B34,'[8]15_12'!$AJ$4:$AO$179,3,FALSE)=0,"-",VLOOKUP($B34,'[8]15_12'!$AJ$4:$AO$179,3,FALSE)),"-")</f>
        <v>2.1552697522630813</v>
      </c>
      <c r="AM34" s="20">
        <f>IFERROR(IF(VLOOKUP($B34,'[8]15_12'!$AJ$4:$AO$179,6,FALSE)=0,"-",VLOOKUP($B34,'[8]15_12'!$AJ$4:$AO$179,6,FALSE)),"-")</f>
        <v>3.3870516657088081</v>
      </c>
    </row>
    <row r="35" spans="2:39" ht="15" customHeight="1" x14ac:dyDescent="0.25">
      <c r="B35" s="35">
        <v>100</v>
      </c>
      <c r="C35" s="36"/>
      <c r="D35" s="21">
        <f>IFERROR(IF(VLOOKUP($B35,'[8]0_-3'!$H$4:$M$179,5,FALSE)=0,"-",VLOOKUP($B35,'[8]0_-3'!$H$4:$M$179,5,FALSE)),"-")</f>
        <v>5.8253102506457619</v>
      </c>
      <c r="E35" s="22">
        <f>IFERROR(IF(VLOOKUP($B35,'[8]0_-3'!$H$4:$M$179,3,FALSE)=0,"-",VLOOKUP($B35,'[8]0_-3'!$H$4:$M$179,3,FALSE)),"-")</f>
        <v>1.6129706430286055</v>
      </c>
      <c r="F35" s="22">
        <f>IFERROR(IF(VLOOKUP($B35,'[8]0_-3'!$H$4:$M$179,6,FALSE)=0,"-",VLOOKUP($B35,'[8]0_-3'!$H$4:$M$179,6,FALSE)),"-")</f>
        <v>3.6115413977453601</v>
      </c>
      <c r="G35" s="21">
        <f>IFERROR(IF(VLOOKUP($B35,'[8]5_2'!$H$4:$M$179,5,FALSE)=0,"-",VLOOKUP($B35,'[8]5_2'!$H$4:$M$179,5,FALSE)),"-")</f>
        <v>6.5984114437389279</v>
      </c>
      <c r="H35" s="22">
        <f>IFERROR(IF(VLOOKUP($B35,'[8]5_2'!$H$4:$M$179,3,FALSE)=0,"-",VLOOKUP($B35,'[8]5_2'!$H$4:$M$179,3,FALSE)),"-")</f>
        <v>1.6739886854490982</v>
      </c>
      <c r="I35" s="23">
        <f>IFERROR(IF(VLOOKUP($B35,'[8]5_2'!$H$4:$M$179,6,FALSE)=0,"-",VLOOKUP($B35,'[8]5_2'!$H$4:$M$179,6,FALSE)),"-")</f>
        <v>3.9417300135267666</v>
      </c>
      <c r="J35" s="21">
        <f>IFERROR(IF(VLOOKUP($B35,'[8]10_7'!$H$4:$M$179,5,FALSE)=0,"-",VLOOKUP($B35,'[8]10_7'!$H$4:$M$179,5,FALSE)),"-")</f>
        <v>7.4278169473752911</v>
      </c>
      <c r="K35" s="22">
        <f>IFERROR(IF(VLOOKUP($B35,'[8]10_7'!$H$4:$M$179,3,FALSE)=0,"-",VLOOKUP($B35,'[8]10_7'!$H$4:$M$179,3,FALSE)),"-")</f>
        <v>1.7273266397778255</v>
      </c>
      <c r="L35" s="23">
        <f>IFERROR(IF(VLOOKUP($B35,'[8]10_7'!$H$4:$M$179,6,FALSE)=0,"-",VLOOKUP($B35,'[8]10_7'!$H$4:$M$179,6,FALSE)),"-")</f>
        <v>4.3001808553885796</v>
      </c>
      <c r="M35" s="21" t="str">
        <f>IFERROR(IF(VLOOKUP($B35,'[8]15_12'!$H$4:$M$179,5,FALSE)=0,"-",VLOOKUP($B35,'[8]15_12'!$H$4:$M$179,5,FALSE)),"-")</f>
        <v>-</v>
      </c>
      <c r="N35" s="22" t="str">
        <f>IFERROR(IF(VLOOKUP($B35,'[8]15_12'!$H$4:$M$179,3,FALSE)=0,"-",VLOOKUP($B35,'[8]15_12'!$H$4:$M$179,3,FALSE)),"-")</f>
        <v>-</v>
      </c>
      <c r="O35" s="23" t="str">
        <f>IFERROR(IF(VLOOKUP($B35,'[8]15_12'!$H$4:$M$179,6,FALSE)=0,"-",VLOOKUP($B35,'[8]15_12'!$H$4:$M$179,6,FALSE)),"-")</f>
        <v>-</v>
      </c>
      <c r="P35" s="21">
        <f>IFERROR(IF(VLOOKUP($B35,'[8]0_-3'!$V$4:$AA$179,5,FALSE)=0,"-",VLOOKUP($B35,'[8]0_-3'!$V$4:$AA$179,5,FALSE)),"-")</f>
        <v>5.6159490988375209</v>
      </c>
      <c r="Q35" s="22">
        <f>IFERROR(IF(VLOOKUP($B35,'[8]0_-3'!$V$4:$AA$179,3,FALSE)=0,"-",VLOOKUP($B35,'[8]0_-3'!$V$4:$AA$179,3,FALSE)),"-")</f>
        <v>1.8052204631656044</v>
      </c>
      <c r="R35" s="23">
        <f>IFERROR(IF(VLOOKUP($B35,'[8]0_-3'!$V$4:$AA$179,6,FALSE)=0,"-",VLOOKUP($B35,'[8]0_-3'!$V$4:$AA$179,6,FALSE)),"-")</f>
        <v>3.1109491684962882</v>
      </c>
      <c r="S35" s="21">
        <f>IFERROR(IF(VLOOKUP($B35,'[8]5_2'!$V$4:$AA$179,5,FALSE)=0,"-",VLOOKUP($B35,'[8]5_2'!$V$4:$AA$179,5,FALSE)),"-")</f>
        <v>6.3647757554974973</v>
      </c>
      <c r="T35" s="22">
        <f>IFERROR(IF(VLOOKUP($B35,'[8]5_2'!$V$4:$AA$179,3,FALSE)=0,"-",VLOOKUP($B35,'[8]5_2'!$V$4:$AA$179,3,FALSE)),"-")</f>
        <v>1.8858447506027993</v>
      </c>
      <c r="U35" s="23">
        <f>IFERROR(IF(VLOOKUP($B35,'[8]5_2'!$V$4:$AA$179,6,FALSE)=0,"-",VLOOKUP($B35,'[8]5_2'!$V$4:$AA$179,6,FALSE)),"-")</f>
        <v>3.3750263660160962</v>
      </c>
      <c r="V35" s="21">
        <f>IFERROR(IF(VLOOKUP($B35,'[8]10_7'!$V$4:$AA$179,5,FALSE)=0,"-",VLOOKUP($B35,'[8]10_7'!$V$4:$AA$179,5,FALSE)),"-")</f>
        <v>7.1687652041659025</v>
      </c>
      <c r="W35" s="22">
        <f>IFERROR(IF(VLOOKUP($B35,'[8]10_7'!$V$4:$AA$179,3,FALSE)=0,"-",VLOOKUP($B35,'[8]10_7'!$V$4:$AA$179,3,FALSE)),"-")</f>
        <v>1.9589061687185392</v>
      </c>
      <c r="X35" s="23">
        <f>IFERROR(IF(VLOOKUP($B35,'[8]10_7'!$V$4:$AA$179,6,FALSE)=0,"-",VLOOKUP($B35,'[8]10_7'!$V$4:$AA$179,6,FALSE)),"-")</f>
        <v>3.6595755930747336</v>
      </c>
      <c r="Y35" s="21" t="str">
        <f>IFERROR(IF(VLOOKUP($B35,'[8]15_12'!$V$4:$AA$179,5,FALSE)=0,"-",VLOOKUP($B35,'[8]15_12'!$V$4:$AA$179,5,FALSE)),"-")</f>
        <v>-</v>
      </c>
      <c r="Z35" s="22" t="str">
        <f>IFERROR(IF(VLOOKUP($B35,'[8]15_12'!$V$4:$AA$179,3,FALSE)=0,"-",VLOOKUP($B35,'[8]15_12'!$V$4:$AA$179,3,FALSE)),"-")</f>
        <v>-</v>
      </c>
      <c r="AA35" s="23" t="str">
        <f>IFERROR(IF(VLOOKUP($B35,'[8]15_12'!$V$4:$AA$179,6,FALSE)=0,"-",VLOOKUP($B35,'[8]15_12'!$V$4:$AA$179,6,FALSE)),"-")</f>
        <v>-</v>
      </c>
      <c r="AB35" s="21">
        <f>IFERROR(IF(VLOOKUP($B35,'[8]0_-3'!$AJ$4:$AO$179,5,FALSE)=0,"-",VLOOKUP($B35,'[8]0_-3'!$AJ$4:$AO$179,5,FALSE)),"-")</f>
        <v>5.3877529836934226</v>
      </c>
      <c r="AC35" s="22">
        <f>IFERROR(IF(VLOOKUP($B35,'[8]0_-3'!$AJ$4:$AO$179,3,FALSE)=0,"-",VLOOKUP($B35,'[8]0_-3'!$AJ$4:$AO$179,3,FALSE)),"-")</f>
        <v>2.0155532905578886</v>
      </c>
      <c r="AD35" s="23">
        <f>IFERROR(IF(VLOOKUP($B35,'[8]0_-3'!$AJ$4:$AO$179,6,FALSE)=0,"-",VLOOKUP($B35,'[8]0_-3'!$AJ$4:$AO$179,6,FALSE)),"-")</f>
        <v>2.6730888282304544</v>
      </c>
      <c r="AE35" s="21">
        <f>IFERROR(IF(VLOOKUP($B35,'[8]5_2'!$AJ$4:$AO$179,5,FALSE)=0,"-",VLOOKUP($B35,'[8]5_2'!$AJ$4:$AO$179,5,FALSE)),"-")</f>
        <v>6.1063776678952957</v>
      </c>
      <c r="AF35" s="22">
        <f>IFERROR(IF(VLOOKUP($B35,'[8]5_2'!$AJ$4:$AO$179,3,FALSE)=0,"-",VLOOKUP($B35,'[8]5_2'!$AJ$4:$AO$179,3,FALSE)),"-")</f>
        <v>2.1168143314326406</v>
      </c>
      <c r="AG35" s="23">
        <f>IFERROR(IF(VLOOKUP($B35,'[8]5_2'!$AJ$4:$AO$179,6,FALSE)=0,"-",VLOOKUP($B35,'[8]5_2'!$AJ$4:$AO$179,6,FALSE)),"-")</f>
        <v>2.8847015901307484</v>
      </c>
      <c r="AH35" s="21">
        <f>IFERROR(IF(VLOOKUP($B35,'[8]10_7'!$AJ$4:$AO$179,5,FALSE)=0,"-",VLOOKUP($B35,'[8]10_7'!$AJ$4:$AO$179,5,FALSE)),"-")</f>
        <v>6.8790898603787536</v>
      </c>
      <c r="AI35" s="22">
        <f>IFERROR(IF(VLOOKUP($B35,'[8]10_7'!$AJ$4:$AO$179,3,FALSE)=0,"-",VLOOKUP($B35,'[8]10_7'!$AJ$4:$AO$179,3,FALSE)),"-")</f>
        <v>2.2110553791498693</v>
      </c>
      <c r="AJ35" s="23">
        <f>IFERROR(IF(VLOOKUP($B35,'[8]10_7'!$AJ$4:$AO$179,6,FALSE)=0,"-",VLOOKUP($B35,'[8]10_7'!$AJ$4:$AO$179,6,FALSE)),"-")</f>
        <v>3.1112245877006037</v>
      </c>
      <c r="AK35" s="21" t="str">
        <f>IFERROR(IF(VLOOKUP($B35,'[8]15_12'!$AJ$4:$AO$179,5,FALSE)=0,"-",VLOOKUP($B35,'[8]15_12'!$AJ$4:$AO$179,5,FALSE)),"-")</f>
        <v>-</v>
      </c>
      <c r="AL35" s="22" t="str">
        <f>IFERROR(IF(VLOOKUP($B35,'[8]15_12'!$AJ$4:$AO$179,3,FALSE)=0,"-",VLOOKUP($B35,'[8]15_12'!$AJ$4:$AO$179,3,FALSE)),"-")</f>
        <v>-</v>
      </c>
      <c r="AM35" s="23" t="str">
        <f>IFERROR(IF(VLOOKUP($B35,'[8]15_12'!$AJ$4:$AO$179,6,FALSE)=0,"-",VLOOKUP($B35,'[8]15_12'!$AJ$4:$AO$179,6,FALSE)),"-")</f>
        <v>-</v>
      </c>
    </row>
    <row r="38" spans="2:39" ht="2.85" customHeight="1" x14ac:dyDescent="0.25"/>
    <row r="39" spans="2:39" ht="6.2" customHeight="1" x14ac:dyDescent="0.25"/>
    <row r="40" spans="2:39" x14ac:dyDescent="0.25">
      <c r="B40" s="56" t="str">
        <f>VLOOKUP([8]Lenguage!$B$3,[8]Lenguage!$E$3:$V$10,2,FALSE)</f>
        <v>Ficha de datos técnicos - EN14511 / EN12102 / EN14825 / EN16144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</row>
    <row r="41" spans="2:39" x14ac:dyDescent="0.25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</row>
    <row r="42" spans="2:39" ht="8.1" customHeight="1" x14ac:dyDescent="0.25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39" x14ac:dyDescent="0.25">
      <c r="B43" s="54" t="str">
        <f>VLOOKUP([8]Lenguage!$B$3,[8]Lenguage!$E$3:$V$10,3,FALSE)</f>
        <v>Modelo de bomba de calor:</v>
      </c>
      <c r="C43" s="54"/>
      <c r="D43" s="54"/>
      <c r="E43" s="54"/>
      <c r="F43" s="54"/>
      <c r="G43" s="54"/>
      <c r="H43" s="54"/>
      <c r="I43" s="57" t="s">
        <v>0</v>
      </c>
      <c r="J43" s="57"/>
      <c r="K43" s="57"/>
      <c r="L43" s="57"/>
      <c r="M43" s="57"/>
      <c r="N43" s="57"/>
      <c r="O43" s="57"/>
      <c r="P43" s="3"/>
      <c r="Q43" s="58" t="str">
        <f>VLOOKUP([8]Lenguage!$B$3,[8]Lenguage!$E$3:$V$10,7,FALSE)</f>
        <v>Prestac. Estacionales</v>
      </c>
      <c r="R43" s="58"/>
      <c r="S43" s="58"/>
      <c r="T43" s="58"/>
      <c r="U43" s="58"/>
      <c r="V43" s="59" t="s">
        <v>1</v>
      </c>
      <c r="W43" s="59"/>
      <c r="X43" s="59" t="s">
        <v>25</v>
      </c>
      <c r="Y43" s="59"/>
      <c r="Z43" s="60" t="s">
        <v>3</v>
      </c>
      <c r="AA43" s="60"/>
      <c r="AB43" s="59" t="str">
        <f>VLOOKUP([8]Lenguage!$B$3,[8]Lenguage!$E$3:$V$10,10,FALSE)</f>
        <v>Etiq. energ.</v>
      </c>
      <c r="AC43" s="59"/>
      <c r="AD43" s="59"/>
      <c r="AE43" s="4"/>
      <c r="AF43" s="58" t="str">
        <f>VLOOKUP([8]Lenguage!$B$3,[8]Lenguage!$E$3:$V$10,11,FALSE)</f>
        <v>Potencia acústica máxima</v>
      </c>
      <c r="AG43" s="58"/>
      <c r="AH43" s="58"/>
      <c r="AI43" s="58"/>
      <c r="AJ43" s="58"/>
      <c r="AK43" s="58"/>
      <c r="AL43" s="58"/>
      <c r="AM43" s="58"/>
    </row>
    <row r="44" spans="2:39" ht="2.25" customHeight="1" x14ac:dyDescent="0.25"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7"/>
      <c r="S44" s="7"/>
      <c r="T44" s="4"/>
      <c r="U44" s="7"/>
      <c r="V44" s="7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9" x14ac:dyDescent="0.25">
      <c r="B45" s="54" t="str">
        <f>VLOOKUP([8]Lenguage!$B$3,[8]Lenguage!$E$3:$V$10,4,FALSE)</f>
        <v>Tipo de bomba de calor:</v>
      </c>
      <c r="C45" s="54"/>
      <c r="D45" s="54"/>
      <c r="E45" s="54"/>
      <c r="F45" s="54"/>
      <c r="G45" s="54"/>
      <c r="H45" s="54"/>
      <c r="I45" s="55" t="str">
        <f>VLOOKUP([8]Lenguage!$B$3,[8]Lenguage!$E$3:$V$10,6,FALSE)</f>
        <v>agua glicolada - agua</v>
      </c>
      <c r="J45" s="55"/>
      <c r="K45" s="55"/>
      <c r="L45" s="55"/>
      <c r="M45" s="55"/>
      <c r="N45" s="55"/>
      <c r="O45" s="55"/>
      <c r="P45" s="8"/>
      <c r="Q45" s="49" t="str">
        <f>VLOOKUP([8]Lenguage!$B$3,[8]Lenguage!$E$3:$V$10,17,FALSE)</f>
        <v>Clima medio W18</v>
      </c>
      <c r="R45" s="49"/>
      <c r="S45" s="49"/>
      <c r="T45" s="49"/>
      <c r="U45" s="49"/>
      <c r="V45" s="48" t="s">
        <v>26</v>
      </c>
      <c r="W45" s="48"/>
      <c r="X45" s="48">
        <v>7.79</v>
      </c>
      <c r="Y45" s="48"/>
      <c r="Z45" s="53">
        <f>(X45/2.5)-0.08</f>
        <v>3.036</v>
      </c>
      <c r="AA45" s="53"/>
      <c r="AB45" s="48" t="s">
        <v>5</v>
      </c>
      <c r="AC45" s="48"/>
      <c r="AD45" s="48"/>
      <c r="AE45" s="4"/>
      <c r="AF45" s="49" t="str">
        <f>VLOOKUP([8]Lenguage!$B$3,[8]Lenguage!$E$3:$V$10,12,FALSE)</f>
        <v>Interno / Esterno [dB(A)]</v>
      </c>
      <c r="AG45" s="49"/>
      <c r="AH45" s="49"/>
      <c r="AI45" s="49"/>
      <c r="AJ45" s="49"/>
      <c r="AK45" s="49"/>
      <c r="AL45" s="50" t="s">
        <v>6</v>
      </c>
      <c r="AM45" s="50"/>
    </row>
    <row r="46" spans="2:39" ht="2.25" customHeight="1" x14ac:dyDescent="0.25"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7"/>
      <c r="S46" s="7"/>
      <c r="T46" s="4"/>
      <c r="U46" s="7"/>
      <c r="V46" s="7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9" x14ac:dyDescent="0.25">
      <c r="B47" s="51" t="str">
        <f>VLOOKUP([8]Lenguage!$B$3,[8]Lenguage!$E$3:$V$10,5,FALSE)</f>
        <v>Tecnología:</v>
      </c>
      <c r="C47" s="51"/>
      <c r="D47" s="51"/>
      <c r="E47" s="51"/>
      <c r="F47" s="51"/>
      <c r="G47" s="51"/>
      <c r="H47" s="51"/>
      <c r="I47" s="52" t="s">
        <v>7</v>
      </c>
      <c r="J47" s="52"/>
      <c r="K47" s="52"/>
      <c r="L47" s="52"/>
      <c r="M47" s="52"/>
      <c r="N47" s="52"/>
      <c r="O47" s="52"/>
      <c r="P47" s="8"/>
      <c r="Q47" s="49" t="str">
        <f>VLOOKUP([8]Lenguage!$B$3,[8]Lenguage!$E$3:$V$10,18,FALSE)</f>
        <v>Clima medio W7</v>
      </c>
      <c r="R47" s="49"/>
      <c r="S47" s="49"/>
      <c r="T47" s="49"/>
      <c r="U47" s="49"/>
      <c r="V47" s="48" t="s">
        <v>27</v>
      </c>
      <c r="W47" s="48"/>
      <c r="X47" s="48">
        <v>5.71</v>
      </c>
      <c r="Y47" s="48"/>
      <c r="Z47" s="53">
        <f>(X47/2.5)-0.08</f>
        <v>2.2039999999999997</v>
      </c>
      <c r="AA47" s="53"/>
      <c r="AB47" s="48" t="s">
        <v>5</v>
      </c>
      <c r="AC47" s="48"/>
      <c r="AD47" s="48"/>
      <c r="AE47" s="4"/>
      <c r="AF47" s="4"/>
      <c r="AG47" s="4"/>
    </row>
    <row r="48" spans="2:39" ht="8.4499999999999993" customHeight="1" x14ac:dyDescent="0.25"/>
    <row r="49" spans="2:40" x14ac:dyDescent="0.25">
      <c r="B49" s="40" t="str">
        <f>VLOOKUP([8]Lenguage!$B$3,[8]Lenguage!$E$3:$V$10,16,FALSE)</f>
        <v>Prestaciones en aplicación de refrigeración EN14511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2:40" x14ac:dyDescent="0.2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2:40" ht="2.25" customHeight="1" x14ac:dyDescent="0.25"/>
    <row r="52" spans="2:40" x14ac:dyDescent="0.25">
      <c r="B52" s="41" t="str">
        <f>VLOOKUP([8]Lenguage!$B$3,[8]Lenguage!$E$3:$V$10,14,FALSE)</f>
        <v>Velocidad (%)</v>
      </c>
      <c r="C52" s="42"/>
      <c r="D52" s="45" t="str">
        <f>VLOOKUP([8]Lenguage!$B$3,[8]Lenguage!$E$3:$V$10,15,FALSE)</f>
        <v>Condiciones di funcionamiento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7"/>
    </row>
    <row r="53" spans="2:40" ht="15" customHeight="1" x14ac:dyDescent="0.25">
      <c r="B53" s="43"/>
      <c r="C53" s="44"/>
      <c r="D53" s="37" t="s">
        <v>28</v>
      </c>
      <c r="E53" s="37"/>
      <c r="F53" s="37"/>
      <c r="G53" s="37" t="s">
        <v>29</v>
      </c>
      <c r="H53" s="37"/>
      <c r="I53" s="37"/>
      <c r="J53" s="37" t="s">
        <v>30</v>
      </c>
      <c r="K53" s="37"/>
      <c r="L53" s="37"/>
      <c r="M53" s="37" t="s">
        <v>31</v>
      </c>
      <c r="N53" s="37"/>
      <c r="O53" s="37"/>
      <c r="P53" s="37" t="s">
        <v>32</v>
      </c>
      <c r="Q53" s="37"/>
      <c r="R53" s="37"/>
      <c r="S53" s="37" t="s">
        <v>33</v>
      </c>
      <c r="T53" s="37"/>
      <c r="U53" s="37"/>
      <c r="V53" s="37" t="s">
        <v>34</v>
      </c>
      <c r="W53" s="37"/>
      <c r="X53" s="37"/>
      <c r="Y53" s="37" t="s">
        <v>35</v>
      </c>
      <c r="Z53" s="37"/>
      <c r="AA53" s="37"/>
      <c r="AB53" s="37" t="s">
        <v>36</v>
      </c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9"/>
    </row>
    <row r="54" spans="2:40" x14ac:dyDescent="0.25">
      <c r="B54" s="43"/>
      <c r="C54" s="44"/>
      <c r="D54" s="10" t="s">
        <v>22</v>
      </c>
      <c r="E54" s="11" t="s">
        <v>23</v>
      </c>
      <c r="F54" s="11" t="s">
        <v>37</v>
      </c>
      <c r="G54" s="10" t="s">
        <v>22</v>
      </c>
      <c r="H54" s="11" t="s">
        <v>23</v>
      </c>
      <c r="I54" s="11" t="s">
        <v>37</v>
      </c>
      <c r="J54" s="10" t="s">
        <v>22</v>
      </c>
      <c r="K54" s="11" t="s">
        <v>23</v>
      </c>
      <c r="L54" s="11" t="s">
        <v>37</v>
      </c>
      <c r="M54" s="10" t="s">
        <v>22</v>
      </c>
      <c r="N54" s="11" t="s">
        <v>23</v>
      </c>
      <c r="O54" s="11" t="s">
        <v>37</v>
      </c>
      <c r="P54" s="10" t="s">
        <v>22</v>
      </c>
      <c r="Q54" s="11" t="s">
        <v>23</v>
      </c>
      <c r="R54" s="11" t="s">
        <v>37</v>
      </c>
      <c r="S54" s="10" t="s">
        <v>22</v>
      </c>
      <c r="T54" s="11" t="s">
        <v>23</v>
      </c>
      <c r="U54" s="11" t="s">
        <v>37</v>
      </c>
      <c r="V54" s="10" t="s">
        <v>22</v>
      </c>
      <c r="W54" s="11" t="s">
        <v>23</v>
      </c>
      <c r="X54" s="11" t="s">
        <v>37</v>
      </c>
      <c r="Y54" s="10" t="s">
        <v>22</v>
      </c>
      <c r="Z54" s="11" t="s">
        <v>23</v>
      </c>
      <c r="AA54" s="11" t="s">
        <v>37</v>
      </c>
      <c r="AB54" s="10" t="s">
        <v>22</v>
      </c>
      <c r="AC54" s="11" t="s">
        <v>23</v>
      </c>
      <c r="AD54" s="11" t="s">
        <v>37</v>
      </c>
      <c r="AE54" s="12"/>
      <c r="AF54" s="13"/>
      <c r="AG54" s="11"/>
      <c r="AH54" s="12"/>
      <c r="AI54" s="13"/>
      <c r="AJ54" s="11"/>
      <c r="AK54" s="12"/>
      <c r="AL54" s="13"/>
      <c r="AM54" s="14"/>
    </row>
    <row r="55" spans="2:40" x14ac:dyDescent="0.25">
      <c r="B55" s="38">
        <v>10</v>
      </c>
      <c r="C55" s="39"/>
      <c r="D55" s="15" t="str">
        <f>IFERROR(IF(VLOOKUP($B55,[2]R25_20!$A$4:$F$179,4,FALSE)=0,"-",VLOOKUP($B55,[2]R25_20!$A$4:$F$179,4,FALSE)),"-")</f>
        <v>-</v>
      </c>
      <c r="E55" s="16" t="str">
        <f>IFERROR(IF(VLOOKUP($B55,[8]R25_20!$A$4:$F$179,3,FALSE)=0,"-",VLOOKUP($B55,[8]R25_20!$A$4:$F$179,3,FALSE)),"-")</f>
        <v>-</v>
      </c>
      <c r="F55" s="17" t="str">
        <f>IFERROR(IF(VLOOKUP($B55,[8]R25_20!$A$4:$F$179,6,FALSE)=0,"-",VLOOKUP($B55,[8]R25_20!$A$4:$F$179,6,FALSE)),"-")</f>
        <v>-</v>
      </c>
      <c r="G55" s="15" t="str">
        <f>IFERROR(IF(VLOOKUP($B55,[8]R35_30!$A$4:$F$179,4,FALSE)=0,"-",VLOOKUP($B55,[8]R35_30!$A$4:$F$179,4,FALSE)),"-")</f>
        <v>-</v>
      </c>
      <c r="H55" s="16" t="str">
        <f>IFERROR(IF(VLOOKUP($B55,[8]R35_30!$A$4:$F$179,3,FALSE)=0,"-",VLOOKUP($B55,[8]R35_30!$A$4:$F$179,3,FALSE)),"-")</f>
        <v>-</v>
      </c>
      <c r="I55" s="17" t="str">
        <f>IFERROR(IF(VLOOKUP($B55,[8]R35_30!$A$4:$F$179,6,FALSE)=0,"-",VLOOKUP($B55,[8]R35_30!$A$4:$F$179,6,FALSE)),"-")</f>
        <v>-</v>
      </c>
      <c r="J55" s="15" t="str">
        <f>IFERROR(IF(VLOOKUP($B55,[8]R40_35!$A$4:$F$179,4,FALSE)=0,"-",VLOOKUP($B55,[8]R40_35!$A$4:$F$179,4,FALSE)),"-")</f>
        <v>-</v>
      </c>
      <c r="K55" s="16" t="str">
        <f>IFERROR(IF(VLOOKUP($B55,[8]R40_35!$A$4:$F$179,3,FALSE)=0,"-",VLOOKUP($B55,[8]R40_35!$A$4:$F$179,3,FALSE)),"-")</f>
        <v>-</v>
      </c>
      <c r="L55" s="17" t="str">
        <f>IFERROR(IF(VLOOKUP($B55,[8]R40_35!$A$4:$F$179,6,FALSE)=0,"-",VLOOKUP($B55,[8]R40_35!$A$4:$F$179,6,FALSE)),"-")</f>
        <v>-</v>
      </c>
      <c r="M55" s="15" t="str">
        <f>IFERROR(IF(VLOOKUP($B55,[8]R25_20!$H$4:$M$179,4,FALSE)=0,"-",VLOOKUP($B55,[8]R25_20!$H$4:$M$179,4,FALSE)),"-")</f>
        <v>-</v>
      </c>
      <c r="N55" s="16" t="str">
        <f>IFERROR(IF(VLOOKUP($B55,[8]R25_20!$H$4:$M$179,3,FALSE)=0,"-",VLOOKUP($B55,[8]R25_20!$H$4:$M$179,3,FALSE)),"-")</f>
        <v>-</v>
      </c>
      <c r="O55" s="17" t="str">
        <f>IFERROR(IF(VLOOKUP($B55,[8]R25_20!$H$4:$M$179,6,FALSE)=0,"-",VLOOKUP($B55,[8]R25_20!$H$4:$M$179,6,FALSE)),"-")</f>
        <v>-</v>
      </c>
      <c r="P55" s="15" t="str">
        <f>IFERROR(IF(VLOOKUP($B55,[8]R35_30!$H$4:$M$179,4,FALSE)=0,"-",VLOOKUP($B55,[8]R35_30!$H$4:$M$179,4,FALSE)),"-")</f>
        <v>-</v>
      </c>
      <c r="Q55" s="16" t="str">
        <f>IFERROR(IF(VLOOKUP($B55,[8]R35_30!$H$4:$M$179,3,FALSE)=0,"-",VLOOKUP($B55,[8]R35_30!$H$4:$M$179,3,FALSE)),"-")</f>
        <v>-</v>
      </c>
      <c r="R55" s="17" t="str">
        <f>IFERROR(IF(VLOOKUP($B55,[8]R35_30!$H$4:$M$179,6,FALSE)=0,"-",VLOOKUP($B55,[8]R35_30!$H$4:$M$179,6,FALSE)),"-")</f>
        <v>-</v>
      </c>
      <c r="S55" s="15" t="str">
        <f>IFERROR(IF(VLOOKUP($B55,[8]R40_35!$H$4:$M$179,4,FALSE)=0,"-",VLOOKUP($B55,[8]R40_35!$H$4:$M$179,4,FALSE)),"-")</f>
        <v>-</v>
      </c>
      <c r="T55" s="16" t="str">
        <f>IFERROR(IF(VLOOKUP($B55,[8]R40_35!$H$4:$M$179,3,FALSE)=0,"-",VLOOKUP($B55,[8]R40_35!$H$4:$M$179,3,FALSE)),"-")</f>
        <v>-</v>
      </c>
      <c r="U55" s="17" t="str">
        <f>IFERROR(IF(VLOOKUP($B55,[8]R40_35!$H$4:$M$179,6,FALSE)=0,"-",VLOOKUP($B55,[8]R40_35!$H$4:$M$179,6,FALSE)),"-")</f>
        <v>-</v>
      </c>
      <c r="V55" s="15" t="str">
        <f>IFERROR(IF(VLOOKUP($B55,[8]R25_20!$O$4:$T$179,4,FALSE)=0,"-",VLOOKUP($B55,[8]R25_20!$O$4:$T$179,4,FALSE)),"-")</f>
        <v>-</v>
      </c>
      <c r="W55" s="16" t="str">
        <f>IFERROR(IF(VLOOKUP($B55,[8]R25_20!$O$4:$T$179,3,FALSE)=0,"-",VLOOKUP($B55,[8]R25_20!$O$4:$T$179,3,FALSE)),"-")</f>
        <v>-</v>
      </c>
      <c r="X55" s="17" t="str">
        <f>IFERROR(IF(VLOOKUP($B55,[8]R25_20!$O$4:$T$179,6,FALSE)=0,"-",VLOOKUP($B55,[8]R25_20!$O$4:$T$179,6,FALSE)),"-")</f>
        <v>-</v>
      </c>
      <c r="Y55" s="15" t="str">
        <f>IFERROR(IF(VLOOKUP($B55,[8]R35_30!$O$4:$T$179,4,FALSE)=0,"-",VLOOKUP($B55,[8]R35_30!$O$4:$T$179,4,FALSE)),"-")</f>
        <v>-</v>
      </c>
      <c r="Z55" s="16" t="str">
        <f>IFERROR(IF(VLOOKUP($B55,[8]R35_30!$O$4:$T$179,3,FALSE)=0,"-",VLOOKUP($B55,[8]R35_30!$O$4:$T$179,3,FALSE)),"-")</f>
        <v>-</v>
      </c>
      <c r="AA55" s="17" t="str">
        <f>IFERROR(IF(VLOOKUP($B55,[8]R35_30!$O$4:$T$179,6,FALSE)=0,"-",VLOOKUP($B55,[8]R35_30!$O$4:$T$179,6,FALSE)),"-")</f>
        <v>-</v>
      </c>
      <c r="AB55" s="15" t="str">
        <f>IFERROR(IF(VLOOKUP($B55,[8]R40_35!$O$4:$T$179,4,FALSE)=0,"-",VLOOKUP($B55,[8]R40_35!$O$4:$T$179,4,FALSE)),"-")</f>
        <v>-</v>
      </c>
      <c r="AC55" s="16" t="str">
        <f>IFERROR(IF(VLOOKUP($B55,[8]R40_35!$O$4:$T$179,3,FALSE)=0,"-",VLOOKUP($B55,[8]R40_35!$O$4:$T$179,3,FALSE)),"-")</f>
        <v>-</v>
      </c>
      <c r="AD55" s="17" t="str">
        <f>IFERROR(IF(VLOOKUP($B55,[8]R40_35!$O$4:$T$179,6,FALSE)=0,"-",VLOOKUP($B55,[8]R40_35!$O$4:$T$179,6,FALSE)),"-")</f>
        <v>-</v>
      </c>
      <c r="AE55" s="16"/>
      <c r="AF55" s="16"/>
      <c r="AG55" s="17"/>
      <c r="AH55" s="15"/>
      <c r="AI55" s="16"/>
      <c r="AJ55" s="17"/>
      <c r="AK55" s="15"/>
      <c r="AL55" s="16"/>
      <c r="AM55" s="17"/>
    </row>
    <row r="56" spans="2:40" x14ac:dyDescent="0.25">
      <c r="B56" s="33">
        <v>15</v>
      </c>
      <c r="C56" s="34"/>
      <c r="D56" s="18">
        <f>IFERROR(IF(VLOOKUP($B56,[8]R25_20!$A$4:$F$179,4,FALSE)=0,"-",VLOOKUP($B56,[8]R25_20!$A$4:$F$179,4,FALSE)),"-")</f>
        <v>1.143745480250963</v>
      </c>
      <c r="E56" s="19">
        <f>IFERROR(IF(VLOOKUP($B56,[8]R25_20!$A$4:$F$179,3,FALSE)=0,"-",VLOOKUP($B56,[8]R25_20!$A$4:$F$179,3,FALSE)),"-")</f>
        <v>0.16298177739179096</v>
      </c>
      <c r="F56" s="20">
        <f>IFERROR(IF(VLOOKUP($B56,[8]R25_20!$A$4:$F$179,6,FALSE)=0,"-",VLOOKUP($B56,[8]R25_20!$A$4:$F$179,6,FALSE)),"-")</f>
        <v>7.0176279738410257</v>
      </c>
      <c r="G56" s="18">
        <f>IFERROR(IF(VLOOKUP($B56,[8]R35_30!$A$4:$F$179,4,FALSE)=0,"-",VLOOKUP($B56,[8]R35_30!$A$4:$F$179,4,FALSE)),"-")</f>
        <v>0.98042563430100127</v>
      </c>
      <c r="H56" s="19">
        <f>IFERROR(IF(VLOOKUP($B56,[8]R35_30!$A$4:$F$179,3,FALSE)=0,"-",VLOOKUP($B56,[8]R35_30!$A$4:$F$179,3,FALSE)),"-")</f>
        <v>0.19964754817970867</v>
      </c>
      <c r="I56" s="20">
        <f>IFERROR(IF(VLOOKUP($B56,[8]R35_30!$A$4:$F$179,6,FALSE)=0,"-",VLOOKUP($B56,[8]R35_30!$A$4:$F$179,6,FALSE)),"-")</f>
        <v>4.910782242206607</v>
      </c>
      <c r="J56" s="18">
        <f>IFERROR(IF(VLOOKUP($B56,[8]R40_35!$A$4:$F$179,4,FALSE)=0,"-",VLOOKUP($B56,[8]R40_35!$A$4:$F$179,4,FALSE)),"-")</f>
        <v>0.81180794049002469</v>
      </c>
      <c r="K56" s="19">
        <f>IFERROR(IF(VLOOKUP($B56,[8]R40_35!$A$4:$F$179,3,FALSE)=0,"-",VLOOKUP($B56,[8]R40_35!$A$4:$F$179,3,FALSE)),"-")</f>
        <v>0.24276430210026095</v>
      </c>
      <c r="L56" s="20">
        <f>IFERROR(IF(VLOOKUP($B56,[8]R40_35!$A$4:$F$179,6,FALSE)=0,"-",VLOOKUP($B56,[8]R40_35!$A$4:$F$179,6,FALSE)),"-")</f>
        <v>3.3440169475772032</v>
      </c>
      <c r="M56" s="18">
        <f>IFERROR(IF(VLOOKUP($B56,[8]R25_20!$H$4:$M$179,4,FALSE)=0,"-",VLOOKUP($B56,[8]R25_20!$H$4:$M$179,4,FALSE)),"-")</f>
        <v>1.3391429091031659</v>
      </c>
      <c r="N56" s="19">
        <f>IFERROR(IF(VLOOKUP($B56,[8]R25_20!$H$4:$M$179,3,FALSE)=0,"-",VLOOKUP($B56,[8]R25_20!$H$4:$M$179,3,FALSE)),"-")</f>
        <v>0.16829022641359803</v>
      </c>
      <c r="O56" s="20">
        <f>IFERROR(IF(VLOOKUP($B56,[8]R25_20!$H$4:$M$179,6,FALSE)=0,"-",VLOOKUP($B56,[8]R25_20!$H$4:$M$179,6,FALSE)),"-")</f>
        <v>7.957342132347156</v>
      </c>
      <c r="P56" s="18">
        <f>IFERROR(IF(VLOOKUP($B56,[8]R35_30!$H$4:$M$179,4,FALSE)=0,"-",VLOOKUP($B56,[8]R35_30!$H$4:$M$179,4,FALSE)),"-")</f>
        <v>1.1609839239944046</v>
      </c>
      <c r="Q56" s="19">
        <f>IFERROR(IF(VLOOKUP($B56,[8]R35_30!$H$4:$M$179,3,FALSE)=0,"-",VLOOKUP($B56,[8]R35_30!$H$4:$M$179,3,FALSE)),"-")</f>
        <v>0.20994093662964133</v>
      </c>
      <c r="R56" s="20">
        <f>IFERROR(IF(VLOOKUP($B56,[8]R35_30!$H$4:$M$179,6,FALSE)=0,"-",VLOOKUP($B56,[8]R35_30!$H$4:$M$179,6,FALSE)),"-")</f>
        <v>5.5300502257094655</v>
      </c>
      <c r="S56" s="18">
        <f>IFERROR(IF(VLOOKUP($B56,[8]R40_35!$H$4:$M$179,4,FALSE)=0,"-",VLOOKUP($B56,[8]R40_35!$H$4:$M$179,4,FALSE)),"-")</f>
        <v>0.97712974756243542</v>
      </c>
      <c r="T56" s="19">
        <f>IFERROR(IF(VLOOKUP($B56,[8]R40_35!$H$4:$M$179,3,FALSE)=0,"-",VLOOKUP($B56,[8]R40_35!$H$4:$M$179,3,FALSE)),"-")</f>
        <v>0.25945102741153409</v>
      </c>
      <c r="U56" s="20">
        <f>IFERROR(IF(VLOOKUP($B56,[8]R40_35!$H$4:$M$179,6,FALSE)=0,"-",VLOOKUP($B56,[8]R40_35!$H$4:$M$179,6,FALSE)),"-")</f>
        <v>3.7661432961394254</v>
      </c>
      <c r="V56" s="18">
        <f>IFERROR(IF(VLOOKUP($B56,[8]R25_20!$O$4:$T$179,4,FALSE)=0,"-",VLOOKUP($B56,[8]R25_20!$O$4:$T$179,4,FALSE)),"-")</f>
        <v>1.6038666180012404</v>
      </c>
      <c r="W56" s="19">
        <f>IFERROR(IF(VLOOKUP($B56,[8]R25_20!$O$4:$T$179,3,FALSE)=0,"-",VLOOKUP($B56,[8]R25_20!$O$4:$T$179,3,FALSE)),"-")</f>
        <v>0.17634196395389462</v>
      </c>
      <c r="X56" s="20">
        <f>IFERROR(IF(VLOOKUP($B56,[8]R25_20!$O$4:$T$179,6,FALSE)=0,"-",VLOOKUP($B56,[8]R25_20!$O$4:$T$179,6,FALSE)),"-")</f>
        <v>9.0952067337787987</v>
      </c>
      <c r="Y56" s="18">
        <f>IFERROR(IF(VLOOKUP($B56,[8]R35_30!$O$4:$T$179,4,FALSE)=0,"-",VLOOKUP($B56,[8]R35_30!$O$4:$T$179,4,FALSE)),"-")</f>
        <v>1.4088064661264013</v>
      </c>
      <c r="Z56" s="19">
        <f>IFERROR(IF(VLOOKUP($B56,[8]R35_30!$O$4:$T$179,3,FALSE)=0,"-",VLOOKUP($B56,[8]R35_30!$O$4:$T$179,3,FALSE)),"-")</f>
        <v>0.22428215429313814</v>
      </c>
      <c r="AA56" s="20">
        <f>IFERROR(IF(VLOOKUP($B56,[8]R35_30!$O$4:$T$179,6,FALSE)=0,"-",VLOOKUP($B56,[8]R35_30!$O$4:$T$179,6,FALSE)),"-")</f>
        <v>6.2814024172653644</v>
      </c>
      <c r="AB56" s="18">
        <f>IFERROR(IF(VLOOKUP($B56,[8]R40_35!$O$4:$T$179,4,FALSE)=0,"-",VLOOKUP($B56,[8]R40_35!$O$4:$T$179,4,FALSE)),"-")</f>
        <v>1.2076023787265311</v>
      </c>
      <c r="AC56" s="19">
        <f>IFERROR(IF(VLOOKUP($B56,[8]R40_35!$O$4:$T$179,3,FALSE)=0,"-",VLOOKUP($B56,[8]R40_35!$O$4:$T$179,3,FALSE)),"-")</f>
        <v>0.28176233696024389</v>
      </c>
      <c r="AD56" s="20">
        <f>IFERROR(IF(VLOOKUP($B56,[8]R40_35!$O$4:$T$179,6,FALSE)=0,"-",VLOOKUP($B56,[8]R40_35!$O$4:$T$179,6,FALSE)),"-")</f>
        <v>4.2858899871238698</v>
      </c>
      <c r="AE56" s="19"/>
      <c r="AF56" s="19"/>
      <c r="AG56" s="20"/>
      <c r="AH56" s="18"/>
      <c r="AI56" s="19"/>
      <c r="AJ56" s="20"/>
      <c r="AK56" s="18"/>
      <c r="AL56" s="19"/>
      <c r="AM56" s="20"/>
    </row>
    <row r="57" spans="2:40" x14ac:dyDescent="0.25">
      <c r="B57" s="33">
        <v>20</v>
      </c>
      <c r="C57" s="34"/>
      <c r="D57" s="18">
        <f>IFERROR(IF(VLOOKUP($B57,[8]R25_20!$A$4:$F$179,4,FALSE)=0,"-",VLOOKUP($B57,[8]R25_20!$A$4:$F$179,4,FALSE)),"-")</f>
        <v>1.524323164456614</v>
      </c>
      <c r="E57" s="19">
        <f>IFERROR(IF(VLOOKUP($B57,[8]R25_20!$A$4:$F$179,3,FALSE)=0,"-",VLOOKUP($B57,[8]R25_20!$A$4:$F$179,3,FALSE)),"-")</f>
        <v>0.22202657218338578</v>
      </c>
      <c r="F57" s="20">
        <f>IFERROR(IF(VLOOKUP($B57,[8]R25_20!$A$4:$F$179,6,FALSE)=0,"-",VLOOKUP($B57,[8]R25_20!$A$4:$F$179,6,FALSE)),"-")</f>
        <v>6.8654987980338635</v>
      </c>
      <c r="G57" s="18">
        <f>IFERROR(IF(VLOOKUP($B57,[8]R35_30!$A$4:$F$179,4,FALSE)=0,"-",VLOOKUP($B57,[8]R35_30!$A$4:$F$179,4,FALSE)),"-")</f>
        <v>1.3285140006334304</v>
      </c>
      <c r="H57" s="19">
        <f>IFERROR(IF(VLOOKUP($B57,[8]R35_30!$A$4:$F$179,3,FALSE)=0,"-",VLOOKUP($B57,[8]R35_30!$A$4:$F$179,3,FALSE)),"-")</f>
        <v>0.27458754043367012</v>
      </c>
      <c r="I57" s="20">
        <f>IFERROR(IF(VLOOKUP($B57,[8]R35_30!$A$4:$F$179,6,FALSE)=0,"-",VLOOKUP($B57,[8]R35_30!$A$4:$F$179,6,FALSE)),"-")</f>
        <v>4.8382166158567879</v>
      </c>
      <c r="J57" s="18">
        <f>IFERROR(IF(VLOOKUP($B57,[8]R40_35!$A$4:$F$179,4,FALSE)=0,"-",VLOOKUP($B57,[8]R40_35!$A$4:$F$179,4,FALSE)),"-")</f>
        <v>1.1254801901742897</v>
      </c>
      <c r="K57" s="19">
        <f>IFERROR(IF(VLOOKUP($B57,[8]R40_35!$A$4:$F$179,3,FALSE)=0,"-",VLOOKUP($B57,[8]R40_35!$A$4:$F$179,3,FALSE)),"-")</f>
        <v>0.33170243517863002</v>
      </c>
      <c r="L57" s="20">
        <f>IFERROR(IF(VLOOKUP($B57,[8]R40_35!$A$4:$F$179,6,FALSE)=0,"-",VLOOKUP($B57,[8]R40_35!$A$4:$F$179,6,FALSE)),"-")</f>
        <v>3.3930416868003714</v>
      </c>
      <c r="M57" s="18">
        <f>IFERROR(IF(VLOOKUP($B57,[8]R25_20!$H$4:$M$179,4,FALSE)=0,"-",VLOOKUP($B57,[8]R25_20!$H$4:$M$179,4,FALSE)),"-")</f>
        <v>1.7808350598402303</v>
      </c>
      <c r="N57" s="19">
        <f>IFERROR(IF(VLOOKUP($B57,[8]R25_20!$H$4:$M$179,3,FALSE)=0,"-",VLOOKUP($B57,[8]R25_20!$H$4:$M$179,3,FALSE)),"-")</f>
        <v>0.22541445592391257</v>
      </c>
      <c r="O57" s="20">
        <f>IFERROR(IF(VLOOKUP($B57,[8]R25_20!$H$4:$M$179,6,FALSE)=0,"-",VLOOKUP($B57,[8]R25_20!$H$4:$M$179,6,FALSE)),"-")</f>
        <v>7.9002699828680978</v>
      </c>
      <c r="P57" s="18">
        <f>IFERROR(IF(VLOOKUP($B57,[8]R35_30!$H$4:$M$179,4,FALSE)=0,"-",VLOOKUP($B57,[8]R35_30!$H$4:$M$179,4,FALSE)),"-")</f>
        <v>1.5655329243644771</v>
      </c>
      <c r="Q57" s="19">
        <f>IFERROR(IF(VLOOKUP($B57,[8]R35_30!$H$4:$M$179,3,FALSE)=0,"-",VLOOKUP($B57,[8]R35_30!$H$4:$M$179,3,FALSE)),"-")</f>
        <v>0.28451892898684938</v>
      </c>
      <c r="R57" s="20">
        <f>IFERROR(IF(VLOOKUP($B57,[8]R35_30!$H$4:$M$179,6,FALSE)=0,"-",VLOOKUP($B57,[8]R35_30!$H$4:$M$179,6,FALSE)),"-")</f>
        <v>5.5023858340083827</v>
      </c>
      <c r="S57" s="18">
        <f>IFERROR(IF(VLOOKUP($B57,[8]R40_35!$H$4:$M$179,4,FALSE)=0,"-",VLOOKUP($B57,[8]R40_35!$H$4:$M$179,4,FALSE)),"-")</f>
        <v>1.3423959180096992</v>
      </c>
      <c r="T57" s="19">
        <f>IFERROR(IF(VLOOKUP($B57,[8]R40_35!$H$4:$M$179,3,FALSE)=0,"-",VLOOKUP($B57,[8]R40_35!$H$4:$M$179,3,FALSE)),"-")</f>
        <v>0.34898582247022353</v>
      </c>
      <c r="U57" s="20">
        <f>IFERROR(IF(VLOOKUP($B57,[8]R40_35!$H$4:$M$179,6,FALSE)=0,"-",VLOOKUP($B57,[8]R40_35!$H$4:$M$179,6,FALSE)),"-")</f>
        <v>3.8465629019191354</v>
      </c>
      <c r="V57" s="18">
        <f>IFERROR(IF(VLOOKUP($B57,[8]R25_20!$O$4:$T$179,4,FALSE)=0,"-",VLOOKUP($B57,[8]R25_20!$O$4:$T$179,4,FALSE)),"-")</f>
        <v>2.1273159734457412</v>
      </c>
      <c r="W57" s="19">
        <f>IFERROR(IF(VLOOKUP($B57,[8]R25_20!$O$4:$T$179,3,FALSE)=0,"-",VLOOKUP($B57,[8]R25_20!$O$4:$T$179,3,FALSE)),"-")</f>
        <v>0.23007138937729221</v>
      </c>
      <c r="X57" s="20">
        <f>IFERROR(IF(VLOOKUP($B57,[8]R25_20!$O$4:$T$179,6,FALSE)=0,"-",VLOOKUP($B57,[8]R25_20!$O$4:$T$179,6,FALSE)),"-")</f>
        <v>9.2463299291733012</v>
      </c>
      <c r="Y57" s="18">
        <f>IFERROR(IF(VLOOKUP($B57,[8]R35_30!$O$4:$T$179,4,FALSE)=0,"-",VLOOKUP($B57,[8]R35_30!$O$4:$T$179,4,FALSE)),"-")</f>
        <v>1.8889596824164114</v>
      </c>
      <c r="Z57" s="19">
        <f>IFERROR(IF(VLOOKUP($B57,[8]R35_30!$O$4:$T$179,3,FALSE)=0,"-",VLOOKUP($B57,[8]R35_30!$O$4:$T$179,3,FALSE)),"-")</f>
        <v>0.29735537282626484</v>
      </c>
      <c r="AA57" s="20">
        <f>IFERROR(IF(VLOOKUP($B57,[8]R35_30!$O$4:$T$179,6,FALSE)=0,"-",VLOOKUP($B57,[8]R35_30!$O$4:$T$179,6,FALSE)),"-")</f>
        <v>6.3525325419967098</v>
      </c>
      <c r="AB57" s="18">
        <f>IFERROR(IF(VLOOKUP($B57,[8]R40_35!$O$4:$T$179,4,FALSE)=0,"-",VLOOKUP($B57,[8]R40_35!$O$4:$T$179,4,FALSE)),"-")</f>
        <v>1.6420652945699834</v>
      </c>
      <c r="AC57" s="19">
        <f>IFERROR(IF(VLOOKUP($B57,[8]R40_35!$O$4:$T$179,3,FALSE)=0,"-",VLOOKUP($B57,[8]R40_35!$O$4:$T$179,3,FALSE)),"-")</f>
        <v>0.37095863030378129</v>
      </c>
      <c r="AD57" s="20">
        <f>IFERROR(IF(VLOOKUP($B57,[8]R40_35!$O$4:$T$179,6,FALSE)=0,"-",VLOOKUP($B57,[8]R40_35!$O$4:$T$179,6,FALSE)),"-")</f>
        <v>4.4265456048974565</v>
      </c>
      <c r="AE57" s="19"/>
      <c r="AF57" s="19"/>
      <c r="AG57" s="20"/>
      <c r="AH57" s="18"/>
      <c r="AI57" s="19"/>
      <c r="AJ57" s="20"/>
      <c r="AK57" s="18"/>
      <c r="AL57" s="19"/>
      <c r="AM57" s="20"/>
    </row>
    <row r="58" spans="2:40" x14ac:dyDescent="0.25">
      <c r="B58" s="33">
        <v>25</v>
      </c>
      <c r="C58" s="34"/>
      <c r="D58" s="18">
        <f>IFERROR(IF(VLOOKUP($B58,[8]R25_20!$A$4:$F$179,4,FALSE)=0,"-",VLOOKUP($B58,[8]R25_20!$A$4:$F$179,4,FALSE)),"-")</f>
        <v>1.8924959857061365</v>
      </c>
      <c r="E58" s="19">
        <f>IFERROR(IF(VLOOKUP($B58,[8]R25_20!$A$4:$F$179,3,FALSE)=0,"-",VLOOKUP($B58,[8]R25_20!$A$4:$F$179,3,FALSE)),"-")</f>
        <v>0.28543990942917269</v>
      </c>
      <c r="F58" s="20">
        <f>IFERROR(IF(VLOOKUP($B58,[8]R25_20!$A$4:$F$179,6,FALSE)=0,"-",VLOOKUP($B58,[8]R25_20!$A$4:$F$179,6,FALSE)),"-")</f>
        <v>6.6301029505326721</v>
      </c>
      <c r="G58" s="18">
        <f>IFERROR(IF(VLOOKUP($B58,[8]R35_30!$A$4:$F$179,4,FALSE)=0,"-",VLOOKUP($B58,[8]R35_30!$A$4:$F$179,4,FALSE)),"-")</f>
        <v>1.6657330274569671</v>
      </c>
      <c r="H58" s="19">
        <f>IFERROR(IF(VLOOKUP($B58,[8]R35_30!$A$4:$F$179,3,FALSE)=0,"-",VLOOKUP($B58,[8]R35_30!$A$4:$F$179,3,FALSE)),"-")</f>
        <v>0.35303146968126681</v>
      </c>
      <c r="I58" s="20">
        <f>IFERROR(IF(VLOOKUP($B58,[8]R35_30!$A$4:$F$179,6,FALSE)=0,"-",VLOOKUP($B58,[8]R35_30!$A$4:$F$179,6,FALSE)),"-")</f>
        <v>4.7183698069774573</v>
      </c>
      <c r="J58" s="18">
        <f>IFERROR(IF(VLOOKUP($B58,[8]R40_35!$A$4:$F$179,4,FALSE)=0,"-",VLOOKUP($B58,[8]R40_35!$A$4:$F$179,4,FALSE)),"-")</f>
        <v>1.4297661735329952</v>
      </c>
      <c r="K58" s="19">
        <f>IFERROR(IF(VLOOKUP($B58,[8]R40_35!$A$4:$F$179,3,FALSE)=0,"-",VLOOKUP($B58,[8]R40_35!$A$4:$F$179,3,FALSE)),"-")</f>
        <v>0.42359262073796256</v>
      </c>
      <c r="L58" s="20">
        <f>IFERROR(IF(VLOOKUP($B58,[8]R40_35!$A$4:$F$179,6,FALSE)=0,"-",VLOOKUP($B58,[8]R40_35!$A$4:$F$179,6,FALSE)),"-")</f>
        <v>3.375333052408056</v>
      </c>
      <c r="M58" s="18">
        <f>IFERROR(IF(VLOOKUP($B58,[8]R25_20!$H$4:$M$179,4,FALSE)=0,"-",VLOOKUP($B58,[8]R25_20!$H$4:$M$179,4,FALSE)),"-")</f>
        <v>2.20649264510135</v>
      </c>
      <c r="N58" s="19">
        <f>IFERROR(IF(VLOOKUP($B58,[8]R25_20!$H$4:$M$179,3,FALSE)=0,"-",VLOOKUP($B58,[8]R25_20!$H$4:$M$179,3,FALSE)),"-")</f>
        <v>0.28804440213493265</v>
      </c>
      <c r="O58" s="20">
        <f>IFERROR(IF(VLOOKUP($B58,[8]R25_20!$H$4:$M$179,6,FALSE)=0,"-",VLOOKUP($B58,[8]R25_20!$H$4:$M$179,6,FALSE)),"-")</f>
        <v>7.6602517832224075</v>
      </c>
      <c r="P58" s="18">
        <f>IFERROR(IF(VLOOKUP($B58,[8]R35_30!$H$4:$M$179,4,FALSE)=0,"-",VLOOKUP($B58,[8]R35_30!$H$4:$M$179,4,FALSE)),"-")</f>
        <v>1.9560188125409588</v>
      </c>
      <c r="Q58" s="19">
        <f>IFERROR(IF(VLOOKUP($B58,[8]R35_30!$H$4:$M$179,3,FALSE)=0,"-",VLOOKUP($B58,[8]R35_30!$H$4:$M$179,3,FALSE)),"-")</f>
        <v>0.36352539628898206</v>
      </c>
      <c r="R58" s="20">
        <f>IFERROR(IF(VLOOKUP($B58,[8]R35_30!$H$4:$M$179,6,FALSE)=0,"-",VLOOKUP($B58,[8]R35_30!$H$4:$M$179,6,FALSE)),"-")</f>
        <v>5.3806937080842481</v>
      </c>
      <c r="S58" s="18">
        <f>IFERROR(IF(VLOOKUP($B58,[8]R40_35!$H$4:$M$179,4,FALSE)=0,"-",VLOOKUP($B58,[8]R40_35!$H$4:$M$179,4,FALSE)),"-")</f>
        <v>1.695504398815453</v>
      </c>
      <c r="T58" s="19">
        <f>IFERROR(IF(VLOOKUP($B58,[8]R40_35!$H$4:$M$179,3,FALSE)=0,"-",VLOOKUP($B58,[8]R40_35!$H$4:$M$179,3,FALSE)),"-")</f>
        <v>0.44223263878403746</v>
      </c>
      <c r="U58" s="20">
        <f>IFERROR(IF(VLOOKUP($B58,[8]R40_35!$H$4:$M$179,6,FALSE)=0,"-",VLOOKUP($B58,[8]R40_35!$H$4:$M$179,6,FALSE)),"-")</f>
        <v>3.8339648640078008</v>
      </c>
      <c r="V58" s="18">
        <f>IFERROR(IF(VLOOKUP($B58,[8]R25_20!$O$4:$T$179,4,FALSE)=0,"-",VLOOKUP($B58,[8]R25_20!$O$4:$T$179,4,FALSE)),"-")</f>
        <v>2.6293185863342465</v>
      </c>
      <c r="W58" s="19">
        <f>IFERROR(IF(VLOOKUP($B58,[8]R25_20!$O$4:$T$179,3,FALSE)=0,"-",VLOOKUP($B58,[8]R25_20!$O$4:$T$179,3,FALSE)),"-")</f>
        <v>0.29090283889993573</v>
      </c>
      <c r="X58" s="20">
        <f>IFERROR(IF(VLOOKUP($B58,[8]R25_20!$O$4:$T$179,6,FALSE)=0,"-",VLOOKUP($B58,[8]R25_20!$O$4:$T$179,6,FALSE)),"-")</f>
        <v>9.038476888974861</v>
      </c>
      <c r="Y58" s="18">
        <f>IFERROR(IF(VLOOKUP($B58,[8]R35_30!$O$4:$T$179,4,FALSE)=0,"-",VLOOKUP($B58,[8]R35_30!$O$4:$T$179,4,FALSE)),"-")</f>
        <v>2.3502721299445772</v>
      </c>
      <c r="Z58" s="19">
        <f>IFERROR(IF(VLOOKUP($B58,[8]R35_30!$O$4:$T$179,3,FALSE)=0,"-",VLOOKUP($B58,[8]R35_30!$O$4:$T$179,3,FALSE)),"-")</f>
        <v>0.37620357304613411</v>
      </c>
      <c r="AA58" s="20">
        <f>IFERROR(IF(VLOOKUP($B58,[8]R35_30!$O$4:$T$179,6,FALSE)=0,"-",VLOOKUP($B58,[8]R35_30!$O$4:$T$179,6,FALSE)),"-")</f>
        <v>6.2473413288298616</v>
      </c>
      <c r="AB58" s="18">
        <f>IFERROR(IF(VLOOKUP($B58,[8]R40_35!$O$4:$T$179,4,FALSE)=0,"-",VLOOKUP($B58,[8]R40_35!$O$4:$T$179,4,FALSE)),"-")</f>
        <v>2.0602087719035493</v>
      </c>
      <c r="AC58" s="19">
        <f>IFERROR(IF(VLOOKUP($B58,[8]R40_35!$O$4:$T$179,3,FALSE)=0,"-",VLOOKUP($B58,[8]R40_35!$O$4:$T$179,3,FALSE)),"-")</f>
        <v>0.46500640164548701</v>
      </c>
      <c r="AD58" s="20">
        <f>IFERROR(IF(VLOOKUP($B58,[8]R40_35!$O$4:$T$179,6,FALSE)=0,"-",VLOOKUP($B58,[8]R40_35!$O$4:$T$179,6,FALSE)),"-")</f>
        <v>4.4304955041763439</v>
      </c>
      <c r="AE58" s="19"/>
      <c r="AF58" s="19"/>
      <c r="AG58" s="20"/>
      <c r="AH58" s="18"/>
      <c r="AI58" s="19"/>
      <c r="AJ58" s="20"/>
      <c r="AK58" s="18"/>
      <c r="AL58" s="19"/>
      <c r="AM58" s="20"/>
    </row>
    <row r="59" spans="2:40" x14ac:dyDescent="0.25">
      <c r="B59" s="33">
        <v>30</v>
      </c>
      <c r="C59" s="34"/>
      <c r="D59" s="18">
        <f>IFERROR(IF(VLOOKUP($B59,[8]R25_20!$A$4:$F$179,4,FALSE)=0,"-",VLOOKUP($B59,[8]R25_20!$A$4:$F$179,4,FALSE)),"-")</f>
        <v>2.2490436456639205</v>
      </c>
      <c r="E59" s="19">
        <f>IFERROR(IF(VLOOKUP($B59,[8]R25_20!$A$4:$F$179,3,FALSE)=0,"-",VLOOKUP($B59,[8]R25_20!$A$4:$F$179,3,FALSE)),"-")</f>
        <v>0.35660344508460701</v>
      </c>
      <c r="F59" s="20">
        <f>IFERROR(IF(VLOOKUP($B59,[8]R25_20!$A$4:$F$179,6,FALSE)=0,"-",VLOOKUP($B59,[8]R25_20!$A$4:$F$179,6,FALSE)),"-")</f>
        <v>6.306847779135496</v>
      </c>
      <c r="G59" s="18">
        <f>IFERROR(IF(VLOOKUP($B59,[8]R35_30!$A$4:$F$179,4,FALSE)=0,"-",VLOOKUP($B59,[8]R35_30!$A$4:$F$179,4,FALSE)),"-")</f>
        <v>1.992726616556463</v>
      </c>
      <c r="H59" s="19">
        <f>IFERROR(IF(VLOOKUP($B59,[8]R35_30!$A$4:$F$179,3,FALSE)=0,"-",VLOOKUP($B59,[8]R35_30!$A$4:$F$179,3,FALSE)),"-")</f>
        <v>0.43807008295317618</v>
      </c>
      <c r="I59" s="20">
        <f>IFERROR(IF(VLOOKUP($B59,[8]R35_30!$A$4:$F$179,6,FALSE)=0,"-",VLOOKUP($B59,[8]R35_30!$A$4:$F$179,6,FALSE)),"-")</f>
        <v>4.5488762965113478</v>
      </c>
      <c r="J59" s="18">
        <f>IFERROR(IF(VLOOKUP($B59,[8]R40_35!$A$4:$F$179,4,FALSE)=0,"-",VLOOKUP($B59,[8]R40_35!$A$4:$F$179,4,FALSE)),"-")</f>
        <v>1.7251868165780417</v>
      </c>
      <c r="K59" s="19">
        <f>IFERROR(IF(VLOOKUP($B59,[8]R40_35!$A$4:$F$179,3,FALSE)=0,"-",VLOOKUP($B59,[8]R40_35!$A$4:$F$179,3,FALSE)),"-")</f>
        <v>0.52151591718859103</v>
      </c>
      <c r="L59" s="20">
        <f>IFERROR(IF(VLOOKUP($B59,[8]R40_35!$A$4:$F$179,6,FALSE)=0,"-",VLOOKUP($B59,[8]R40_35!$A$4:$F$179,6,FALSE)),"-")</f>
        <v>3.3080233214707007</v>
      </c>
      <c r="M59" s="18">
        <f>IFERROR(IF(VLOOKUP($B59,[8]R25_20!$H$4:$M$179,4,FALSE)=0,"-",VLOOKUP($B59,[8]R25_20!$H$4:$M$179,4,FALSE)),"-")</f>
        <v>2.6172343210312725</v>
      </c>
      <c r="N59" s="19">
        <f>IFERROR(IF(VLOOKUP($B59,[8]R25_20!$H$4:$M$179,3,FALSE)=0,"-",VLOOKUP($B59,[8]R25_20!$H$4:$M$179,3,FALSE)),"-")</f>
        <v>0.35970058313998221</v>
      </c>
      <c r="O59" s="20">
        <f>IFERROR(IF(VLOOKUP($B59,[8]R25_20!$H$4:$M$179,6,FALSE)=0,"-",VLOOKUP($B59,[8]R25_20!$H$4:$M$179,6,FALSE)),"-")</f>
        <v>7.2761470058911231</v>
      </c>
      <c r="P59" s="18">
        <f>IFERROR(IF(VLOOKUP($B59,[8]R35_30!$H$4:$M$179,4,FALSE)=0,"-",VLOOKUP($B59,[8]R35_30!$H$4:$M$179,4,FALSE)),"-")</f>
        <v>2.333368196912835</v>
      </c>
      <c r="Q59" s="19">
        <f>IFERROR(IF(VLOOKUP($B59,[8]R35_30!$H$4:$M$179,3,FALSE)=0,"-",VLOOKUP($B59,[8]R35_30!$H$4:$M$179,3,FALSE)),"-")</f>
        <v>0.45022829310133994</v>
      </c>
      <c r="R59" s="20">
        <f>IFERROR(IF(VLOOKUP($B59,[8]R35_30!$H$4:$M$179,6,FALSE)=0,"-",VLOOKUP($B59,[8]R35_30!$H$4:$M$179,6,FALSE)),"-")</f>
        <v>5.1826334165712398</v>
      </c>
      <c r="S59" s="18">
        <f>IFERROR(IF(VLOOKUP($B59,[8]R40_35!$H$4:$M$179,4,FALSE)=0,"-",VLOOKUP($B59,[8]R40_35!$H$4:$M$179,4,FALSE)),"-")</f>
        <v>2.0372073823447199</v>
      </c>
      <c r="T59" s="19">
        <f>IFERROR(IF(VLOOKUP($B59,[8]R40_35!$H$4:$M$179,3,FALSE)=0,"-",VLOOKUP($B59,[8]R40_35!$H$4:$M$179,3,FALSE)),"-")</f>
        <v>0.54254231065536163</v>
      </c>
      <c r="U59" s="20">
        <f>IFERROR(IF(VLOOKUP($B59,[8]R40_35!$H$4:$M$179,6,FALSE)=0,"-",VLOOKUP($B59,[8]R40_35!$H$4:$M$179,6,FALSE)),"-")</f>
        <v>3.7549281269582164</v>
      </c>
      <c r="V59" s="18">
        <f>IFERROR(IF(VLOOKUP($B59,[8]R25_20!$O$4:$T$179,4,FALSE)=0,"-",VLOOKUP($B59,[8]R25_20!$O$4:$T$179,4,FALSE)),"-")</f>
        <v>3.1115544222369453</v>
      </c>
      <c r="W59" s="19">
        <f>IFERROR(IF(VLOOKUP($B59,[8]R25_20!$O$4:$T$179,3,FALSE)=0,"-",VLOOKUP($B59,[8]R25_20!$O$4:$T$179,3,FALSE)),"-")</f>
        <v>0.3624368412858246</v>
      </c>
      <c r="X59" s="20">
        <f>IFERROR(IF(VLOOKUP($B59,[8]R25_20!$O$4:$T$179,6,FALSE)=0,"-",VLOOKUP($B59,[8]R25_20!$O$4:$T$179,6,FALSE)),"-")</f>
        <v>8.5850941951652047</v>
      </c>
      <c r="Y59" s="18">
        <f>IFERROR(IF(VLOOKUP($B59,[8]R35_30!$O$4:$T$179,4,FALSE)=0,"-",VLOOKUP($B59,[8]R35_30!$O$4:$T$179,4,FALSE)),"-")</f>
        <v>2.7941410215289619</v>
      </c>
      <c r="Z59" s="19">
        <f>IFERROR(IF(VLOOKUP($B59,[8]R35_30!$O$4:$T$179,3,FALSE)=0,"-",VLOOKUP($B59,[8]R35_30!$O$4:$T$179,3,FALSE)),"-")</f>
        <v>0.46426233703584091</v>
      </c>
      <c r="AA59" s="20">
        <f>IFERROR(IF(VLOOKUP($B59,[8]R35_30!$O$4:$T$179,6,FALSE)=0,"-",VLOOKUP($B59,[8]R35_30!$O$4:$T$179,6,FALSE)),"-")</f>
        <v>6.0184529276456367</v>
      </c>
      <c r="AB59" s="18">
        <f>IFERROR(IF(VLOOKUP($B59,[8]R40_35!$O$4:$T$179,4,FALSE)=0,"-",VLOOKUP($B59,[8]R40_35!$O$4:$T$179,4,FALSE)),"-")</f>
        <v>2.4631723243133927</v>
      </c>
      <c r="AC59" s="19">
        <f>IFERROR(IF(VLOOKUP($B59,[8]R40_35!$O$4:$T$179,3,FALSE)=0,"-",VLOOKUP($B59,[8]R40_35!$O$4:$T$179,3,FALSE)),"-")</f>
        <v>0.56758119922293604</v>
      </c>
      <c r="AD59" s="20">
        <f>IFERROR(IF(VLOOKUP($B59,[8]R40_35!$O$4:$T$179,6,FALSE)=0,"-",VLOOKUP($B59,[8]R40_35!$O$4:$T$179,6,FALSE)),"-")</f>
        <v>4.3397708163795281</v>
      </c>
      <c r="AE59" s="19"/>
      <c r="AF59" s="19"/>
      <c r="AG59" s="20"/>
      <c r="AH59" s="18"/>
      <c r="AI59" s="19"/>
      <c r="AJ59" s="20"/>
      <c r="AK59" s="18"/>
      <c r="AL59" s="19"/>
      <c r="AM59" s="20"/>
    </row>
    <row r="60" spans="2:40" x14ac:dyDescent="0.25">
      <c r="B60" s="33">
        <v>35</v>
      </c>
      <c r="C60" s="34"/>
      <c r="D60" s="18">
        <f>IFERROR(IF(VLOOKUP($B60,[8]R25_20!$A$4:$F$179,4,FALSE)=0,"-",VLOOKUP($B60,[8]R25_20!$A$4:$F$179,4,FALSE)),"-")</f>
        <v>2.5946724283137024</v>
      </c>
      <c r="E60" s="19">
        <f>IFERROR(IF(VLOOKUP($B60,[8]R25_20!$A$4:$F$179,3,FALSE)=0,"-",VLOOKUP($B60,[8]R25_20!$A$4:$F$179,3,FALSE)),"-")</f>
        <v>0.43157512626218986</v>
      </c>
      <c r="F60" s="20">
        <f>IFERROR(IF(VLOOKUP($B60,[8]R25_20!$A$4:$F$179,6,FALSE)=0,"-",VLOOKUP($B60,[8]R25_20!$A$4:$F$179,6,FALSE)),"-")</f>
        <v>6.0120991003021595</v>
      </c>
      <c r="G60" s="18">
        <f>IFERROR(IF(VLOOKUP($B60,[8]R35_30!$A$4:$F$179,4,FALSE)=0,"-",VLOOKUP($B60,[8]R35_30!$A$4:$F$179,4,FALSE)),"-")</f>
        <v>2.3100812851563033</v>
      </c>
      <c r="H60" s="19">
        <f>IFERROR(IF(VLOOKUP($B60,[8]R35_30!$A$4:$F$179,3,FALSE)=0,"-",VLOOKUP($B60,[8]R35_30!$A$4:$F$179,3,FALSE)),"-")</f>
        <v>0.52631645193183563</v>
      </c>
      <c r="I60" s="20">
        <f>IFERROR(IF(VLOOKUP($B60,[8]R35_30!$A$4:$F$179,6,FALSE)=0,"-",VLOOKUP($B60,[8]R35_30!$A$4:$F$179,6,FALSE)),"-")</f>
        <v>4.3891489173047677</v>
      </c>
      <c r="J60" s="18">
        <f>IFERROR(IF(VLOOKUP($B60,[8]R40_35!$A$4:$F$179,4,FALSE)=0,"-",VLOOKUP($B60,[8]R40_35!$A$4:$F$179,4,FALSE)),"-")</f>
        <v>2.0122193638629033</v>
      </c>
      <c r="K60" s="19">
        <f>IFERROR(IF(VLOOKUP($B60,[8]R40_35!$A$4:$F$179,3,FALSE)=0,"-",VLOOKUP($B60,[8]R40_35!$A$4:$F$179,3,FALSE)),"-")</f>
        <v>0.62226392132378716</v>
      </c>
      <c r="L60" s="20">
        <f>IFERROR(IF(VLOOKUP($B60,[8]R40_35!$A$4:$F$179,6,FALSE)=0,"-",VLOOKUP($B60,[8]R40_35!$A$4:$F$179,6,FALSE)),"-")</f>
        <v>3.2337072661743962</v>
      </c>
      <c r="M60" s="18">
        <f>IFERROR(IF(VLOOKUP($B60,[8]R25_20!$H$4:$M$179,4,FALSE)=0,"-",VLOOKUP($B60,[8]R25_20!$H$4:$M$179,4,FALSE)),"-")</f>
        <v>3.0140625123711726</v>
      </c>
      <c r="N60" s="19">
        <f>IFERROR(IF(VLOOKUP($B60,[8]R25_20!$H$4:$M$179,3,FALSE)=0,"-",VLOOKUP($B60,[8]R25_20!$H$4:$M$179,3,FALSE)),"-")</f>
        <v>0.43588852641567682</v>
      </c>
      <c r="O60" s="20">
        <f>IFERROR(IF(VLOOKUP($B60,[8]R25_20!$H$4:$M$179,6,FALSE)=0,"-",VLOOKUP($B60,[8]R25_20!$H$4:$M$179,6,FALSE)),"-")</f>
        <v>6.9147553324146669</v>
      </c>
      <c r="P60" s="18">
        <f>IFERROR(IF(VLOOKUP($B60,[8]R35_30!$H$4:$M$179,4,FALSE)=0,"-",VLOOKUP($B60,[8]R35_30!$H$4:$M$179,4,FALSE)),"-")</f>
        <v>2.6984163922082982</v>
      </c>
      <c r="Q60" s="19">
        <f>IFERROR(IF(VLOOKUP($B60,[8]R35_30!$H$4:$M$179,3,FALSE)=0,"-",VLOOKUP($B60,[8]R35_30!$H$4:$M$179,3,FALSE)),"-")</f>
        <v>0.54079496444025799</v>
      </c>
      <c r="R60" s="20">
        <f>IFERROR(IF(VLOOKUP($B60,[8]R35_30!$H$4:$M$179,6,FALSE)=0,"-",VLOOKUP($B60,[8]R35_30!$H$4:$M$179,6,FALSE)),"-")</f>
        <v>4.9897217423266049</v>
      </c>
      <c r="S60" s="18">
        <f>IFERROR(IF(VLOOKUP($B60,[8]R40_35!$H$4:$M$179,4,FALSE)=0,"-",VLOOKUP($B60,[8]R40_35!$H$4:$M$179,4,FALSE)),"-")</f>
        <v>2.3681871814754869</v>
      </c>
      <c r="T60" s="19">
        <f>IFERROR(IF(VLOOKUP($B60,[8]R40_35!$H$4:$M$179,3,FALSE)=0,"-",VLOOKUP($B60,[8]R40_35!$H$4:$M$179,3,FALSE)),"-")</f>
        <v>0.64628668486665797</v>
      </c>
      <c r="U60" s="20">
        <f>IFERROR(IF(VLOOKUP($B60,[8]R40_35!$H$4:$M$179,6,FALSE)=0,"-",VLOOKUP($B60,[8]R40_35!$H$4:$M$179,6,FALSE)),"-")</f>
        <v>3.6642982703010381</v>
      </c>
      <c r="V60" s="18">
        <f>IFERROR(IF(VLOOKUP($B60,[8]R25_20!$O$4:$T$179,4,FALSE)=0,"-",VLOOKUP($B60,[8]R25_20!$O$4:$T$179,4,FALSE)),"-")</f>
        <v>3.5755087348714221</v>
      </c>
      <c r="W60" s="19">
        <f>IFERROR(IF(VLOOKUP($B60,[8]R25_20!$O$4:$T$179,3,FALSE)=0,"-",VLOOKUP($B60,[8]R25_20!$O$4:$T$179,3,FALSE)),"-")</f>
        <v>0.43934612050193761</v>
      </c>
      <c r="X60" s="20">
        <f>IFERROR(IF(VLOOKUP($B60,[8]R25_20!$O$4:$T$179,6,FALSE)=0,"-",VLOOKUP($B60,[8]R25_20!$O$4:$T$179,6,FALSE)),"-")</f>
        <v>8.1382503862479272</v>
      </c>
      <c r="Y60" s="18">
        <f>IFERROR(IF(VLOOKUP($B60,[8]R35_30!$O$4:$T$179,4,FALSE)=0,"-",VLOOKUP($B60,[8]R35_30!$O$4:$T$179,4,FALSE)),"-")</f>
        <v>3.2218096682632109</v>
      </c>
      <c r="Z60" s="19">
        <f>IFERROR(IF(VLOOKUP($B60,[8]R35_30!$O$4:$T$179,3,FALSE)=0,"-",VLOOKUP($B60,[8]R35_30!$O$4:$T$179,3,FALSE)),"-")</f>
        <v>0.55697895173633116</v>
      </c>
      <c r="AA60" s="20">
        <f>IFERROR(IF(VLOOKUP($B60,[8]R35_30!$O$4:$T$179,6,FALSE)=0,"-",VLOOKUP($B60,[8]R35_30!$O$4:$T$179,6,FALSE)),"-")</f>
        <v>5.7844370208596079</v>
      </c>
      <c r="AB60" s="18">
        <f>IFERROR(IF(VLOOKUP($B60,[8]R40_35!$O$4:$T$179,4,FALSE)=0,"-",VLOOKUP($B60,[8]R40_35!$O$4:$T$179,4,FALSE)),"-")</f>
        <v>2.8519768103120451</v>
      </c>
      <c r="AC60" s="19">
        <f>IFERROR(IF(VLOOKUP($B60,[8]R40_35!$O$4:$T$179,3,FALSE)=0,"-",VLOOKUP($B60,[8]R40_35!$O$4:$T$179,3,FALSE)),"-")</f>
        <v>0.67437829923276393</v>
      </c>
      <c r="AD60" s="20">
        <f>IFERROR(IF(VLOOKUP($B60,[8]R40_35!$O$4:$T$179,6,FALSE)=0,"-",VLOOKUP($B60,[8]R40_35!$O$4:$T$179,6,FALSE)),"-")</f>
        <v>4.2290459428435367</v>
      </c>
      <c r="AE60" s="19"/>
      <c r="AF60" s="19"/>
      <c r="AG60" s="20"/>
      <c r="AH60" s="18"/>
      <c r="AI60" s="19"/>
      <c r="AJ60" s="20"/>
      <c r="AK60" s="18"/>
      <c r="AL60" s="19"/>
      <c r="AM60" s="20"/>
    </row>
    <row r="61" spans="2:40" x14ac:dyDescent="0.25">
      <c r="B61" s="33">
        <v>40</v>
      </c>
      <c r="C61" s="34"/>
      <c r="D61" s="18">
        <f>IFERROR(IF(VLOOKUP($B61,[8]R25_20!$A$4:$F$179,4,FALSE)=0,"-",VLOOKUP($B61,[8]R25_20!$A$4:$F$179,4,FALSE)),"-")</f>
        <v>2.9300242766550868</v>
      </c>
      <c r="E61" s="19">
        <f>IFERROR(IF(VLOOKUP($B61,[8]R25_20!$A$4:$F$179,3,FALSE)=0,"-",VLOOKUP($B61,[8]R25_20!$A$4:$F$179,3,FALSE)),"-")</f>
        <v>0.51182190039207098</v>
      </c>
      <c r="F61" s="20">
        <f>IFERROR(IF(VLOOKUP($B61,[8]R25_20!$A$4:$F$179,6,FALSE)=0,"-",VLOOKUP($B61,[8]R25_20!$A$4:$F$179,6,FALSE)),"-")</f>
        <v>5.724695005060549</v>
      </c>
      <c r="G61" s="18">
        <f>IFERROR(IF(VLOOKUP($B61,[8]R35_30!$A$4:$F$179,4,FALSE)=0,"-",VLOOKUP($B61,[8]R35_30!$A$4:$F$179,4,FALSE)),"-")</f>
        <v>2.618332895807141</v>
      </c>
      <c r="H61" s="19">
        <f>IFERROR(IF(VLOOKUP($B61,[8]R35_30!$A$4:$F$179,3,FALSE)=0,"-",VLOOKUP($B61,[8]R35_30!$A$4:$F$179,3,FALSE)),"-")</f>
        <v>0.61916715613807549</v>
      </c>
      <c r="I61" s="20">
        <f>IFERROR(IF(VLOOKUP($B61,[8]R35_30!$A$4:$F$179,6,FALSE)=0,"-",VLOOKUP($B61,[8]R35_30!$A$4:$F$179,6,FALSE)),"-")</f>
        <v>4.2287981037922622</v>
      </c>
      <c r="J61" s="18">
        <f>IFERROR(IF(VLOOKUP($B61,[8]R40_35!$A$4:$F$179,4,FALSE)=0,"-",VLOOKUP($B61,[8]R40_35!$A$4:$F$179,4,FALSE)),"-")</f>
        <v>2.2913022108605032</v>
      </c>
      <c r="K61" s="19">
        <f>IFERROR(IF(VLOOKUP($B61,[8]R40_35!$A$4:$F$179,3,FALSE)=0,"-",VLOOKUP($B61,[8]R40_35!$A$4:$F$179,3,FALSE)),"-")</f>
        <v>0.72728779176728031</v>
      </c>
      <c r="L61" s="20">
        <f>IFERROR(IF(VLOOKUP($B61,[8]R40_35!$A$4:$F$179,6,FALSE)=0,"-",VLOOKUP($B61,[8]R40_35!$A$4:$F$179,6,FALSE)),"-")</f>
        <v>3.1504752819963198</v>
      </c>
      <c r="M61" s="18">
        <f>IFERROR(IF(VLOOKUP($B61,[8]R25_20!$H$4:$M$179,4,FALSE)=0,"-",VLOOKUP($B61,[8]R25_20!$H$4:$M$179,4,FALSE)),"-")</f>
        <v>3.3978792090479888</v>
      </c>
      <c r="N61" s="19">
        <f>IFERROR(IF(VLOOKUP($B61,[8]R25_20!$H$4:$M$179,3,FALSE)=0,"-",VLOOKUP($B61,[8]R25_20!$H$4:$M$179,3,FALSE)),"-")</f>
        <v>0.51804394417421018</v>
      </c>
      <c r="O61" s="20">
        <f>IFERROR(IF(VLOOKUP($B61,[8]R25_20!$H$4:$M$179,6,FALSE)=0,"-",VLOOKUP($B61,[8]R25_20!$H$4:$M$179,6,FALSE)),"-")</f>
        <v>6.5590559396739794</v>
      </c>
      <c r="P61" s="18">
        <f>IFERROR(IF(VLOOKUP($B61,[8]R35_30!$H$4:$M$179,4,FALSE)=0,"-",VLOOKUP($B61,[8]R35_30!$H$4:$M$179,4,FALSE)),"-")</f>
        <v>3.0519192114850995</v>
      </c>
      <c r="Q61" s="19">
        <f>IFERROR(IF(VLOOKUP($B61,[8]R35_30!$H$4:$M$179,3,FALSE)=0,"-",VLOOKUP($B61,[8]R35_30!$H$4:$M$179,3,FALSE)),"-")</f>
        <v>0.63661634574820147</v>
      </c>
      <c r="R61" s="20">
        <f>IFERROR(IF(VLOOKUP($B61,[8]R35_30!$H$4:$M$179,6,FALSE)=0,"-",VLOOKUP($B61,[8]R35_30!$H$4:$M$179,6,FALSE)),"-")</f>
        <v>4.7939692907166007</v>
      </c>
      <c r="S61" s="18">
        <f>IFERROR(IF(VLOOKUP($B61,[8]R40_35!$H$4:$M$179,4,FALSE)=0,"-",VLOOKUP($B61,[8]R40_35!$H$4:$M$179,4,FALSE)),"-")</f>
        <v>2.6890647618860641</v>
      </c>
      <c r="T61" s="19">
        <f>IFERROR(IF(VLOOKUP($B61,[8]R40_35!$H$4:$M$179,3,FALSE)=0,"-",VLOOKUP($B61,[8]R40_35!$H$4:$M$179,3,FALSE)),"-")</f>
        <v>0.75498025140689307</v>
      </c>
      <c r="U61" s="20">
        <f>IFERROR(IF(VLOOKUP($B61,[8]R40_35!$H$4:$M$179,6,FALSE)=0,"-",VLOOKUP($B61,[8]R40_35!$H$4:$M$179,6,FALSE)),"-")</f>
        <v>3.5617683467548149</v>
      </c>
      <c r="V61" s="18">
        <f>IFERROR(IF(VLOOKUP($B61,[8]R25_20!$O$4:$T$179,4,FALSE)=0,"-",VLOOKUP($B61,[8]R25_20!$O$4:$T$179,4,FALSE)),"-")</f>
        <v>4.0225014509696635</v>
      </c>
      <c r="W61" s="19">
        <f>IFERROR(IF(VLOOKUP($B61,[8]R25_20!$O$4:$T$179,3,FALSE)=0,"-",VLOOKUP($B61,[8]R25_20!$O$4:$T$179,3,FALSE)),"-")</f>
        <v>0.52306570349965364</v>
      </c>
      <c r="X61" s="20">
        <f>IFERROR(IF(VLOOKUP($B61,[8]R25_20!$O$4:$T$179,6,FALSE)=0,"-",VLOOKUP($B61,[8]R25_20!$O$4:$T$179,6,FALSE)),"-")</f>
        <v>7.690241252784273</v>
      </c>
      <c r="Y61" s="18">
        <f>IFERROR(IF(VLOOKUP($B61,[8]R35_30!$O$4:$T$179,4,FALSE)=0,"-",VLOOKUP($B61,[8]R35_30!$O$4:$T$179,4,FALSE)),"-")</f>
        <v>3.6343896038996393</v>
      </c>
      <c r="Z61" s="19">
        <f>IFERROR(IF(VLOOKUP($B61,[8]R35_30!$O$4:$T$179,3,FALSE)=0,"-",VLOOKUP($B61,[8]R35_30!$O$4:$T$179,3,FALSE)),"-")</f>
        <v>0.65572507401449742</v>
      </c>
      <c r="AA61" s="20">
        <f>IFERROR(IF(VLOOKUP($B61,[8]R35_30!$O$4:$T$179,6,FALSE)=0,"-",VLOOKUP($B61,[8]R35_30!$O$4:$T$179,6,FALSE)),"-")</f>
        <v>5.5425509072713703</v>
      </c>
      <c r="AB61" s="18">
        <f>IFERROR(IF(VLOOKUP($B61,[8]R40_35!$O$4:$T$179,4,FALSE)=0,"-",VLOOKUP($B61,[8]R40_35!$O$4:$T$179,4,FALSE)),"-")</f>
        <v>3.2275405990966402</v>
      </c>
      <c r="AC61" s="19">
        <f>IFERROR(IF(VLOOKUP($B61,[8]R40_35!$O$4:$T$179,3,FALSE)=0,"-",VLOOKUP($B61,[8]R40_35!$O$4:$T$179,3,FALSE)),"-")</f>
        <v>0.78695983924176371</v>
      </c>
      <c r="AD61" s="20">
        <f>IFERROR(IF(VLOOKUP($B61,[8]R40_35!$O$4:$T$179,6,FALSE)=0,"-",VLOOKUP($B61,[8]R40_35!$O$4:$T$179,6,FALSE)),"-")</f>
        <v>4.1012773945445264</v>
      </c>
      <c r="AE61" s="19"/>
      <c r="AF61" s="19"/>
      <c r="AG61" s="20"/>
      <c r="AH61" s="18"/>
      <c r="AI61" s="19"/>
      <c r="AJ61" s="20"/>
      <c r="AK61" s="18"/>
      <c r="AL61" s="19"/>
      <c r="AM61" s="20"/>
    </row>
    <row r="62" spans="2:40" x14ac:dyDescent="0.25">
      <c r="B62" s="33">
        <v>45</v>
      </c>
      <c r="C62" s="34"/>
      <c r="D62" s="18">
        <f>IFERROR(IF(VLOOKUP($B62,[8]R25_20!$A$4:$F$179,4,FALSE)=0,"-",VLOOKUP($B62,[8]R25_20!$A$4:$F$179,4,FALSE)),"-")</f>
        <v>3.2556844941820575</v>
      </c>
      <c r="E62" s="19">
        <f>IFERROR(IF(VLOOKUP($B62,[8]R25_20!$A$4:$F$179,3,FALSE)=0,"-",VLOOKUP($B62,[8]R25_20!$A$4:$F$179,3,FALSE)),"-")</f>
        <v>0.59966927481985421</v>
      </c>
      <c r="F62" s="20">
        <f>IFERROR(IF(VLOOKUP($B62,[8]R25_20!$A$4:$F$179,6,FALSE)=0,"-",VLOOKUP($B62,[8]R25_20!$A$4:$F$179,6,FALSE)),"-")</f>
        <v>5.4291334088445549</v>
      </c>
      <c r="G62" s="18">
        <f>IFERROR(IF(VLOOKUP($B62,[8]R35_30!$A$4:$F$179,4,FALSE)=0,"-",VLOOKUP($B62,[8]R35_30!$A$4:$F$179,4,FALSE)),"-")</f>
        <v>2.9179724172939285</v>
      </c>
      <c r="H62" s="19">
        <f>IFERROR(IF(VLOOKUP($B62,[8]R35_30!$A$4:$F$179,3,FALSE)=0,"-",VLOOKUP($B62,[8]R35_30!$A$4:$F$179,3,FALSE)),"-")</f>
        <v>0.71759484866919154</v>
      </c>
      <c r="I62" s="20">
        <f>IFERROR(IF(VLOOKUP($B62,[8]R35_30!$A$4:$F$179,6,FALSE)=0,"-",VLOOKUP($B62,[8]R35_30!$A$4:$F$179,6,FALSE)),"-")</f>
        <v>4.066322971388975</v>
      </c>
      <c r="J62" s="18">
        <f>IFERROR(IF(VLOOKUP($B62,[8]R40_35!$A$4:$F$179,4,FALSE)=0,"-",VLOOKUP($B62,[8]R40_35!$A$4:$F$179,4,FALSE)),"-")</f>
        <v>2.5628390787768325</v>
      </c>
      <c r="K62" s="19">
        <f>IFERROR(IF(VLOOKUP($B62,[8]R40_35!$A$4:$F$179,3,FALSE)=0,"-",VLOOKUP($B62,[8]R40_35!$A$4:$F$179,3,FALSE)),"-")</f>
        <v>0.83831749241205678</v>
      </c>
      <c r="L62" s="20">
        <f>IFERROR(IF(VLOOKUP($B62,[8]R40_35!$A$4:$F$179,6,FALSE)=0,"-",VLOOKUP($B62,[8]R40_35!$A$4:$F$179,6,FALSE)),"-")</f>
        <v>3.0571222740478432</v>
      </c>
      <c r="M62" s="18">
        <f>IFERROR(IF(VLOOKUP($B62,[8]R25_20!$H$4:$M$179,4,FALSE)=0,"-",VLOOKUP($B62,[8]R25_20!$H$4:$M$179,4,FALSE)),"-")</f>
        <v>3.7694991405358329</v>
      </c>
      <c r="N62" s="19">
        <f>IFERROR(IF(VLOOKUP($B62,[8]R25_20!$H$4:$M$179,3,FALSE)=0,"-",VLOOKUP($B62,[8]R25_20!$H$4:$M$179,3,FALSE)),"-")</f>
        <v>0.60784729786478531</v>
      </c>
      <c r="O62" s="20">
        <f>IFERROR(IF(VLOOKUP($B62,[8]R25_20!$H$4:$M$179,6,FALSE)=0,"-",VLOOKUP($B62,[8]R25_20!$H$4:$M$179,6,FALSE)),"-")</f>
        <v>6.2013916221675007</v>
      </c>
      <c r="P62" s="18">
        <f>IFERROR(IF(VLOOKUP($B62,[8]R35_30!$H$4:$M$179,4,FALSE)=0,"-",VLOOKUP($B62,[8]R35_30!$H$4:$M$179,4,FALSE)),"-")</f>
        <v>3.3945628942660062</v>
      </c>
      <c r="Q62" s="19">
        <f>IFERROR(IF(VLOOKUP($B62,[8]R35_30!$H$4:$M$179,3,FALSE)=0,"-",VLOOKUP($B62,[8]R35_30!$H$4:$M$179,3,FALSE)),"-")</f>
        <v>0.73806515397384109</v>
      </c>
      <c r="R62" s="20">
        <f>IFERROR(IF(VLOOKUP($B62,[8]R35_30!$H$4:$M$179,6,FALSE)=0,"-",VLOOKUP($B62,[8]R35_30!$H$4:$M$179,6,FALSE)),"-")</f>
        <v>4.5992726739492138</v>
      </c>
      <c r="S62" s="18">
        <f>IFERROR(IF(VLOOKUP($B62,[8]R40_35!$H$4:$M$179,4,FALSE)=0,"-",VLOOKUP($B62,[8]R40_35!$H$4:$M$179,4,FALSE)),"-")</f>
        <v>3.0004069969810958</v>
      </c>
      <c r="T62" s="19">
        <f>IFERROR(IF(VLOOKUP($B62,[8]R40_35!$H$4:$M$179,3,FALSE)=0,"-",VLOOKUP($B62,[8]R40_35!$H$4:$M$179,3,FALSE)),"-")</f>
        <v>0.87019448915566999</v>
      </c>
      <c r="U62" s="20">
        <f>IFERROR(IF(VLOOKUP($B62,[8]R40_35!$H$4:$M$179,6,FALSE)=0,"-",VLOOKUP($B62,[8]R40_35!$H$4:$M$179,6,FALSE)),"-")</f>
        <v>3.4479728777555496</v>
      </c>
      <c r="V62" s="18">
        <f>IFERROR(IF(VLOOKUP($B62,[8]R25_20!$O$4:$T$179,4,FALSE)=0,"-",VLOOKUP($B62,[8]R25_20!$O$4:$T$179,4,FALSE)),"-")</f>
        <v>4.453711160443369</v>
      </c>
      <c r="W62" s="19">
        <f>IFERROR(IF(VLOOKUP($B62,[8]R25_20!$O$4:$T$179,3,FALSE)=0,"-",VLOOKUP($B62,[8]R25_20!$O$4:$T$179,3,FALSE)),"-")</f>
        <v>0.61427926579128367</v>
      </c>
      <c r="X62" s="20">
        <f>IFERROR(IF(VLOOKUP($B62,[8]R25_20!$O$4:$T$179,6,FALSE)=0,"-",VLOOKUP($B62,[8]R25_20!$O$4:$T$179,6,FALSE)),"-")</f>
        <v>7.2503035809068406</v>
      </c>
      <c r="Y62" s="18">
        <f>IFERROR(IF(VLOOKUP($B62,[8]R35_30!$O$4:$T$179,4,FALSE)=0,"-",VLOOKUP($B62,[8]R35_30!$O$4:$T$179,4,FALSE)),"-")</f>
        <v>4.0328788325678859</v>
      </c>
      <c r="Z62" s="19">
        <f>IFERROR(IF(VLOOKUP($B62,[8]R35_30!$O$4:$T$179,3,FALSE)=0,"-",VLOOKUP($B62,[8]R35_30!$O$4:$T$179,3,FALSE)),"-")</f>
        <v>0.75999339722388315</v>
      </c>
      <c r="AA62" s="20">
        <f>IFERROR(IF(VLOOKUP($B62,[8]R35_30!$O$4:$T$179,6,FALSE)=0,"-",VLOOKUP($B62,[8]R35_30!$O$4:$T$179,6,FALSE)),"-")</f>
        <v>5.3064656183846521</v>
      </c>
      <c r="AB62" s="18">
        <f>IFERROR(IF(VLOOKUP($B62,[8]R40_35!$O$4:$T$179,4,FALSE)=0,"-",VLOOKUP($B62,[8]R40_35!$O$4:$T$179,4,FALSE)),"-")</f>
        <v>3.5906930462812667</v>
      </c>
      <c r="AC62" s="19">
        <f>IFERROR(IF(VLOOKUP($B62,[8]R40_35!$O$4:$T$179,3,FALSE)=0,"-",VLOOKUP($B62,[8]R40_35!$O$4:$T$179,3,FALSE)),"-")</f>
        <v>0.90662006651997318</v>
      </c>
      <c r="AD62" s="20">
        <f>IFERROR(IF(VLOOKUP($B62,[8]R40_35!$O$4:$T$179,6,FALSE)=0,"-",VLOOKUP($B62,[8]R40_35!$O$4:$T$179,6,FALSE)),"-")</f>
        <v>3.9605267728785289</v>
      </c>
      <c r="AE62" s="19"/>
      <c r="AF62" s="19"/>
      <c r="AG62" s="20"/>
      <c r="AH62" s="18"/>
      <c r="AI62" s="19"/>
      <c r="AJ62" s="20"/>
      <c r="AK62" s="18"/>
      <c r="AL62" s="19"/>
      <c r="AM62" s="20"/>
    </row>
    <row r="63" spans="2:40" x14ac:dyDescent="0.25">
      <c r="B63" s="33">
        <v>50</v>
      </c>
      <c r="C63" s="34"/>
      <c r="D63" s="18">
        <f>IFERROR(IF(VLOOKUP($B63,[8]R25_20!$A$4:$F$179,4,FALSE)=0,"-",VLOOKUP($B63,[8]R25_20!$A$4:$F$179,4,FALSE)),"-")</f>
        <v>3.5721883157048255</v>
      </c>
      <c r="E63" s="19">
        <f>IFERROR(IF(VLOOKUP($B63,[8]R25_20!$A$4:$F$179,3,FALSE)=0,"-",VLOOKUP($B63,[8]R25_20!$A$4:$F$179,3,FALSE)),"-")</f>
        <v>0.6915845903529203</v>
      </c>
      <c r="F63" s="20">
        <f>IFERROR(IF(VLOOKUP($B63,[8]R25_20!$A$4:$F$179,6,FALSE)=0,"-",VLOOKUP($B63,[8]R25_20!$A$4:$F$179,6,FALSE)),"-")</f>
        <v>5.1652225418757718</v>
      </c>
      <c r="G63" s="18">
        <f>IFERROR(IF(VLOOKUP($B63,[8]R35_30!$A$4:$F$179,4,FALSE)=0,"-",VLOOKUP($B63,[8]R35_30!$A$4:$F$179,4,FALSE)),"-")</f>
        <v>3.2094508805871689</v>
      </c>
      <c r="H63" s="19">
        <f>IFERROR(IF(VLOOKUP($B63,[8]R35_30!$A$4:$F$179,3,FALSE)=0,"-",VLOOKUP($B63,[8]R35_30!$A$4:$F$179,3,FALSE)),"-")</f>
        <v>0.81925767670213878</v>
      </c>
      <c r="I63" s="20">
        <f>IFERROR(IF(VLOOKUP($B63,[8]R35_30!$A$4:$F$179,6,FALSE)=0,"-",VLOOKUP($B63,[8]R35_30!$A$4:$F$179,6,FALSE)),"-")</f>
        <v>3.9175109026827508</v>
      </c>
      <c r="J63" s="18">
        <f>IFERROR(IF(VLOOKUP($B63,[8]R40_35!$A$4:$F$179,4,FALSE)=0,"-",VLOOKUP($B63,[8]R40_35!$A$4:$F$179,4,FALSE)),"-")</f>
        <v>2.8272026371764256</v>
      </c>
      <c r="K63" s="19">
        <f>IFERROR(IF(VLOOKUP($B63,[8]R40_35!$A$4:$F$179,3,FALSE)=0,"-",VLOOKUP($B63,[8]R40_35!$A$4:$F$179,3,FALSE)),"-")</f>
        <v>0.95289008966627675</v>
      </c>
      <c r="L63" s="20">
        <f>IFERROR(IF(VLOOKUP($B63,[8]R40_35!$A$4:$F$179,6,FALSE)=0,"-",VLOOKUP($B63,[8]R40_35!$A$4:$F$179,6,FALSE)),"-")</f>
        <v>2.9669766406811666</v>
      </c>
      <c r="M63" s="18">
        <f>IFERROR(IF(VLOOKUP($B63,[8]R25_20!$H$4:$M$179,4,FALSE)=0,"-",VLOOKUP($B63,[8]R25_20!$H$4:$M$179,4,FALSE)),"-")</f>
        <v>4.1296608373395394</v>
      </c>
      <c r="N63" s="19">
        <f>IFERROR(IF(VLOOKUP($B63,[8]R25_20!$H$4:$M$179,3,FALSE)=0,"-",VLOOKUP($B63,[8]R25_20!$H$4:$M$179,3,FALSE)),"-")</f>
        <v>0.70181859130393609</v>
      </c>
      <c r="O63" s="20">
        <f>IFERROR(IF(VLOOKUP($B63,[8]R25_20!$H$4:$M$179,6,FALSE)=0,"-",VLOOKUP($B63,[8]R25_20!$H$4:$M$179,6,FALSE)),"-")</f>
        <v>5.8842283298122409</v>
      </c>
      <c r="P63" s="18">
        <f>IFERROR(IF(VLOOKUP($B63,[8]R35_30!$H$4:$M$179,4,FALSE)=0,"-",VLOOKUP($B63,[8]R35_30!$H$4:$M$179,4,FALSE)),"-")</f>
        <v>3.726972516133833</v>
      </c>
      <c r="Q63" s="19">
        <f>IFERROR(IF(VLOOKUP($B63,[8]R35_30!$H$4:$M$179,3,FALSE)=0,"-",VLOOKUP($B63,[8]R35_30!$H$4:$M$179,3,FALSE)),"-")</f>
        <v>0.84286043363111229</v>
      </c>
      <c r="R63" s="20">
        <f>IFERROR(IF(VLOOKUP($B63,[8]R35_30!$H$4:$M$179,6,FALSE)=0,"-",VLOOKUP($B63,[8]R35_30!$H$4:$M$179,6,FALSE)),"-")</f>
        <v>4.4218145346765514</v>
      </c>
      <c r="S63" s="18">
        <f>IFERROR(IF(VLOOKUP($B63,[8]R40_35!$H$4:$M$179,4,FALSE)=0,"-",VLOOKUP($B63,[8]R40_35!$H$4:$M$179,4,FALSE)),"-")</f>
        <v>3.3027328700088368</v>
      </c>
      <c r="T63" s="19">
        <f>IFERROR(IF(VLOOKUP($B63,[8]R40_35!$H$4:$M$179,3,FALSE)=0,"-",VLOOKUP($B63,[8]R40_35!$H$4:$M$179,3,FALSE)),"-")</f>
        <v>0.98932672278463873</v>
      </c>
      <c r="U63" s="20">
        <f>IFERROR(IF(VLOOKUP($B63,[8]R40_35!$H$4:$M$179,6,FALSE)=0,"-",VLOOKUP($B63,[8]R40_35!$H$4:$M$179,6,FALSE)),"-")</f>
        <v>3.3383641560926391</v>
      </c>
      <c r="V63" s="18">
        <f>IFERROR(IF(VLOOKUP($B63,[8]R25_20!$O$4:$T$179,4,FALSE)=0,"-",VLOOKUP($B63,[8]R25_20!$O$4:$T$179,4,FALSE)),"-")</f>
        <v>4.8701948664788404</v>
      </c>
      <c r="W63" s="19">
        <f>IFERROR(IF(VLOOKUP($B63,[8]R25_20!$O$4:$T$179,3,FALSE)=0,"-",VLOOKUP($B63,[8]R25_20!$O$4:$T$179,3,FALSE)),"-")</f>
        <v>0.70982500803471238</v>
      </c>
      <c r="X63" s="20">
        <f>IFERROR(IF(VLOOKUP($B63,[8]R25_20!$O$4:$T$179,6,FALSE)=0,"-",VLOOKUP($B63,[8]R25_20!$O$4:$T$179,6,FALSE)),"-")</f>
        <v>6.8611204329964588</v>
      </c>
      <c r="Y63" s="18">
        <f>IFERROR(IF(VLOOKUP($B63,[8]R35_30!$O$4:$T$179,4,FALSE)=0,"-",VLOOKUP($B63,[8]R35_30!$O$4:$T$179,4,FALSE)),"-")</f>
        <v>4.4181769931460986</v>
      </c>
      <c r="Z63" s="19">
        <f>IFERROR(IF(VLOOKUP($B63,[8]R35_30!$O$4:$T$179,3,FALSE)=0,"-",VLOOKUP($B63,[8]R35_30!$O$4:$T$179,3,FALSE)),"-")</f>
        <v>0.8677217681940872</v>
      </c>
      <c r="AA63" s="20">
        <f>IFERROR(IF(VLOOKUP($B63,[8]R35_30!$O$4:$T$179,6,FALSE)=0,"-",VLOOKUP($B63,[8]R35_30!$O$4:$T$179,6,FALSE)),"-")</f>
        <v>5.0916977712121492</v>
      </c>
      <c r="AB63" s="18">
        <f>IFERROR(IF(VLOOKUP($B63,[8]R40_35!$O$4:$T$179,4,FALSE)=0,"-",VLOOKUP($B63,[8]R40_35!$O$4:$T$179,4,FALSE)),"-")</f>
        <v>3.9421858033604047</v>
      </c>
      <c r="AC63" s="19">
        <f>IFERROR(IF(VLOOKUP($B63,[8]R40_35!$O$4:$T$179,3,FALSE)=0,"-",VLOOKUP($B63,[8]R40_35!$O$4:$T$179,3,FALSE)),"-")</f>
        <v>1.0306140666595835</v>
      </c>
      <c r="AD63" s="20">
        <f>IFERROR(IF(VLOOKUP($B63,[8]R40_35!$O$4:$T$179,6,FALSE)=0,"-",VLOOKUP($B63,[8]R40_35!$O$4:$T$179,6,FALSE)),"-")</f>
        <v>3.8250844141277631</v>
      </c>
      <c r="AE63" s="19"/>
      <c r="AF63" s="19"/>
      <c r="AG63" s="20"/>
      <c r="AH63" s="18"/>
      <c r="AI63" s="19"/>
      <c r="AJ63" s="20"/>
      <c r="AK63" s="18"/>
      <c r="AL63" s="19"/>
      <c r="AM63" s="20"/>
    </row>
    <row r="64" spans="2:40" x14ac:dyDescent="0.25">
      <c r="B64" s="33">
        <v>55</v>
      </c>
      <c r="C64" s="34"/>
      <c r="D64" s="18">
        <f>IFERROR(IF(VLOOKUP($B64,[8]R25_20!$A$4:$F$179,4,FALSE)=0,"-",VLOOKUP($B64,[8]R25_20!$A$4:$F$179,4,FALSE)),"-")</f>
        <v>3.8642349420746078</v>
      </c>
      <c r="E64" s="19">
        <f>IFERROR(IF(VLOOKUP($B64,[8]R25_20!$A$4:$F$179,3,FALSE)=0,"-",VLOOKUP($B64,[8]R25_20!$A$4:$F$179,3,FALSE)),"-")</f>
        <v>0.78067282451645414</v>
      </c>
      <c r="F64" s="20">
        <f>IFERROR(IF(VLOOKUP($B64,[8]R25_20!$A$4:$F$179,6,FALSE)=0,"-",VLOOKUP($B64,[8]R25_20!$A$4:$F$179,6,FALSE)),"-")</f>
        <v>4.9498776193062701</v>
      </c>
      <c r="G64" s="18">
        <f>IFERROR(IF(VLOOKUP($B64,[8]R35_30!$A$4:$F$179,4,FALSE)=0,"-",VLOOKUP($B64,[8]R35_30!$A$4:$F$179,4,FALSE)),"-")</f>
        <v>3.483813119527865</v>
      </c>
      <c r="H64" s="19">
        <f>IFERROR(IF(VLOOKUP($B64,[8]R35_30!$A$4:$F$179,3,FALSE)=0,"-",VLOOKUP($B64,[8]R35_30!$A$4:$F$179,3,FALSE)),"-")</f>
        <v>0.92229089783921714</v>
      </c>
      <c r="I64" s="20">
        <f>IFERROR(IF(VLOOKUP($B64,[8]R35_30!$A$4:$F$179,6,FALSE)=0,"-",VLOOKUP($B64,[8]R35_30!$A$4:$F$179,6,FALSE)),"-")</f>
        <v>3.7773473940704525</v>
      </c>
      <c r="J64" s="18">
        <f>IFERROR(IF(VLOOKUP($B64,[8]R40_35!$A$4:$F$179,4,FALSE)=0,"-",VLOOKUP($B64,[8]R40_35!$A$4:$F$179,4,FALSE)),"-")</f>
        <v>3.082260680062185</v>
      </c>
      <c r="K64" s="19">
        <f>IFERROR(IF(VLOOKUP($B64,[8]R40_35!$A$4:$F$179,3,FALSE)=0,"-",VLOOKUP($B64,[8]R40_35!$A$4:$F$179,3,FALSE)),"-")</f>
        <v>1.0671873159899457</v>
      </c>
      <c r="L64" s="20">
        <f>IFERROR(IF(VLOOKUP($B64,[8]R40_35!$A$4:$F$179,6,FALSE)=0,"-",VLOOKUP($B64,[8]R40_35!$A$4:$F$179,6,FALSE)),"-")</f>
        <v>2.8882096271946547</v>
      </c>
      <c r="M64" s="18">
        <f>IFERROR(IF(VLOOKUP($B64,[8]R25_20!$H$4:$M$179,4,FALSE)=0,"-",VLOOKUP($B64,[8]R25_20!$H$4:$M$179,4,FALSE)),"-")</f>
        <v>4.4598786560194883</v>
      </c>
      <c r="N64" s="19">
        <f>IFERROR(IF(VLOOKUP($B64,[8]R25_20!$H$4:$M$179,3,FALSE)=0,"-",VLOOKUP($B64,[8]R25_20!$H$4:$M$179,3,FALSE)),"-")</f>
        <v>0.79471133145107764</v>
      </c>
      <c r="O64" s="20">
        <f>IFERROR(IF(VLOOKUP($B64,[8]R25_20!$H$4:$M$179,6,FALSE)=0,"-",VLOOKUP($B64,[8]R25_20!$H$4:$M$179,6,FALSE)),"-")</f>
        <v>5.6119479860393033</v>
      </c>
      <c r="P64" s="18">
        <f>IFERROR(IF(VLOOKUP($B64,[8]R35_30!$H$4:$M$179,4,FALSE)=0,"-",VLOOKUP($B64,[8]R35_30!$H$4:$M$179,4,FALSE)),"-")</f>
        <v>4.038209108045975</v>
      </c>
      <c r="Q64" s="19">
        <f>IFERROR(IF(VLOOKUP($B64,[8]R35_30!$H$4:$M$179,3,FALSE)=0,"-",VLOOKUP($B64,[8]R35_30!$H$4:$M$179,3,FALSE)),"-")</f>
        <v>0.95069425176756084</v>
      </c>
      <c r="R64" s="20">
        <f>IFERROR(IF(VLOOKUP($B64,[8]R35_30!$H$4:$M$179,6,FALSE)=0,"-",VLOOKUP($B64,[8]R35_30!$H$4:$M$179,6,FALSE)),"-")</f>
        <v>4.2476422893459267</v>
      </c>
      <c r="S64" s="18">
        <f>IFERROR(IF(VLOOKUP($B64,[8]R40_35!$H$4:$M$179,4,FALSE)=0,"-",VLOOKUP($B64,[8]R40_35!$H$4:$M$179,4,FALSE)),"-")</f>
        <v>3.5932450935633242</v>
      </c>
      <c r="T64" s="19">
        <f>IFERROR(IF(VLOOKUP($B64,[8]R40_35!$H$4:$M$179,3,FALSE)=0,"-",VLOOKUP($B64,[8]R40_35!$H$4:$M$179,3,FALSE)),"-")</f>
        <v>1.1088080025014806</v>
      </c>
      <c r="U64" s="20">
        <f>IFERROR(IF(VLOOKUP($B64,[8]R40_35!$H$4:$M$179,6,FALSE)=0,"-",VLOOKUP($B64,[8]R40_35!$H$4:$M$179,6,FALSE)),"-")</f>
        <v>3.2406377708827243</v>
      </c>
      <c r="V64" s="18">
        <f>IFERROR(IF(VLOOKUP($B64,[8]R25_20!$O$4:$T$179,4,FALSE)=0,"-",VLOOKUP($B64,[8]R25_20!$O$4:$T$179,4,FALSE)),"-")</f>
        <v>5.249496046610469</v>
      </c>
      <c r="W64" s="19">
        <f>IFERROR(IF(VLOOKUP($B64,[8]R25_20!$O$4:$T$179,3,FALSE)=0,"-",VLOOKUP($B64,[8]R25_20!$O$4:$T$179,3,FALSE)),"-")</f>
        <v>0.8075240952734779</v>
      </c>
      <c r="X64" s="20">
        <f>IFERROR(IF(VLOOKUP($B64,[8]R25_20!$O$4:$T$179,6,FALSE)=0,"-",VLOOKUP($B64,[8]R25_20!$O$4:$T$179,6,FALSE)),"-")</f>
        <v>6.500729919189177</v>
      </c>
      <c r="Y64" s="18">
        <f>IFERROR(IF(VLOOKUP($B64,[8]R35_30!$O$4:$T$179,4,FALSE)=0,"-",VLOOKUP($B64,[8]R35_30!$O$4:$T$179,4,FALSE)),"-")</f>
        <v>4.7770387797486116</v>
      </c>
      <c r="Z64" s="19">
        <f>IFERROR(IF(VLOOKUP($B64,[8]R35_30!$O$4:$T$179,3,FALSE)=0,"-",VLOOKUP($B64,[8]R35_30!$O$4:$T$179,3,FALSE)),"-")</f>
        <v>0.98117181633843553</v>
      </c>
      <c r="AA64" s="20">
        <f>IFERROR(IF(VLOOKUP($B64,[8]R35_30!$O$4:$T$179,6,FALSE)=0,"-",VLOOKUP($B64,[8]R35_30!$O$4:$T$179,6,FALSE)),"-")</f>
        <v>4.8687077025670167</v>
      </c>
      <c r="AB64" s="18">
        <f>IFERROR(IF(VLOOKUP($B64,[8]R40_35!$O$4:$T$179,4,FALSE)=0,"-",VLOOKUP($B64,[8]R40_35!$O$4:$T$179,4,FALSE)),"-")</f>
        <v>4.278732101487007</v>
      </c>
      <c r="AC64" s="19">
        <f>IFERROR(IF(VLOOKUP($B64,[8]R40_35!$O$4:$T$179,3,FALSE)=0,"-",VLOOKUP($B64,[8]R40_35!$O$4:$T$179,3,FALSE)),"-")</f>
        <v>1.1559513856030426</v>
      </c>
      <c r="AD64" s="20">
        <f>IFERROR(IF(VLOOKUP($B64,[8]R40_35!$O$4:$T$179,6,FALSE)=0,"-",VLOOKUP($B64,[8]R40_35!$O$4:$T$179,6,FALSE)),"-")</f>
        <v>3.7014810093028752</v>
      </c>
      <c r="AE64" s="19"/>
      <c r="AF64" s="19"/>
      <c r="AG64" s="20"/>
      <c r="AH64" s="18"/>
      <c r="AI64" s="19"/>
      <c r="AJ64" s="20"/>
      <c r="AK64" s="18"/>
      <c r="AL64" s="19"/>
      <c r="AM64" s="20"/>
    </row>
    <row r="65" spans="2:39" x14ac:dyDescent="0.25">
      <c r="B65" s="33">
        <v>60</v>
      </c>
      <c r="C65" s="34"/>
      <c r="D65" s="18">
        <f>IFERROR(IF(VLOOKUP($B65,[8]R25_20!$A$4:$F$179,4,FALSE)=0,"-",VLOOKUP($B65,[8]R25_20!$A$4:$F$179,4,FALSE)),"-")</f>
        <v>4.1493563271277152</v>
      </c>
      <c r="E65" s="19">
        <f>IFERROR(IF(VLOOKUP($B65,[8]R25_20!$A$4:$F$179,3,FALSE)=0,"-",VLOOKUP($B65,[8]R25_20!$A$4:$F$179,3,FALSE)),"-")</f>
        <v>0.87359988117044041</v>
      </c>
      <c r="F65" s="20">
        <f>IFERROR(IF(VLOOKUP($B65,[8]R25_20!$A$4:$F$179,6,FALSE)=0,"-",VLOOKUP($B65,[8]R25_20!$A$4:$F$179,6,FALSE)),"-")</f>
        <v>4.7497217165007495</v>
      </c>
      <c r="G65" s="18">
        <f>IFERROR(IF(VLOOKUP($B65,[8]R35_30!$A$4:$F$179,4,FALSE)=0,"-",VLOOKUP($B65,[8]R35_30!$A$4:$F$179,4,FALSE)),"-")</f>
        <v>3.7517507278558297</v>
      </c>
      <c r="H65" s="19">
        <f>IFERROR(IF(VLOOKUP($B65,[8]R35_30!$A$4:$F$179,3,FALSE)=0,"-",VLOOKUP($B65,[8]R35_30!$A$4:$F$179,3,FALSE)),"-")</f>
        <v>1.0281394817907221</v>
      </c>
      <c r="I65" s="20">
        <f>IFERROR(IF(VLOOKUP($B65,[8]R35_30!$A$4:$F$179,6,FALSE)=0,"-",VLOOKUP($B65,[8]R35_30!$A$4:$F$179,6,FALSE)),"-")</f>
        <v>3.6490678495502995</v>
      </c>
      <c r="J65" s="18">
        <f>IFERROR(IF(VLOOKUP($B65,[8]R40_35!$A$4:$F$179,4,FALSE)=0,"-",VLOOKUP($B65,[8]R40_35!$A$4:$F$179,4,FALSE)),"-")</f>
        <v>3.3314018082037173</v>
      </c>
      <c r="K65" s="19">
        <f>IFERROR(IF(VLOOKUP($B65,[8]R40_35!$A$4:$F$179,3,FALSE)=0,"-",VLOOKUP($B65,[8]R40_35!$A$4:$F$179,3,FALSE)),"-")</f>
        <v>1.1845589563208889</v>
      </c>
      <c r="L65" s="20">
        <f>IFERROR(IF(VLOOKUP($B65,[8]R40_35!$A$4:$F$179,6,FALSE)=0,"-",VLOOKUP($B65,[8]R40_35!$A$4:$F$179,6,FALSE)),"-")</f>
        <v>2.8123562701772888</v>
      </c>
      <c r="M65" s="18">
        <f>IFERROR(IF(VLOOKUP($B65,[8]R25_20!$H$4:$M$179,4,FALSE)=0,"-",VLOOKUP($B65,[8]R25_20!$H$4:$M$179,4,FALSE)),"-")</f>
        <v>4.7815778901087125</v>
      </c>
      <c r="N65" s="19">
        <f>IFERROR(IF(VLOOKUP($B65,[8]R25_20!$H$4:$M$179,3,FALSE)=0,"-",VLOOKUP($B65,[8]R25_20!$H$4:$M$179,3,FALSE)),"-")</f>
        <v>0.89150005871814164</v>
      </c>
      <c r="O65" s="20">
        <f>IFERROR(IF(VLOOKUP($B65,[8]R25_20!$H$4:$M$179,6,FALSE)=0,"-",VLOOKUP($B65,[8]R25_20!$H$4:$M$179,6,FALSE)),"-")</f>
        <v>5.3635194337328311</v>
      </c>
      <c r="P65" s="18">
        <f>IFERROR(IF(VLOOKUP($B65,[8]R35_30!$H$4:$M$179,4,FALSE)=0,"-",VLOOKUP($B65,[8]R35_30!$H$4:$M$179,4,FALSE)),"-")</f>
        <v>4.3415023525219709</v>
      </c>
      <c r="Q65" s="19">
        <f>IFERROR(IF(VLOOKUP($B65,[8]R35_30!$H$4:$M$179,3,FALSE)=0,"-",VLOOKUP($B65,[8]R35_30!$H$4:$M$179,3,FALSE)),"-")</f>
        <v>1.0613033589972505</v>
      </c>
      <c r="R65" s="20">
        <f>IFERROR(IF(VLOOKUP($B65,[8]R35_30!$H$4:$M$179,6,FALSE)=0,"-",VLOOKUP($B65,[8]R35_30!$H$4:$M$179,6,FALSE)),"-")</f>
        <v>4.0907270439848089</v>
      </c>
      <c r="S65" s="18">
        <f>IFERROR(IF(VLOOKUP($B65,[8]R40_35!$H$4:$M$179,4,FALSE)=0,"-",VLOOKUP($B65,[8]R40_35!$H$4:$M$179,4,FALSE)),"-")</f>
        <v>3.8764012290119232</v>
      </c>
      <c r="T65" s="19">
        <f>IFERROR(IF(VLOOKUP($B65,[8]R40_35!$H$4:$M$179,3,FALSE)=0,"-",VLOOKUP($B65,[8]R40_35!$H$4:$M$179,3,FALSE)),"-")</f>
        <v>1.2315065770996636</v>
      </c>
      <c r="U65" s="20">
        <f>IFERROR(IF(VLOOKUP($B65,[8]R40_35!$H$4:$M$179,6,FALSE)=0,"-",VLOOKUP($B65,[8]R40_35!$H$4:$M$179,6,FALSE)),"-")</f>
        <v>3.1476902365729007</v>
      </c>
      <c r="V65" s="18">
        <f>IFERROR(IF(VLOOKUP($B65,[8]R25_20!$O$4:$T$179,4,FALSE)=0,"-",VLOOKUP($B65,[8]R25_20!$O$4:$T$179,4,FALSE)),"-")</f>
        <v>5.6180660830989382</v>
      </c>
      <c r="W65" s="19">
        <f>IFERROR(IF(VLOOKUP($B65,[8]R25_20!$O$4:$T$179,3,FALSE)=0,"-",VLOOKUP($B65,[8]R25_20!$O$4:$T$179,3,FALSE)),"-")</f>
        <v>0.90928518021482718</v>
      </c>
      <c r="X65" s="20">
        <f>IFERROR(IF(VLOOKUP($B65,[8]R25_20!$O$4:$T$179,6,FALSE)=0,"-",VLOOKUP($B65,[8]R25_20!$O$4:$T$179,6,FALSE)),"-")</f>
        <v>6.1785523456696136</v>
      </c>
      <c r="Y65" s="18">
        <f>IFERROR(IF(VLOOKUP($B65,[8]R35_30!$O$4:$T$179,4,FALSE)=0,"-",VLOOKUP($B65,[8]R35_30!$O$4:$T$179,4,FALSE)),"-")</f>
        <v>5.1258350685511918</v>
      </c>
      <c r="Z65" s="19">
        <f>IFERROR(IF(VLOOKUP($B65,[8]R35_30!$O$4:$T$179,3,FALSE)=0,"-",VLOOKUP($B65,[8]R35_30!$O$4:$T$179,3,FALSE)),"-")</f>
        <v>1.0974400273914386</v>
      </c>
      <c r="AA65" s="20">
        <f>IFERROR(IF(VLOOKUP($B65,[8]R35_30!$O$4:$T$179,6,FALSE)=0,"-",VLOOKUP($B65,[8]R35_30!$O$4:$T$179,6,FALSE)),"-")</f>
        <v>4.6707199852506305</v>
      </c>
      <c r="AB65" s="18">
        <f>IFERROR(IF(VLOOKUP($B65,[8]R40_35!$O$4:$T$179,4,FALSE)=0,"-",VLOOKUP($B65,[8]R40_35!$O$4:$T$179,4,FALSE)),"-")</f>
        <v>4.6058972191562706</v>
      </c>
      <c r="AC65" s="19">
        <f>IFERROR(IF(VLOOKUP($B65,[8]R40_35!$O$4:$T$179,3,FALSE)=0,"-",VLOOKUP($B65,[8]R40_35!$O$4:$T$179,3,FALSE)),"-")</f>
        <v>1.2847136871510436</v>
      </c>
      <c r="AD65" s="20">
        <f>IFERROR(IF(VLOOKUP($B65,[8]R40_35!$O$4:$T$179,6,FALSE)=0,"-",VLOOKUP($B65,[8]R40_35!$O$4:$T$179,6,FALSE)),"-")</f>
        <v>3.5851546264523888</v>
      </c>
      <c r="AE65" s="19"/>
      <c r="AF65" s="19"/>
      <c r="AG65" s="20"/>
      <c r="AH65" s="18"/>
      <c r="AI65" s="19"/>
      <c r="AJ65" s="20"/>
      <c r="AK65" s="18"/>
      <c r="AL65" s="19"/>
      <c r="AM65" s="20"/>
    </row>
    <row r="66" spans="2:39" x14ac:dyDescent="0.25">
      <c r="B66" s="33">
        <v>65</v>
      </c>
      <c r="C66" s="34"/>
      <c r="D66" s="18">
        <f>IFERROR(IF(VLOOKUP($B66,[8]R25_20!$A$4:$F$179,4,FALSE)=0,"-",VLOOKUP($B66,[8]R25_20!$A$4:$F$179,4,FALSE)),"-")</f>
        <v>4.4278640388424995</v>
      </c>
      <c r="E66" s="19">
        <f>IFERROR(IF(VLOOKUP($B66,[8]R25_20!$A$4:$F$179,3,FALSE)=0,"-",VLOOKUP($B66,[8]R25_20!$A$4:$F$179,3,FALSE)),"-")</f>
        <v>0.9730407390048047</v>
      </c>
      <c r="F66" s="20">
        <f>IFERROR(IF(VLOOKUP($B66,[8]R25_20!$A$4:$F$179,6,FALSE)=0,"-",VLOOKUP($B66,[8]R25_20!$A$4:$F$179,6,FALSE)),"-")</f>
        <v>4.5505433239837201</v>
      </c>
      <c r="G66" s="18">
        <f>IFERROR(IF(VLOOKUP($B66,[8]R35_30!$A$4:$F$179,4,FALSE)=0,"-",VLOOKUP($B66,[8]R35_30!$A$4:$F$179,4,FALSE)),"-")</f>
        <v>4.013544150625445</v>
      </c>
      <c r="H66" s="19">
        <f>IFERROR(IF(VLOOKUP($B66,[8]R35_30!$A$4:$F$179,3,FALSE)=0,"-",VLOOKUP($B66,[8]R35_30!$A$4:$F$179,3,FALSE)),"-")</f>
        <v>1.138835954835743</v>
      </c>
      <c r="I66" s="20">
        <f>IFERROR(IF(VLOOKUP($B66,[8]R35_30!$A$4:$F$179,6,FALSE)=0,"-",VLOOKUP($B66,[8]R35_30!$A$4:$F$179,6,FALSE)),"-")</f>
        <v>3.5242513494442034</v>
      </c>
      <c r="J66" s="18">
        <f>IFERROR(IF(VLOOKUP($B66,[8]R40_35!$A$4:$F$179,4,FALSE)=0,"-",VLOOKUP($B66,[8]R40_35!$A$4:$F$179,4,FALSE)),"-")</f>
        <v>3.5748756573760128</v>
      </c>
      <c r="K66" s="19">
        <f>IFERROR(IF(VLOOKUP($B66,[8]R40_35!$A$4:$F$179,3,FALSE)=0,"-",VLOOKUP($B66,[8]R40_35!$A$4:$F$179,3,FALSE)),"-")</f>
        <v>1.307514315081135</v>
      </c>
      <c r="L66" s="20">
        <f>IFERROR(IF(VLOOKUP($B66,[8]R40_35!$A$4:$F$179,6,FALSE)=0,"-",VLOOKUP($B66,[8]R40_35!$A$4:$F$179,6,FALSE)),"-")</f>
        <v>2.7341005877661702</v>
      </c>
      <c r="M66" s="18">
        <f>IFERROR(IF(VLOOKUP($B66,[8]R25_20!$H$4:$M$179,4,FALSE)=0,"-",VLOOKUP($B66,[8]R25_20!$H$4:$M$179,4,FALSE)),"-")</f>
        <v>5.0951728736516255</v>
      </c>
      <c r="N66" s="19">
        <f>IFERROR(IF(VLOOKUP($B66,[8]R25_20!$H$4:$M$179,3,FALSE)=0,"-",VLOOKUP($B66,[8]R25_20!$H$4:$M$179,3,FALSE)),"-")</f>
        <v>0.99479172326914722</v>
      </c>
      <c r="O66" s="20">
        <f>IFERROR(IF(VLOOKUP($B66,[8]R25_20!$H$4:$M$179,6,FALSE)=0,"-",VLOOKUP($B66,[8]R25_20!$H$4:$M$179,6,FALSE)),"-")</f>
        <v>5.1218488799922337</v>
      </c>
      <c r="P66" s="18">
        <f>IFERROR(IF(VLOOKUP($B66,[8]R35_30!$H$4:$M$179,4,FALSE)=0,"-",VLOOKUP($B66,[8]R35_30!$H$4:$M$179,4,FALSE)),"-")</f>
        <v>4.6372282734807486</v>
      </c>
      <c r="Q66" s="19">
        <f>IFERROR(IF(VLOOKUP($B66,[8]R35_30!$H$4:$M$179,3,FALSE)=0,"-",VLOOKUP($B66,[8]R35_30!$H$4:$M$179,3,FALSE)),"-")</f>
        <v>1.1766949180192028</v>
      </c>
      <c r="R66" s="20">
        <f>IFERROR(IF(VLOOKUP($B66,[8]R35_30!$H$4:$M$179,6,FALSE)=0,"-",VLOOKUP($B66,[8]R35_30!$H$4:$M$179,6,FALSE)),"-")</f>
        <v>3.9408925818145435</v>
      </c>
      <c r="S66" s="18">
        <f>IFERROR(IF(VLOOKUP($B66,[8]R40_35!$H$4:$M$179,4,FALSE)=0,"-",VLOOKUP($B66,[8]R40_35!$H$4:$M$179,4,FALSE)),"-")</f>
        <v>4.1525390809236757</v>
      </c>
      <c r="T66" s="19">
        <f>IFERROR(IF(VLOOKUP($B66,[8]R40_35!$H$4:$M$179,3,FALSE)=0,"-",VLOOKUP($B66,[8]R40_35!$H$4:$M$179,3,FALSE)),"-")</f>
        <v>1.3601457935211514</v>
      </c>
      <c r="U66" s="20">
        <f>IFERROR(IF(VLOOKUP($B66,[8]R40_35!$H$4:$M$179,6,FALSE)=0,"-",VLOOKUP($B66,[8]R40_35!$H$4:$M$179,6,FALSE)),"-")</f>
        <v>3.0530102733866231</v>
      </c>
      <c r="V66" s="18">
        <f>IFERROR(IF(VLOOKUP($B66,[8]R25_20!$O$4:$T$179,4,FALSE)=0,"-",VLOOKUP($B66,[8]R25_20!$O$4:$T$179,4,FALSE)),"-")</f>
        <v>5.9764733102602374</v>
      </c>
      <c r="W66" s="19">
        <f>IFERROR(IF(VLOOKUP($B66,[8]R25_20!$O$4:$T$179,3,FALSE)=0,"-",VLOOKUP($B66,[8]R25_20!$O$4:$T$179,3,FALSE)),"-")</f>
        <v>1.0175194862850354</v>
      </c>
      <c r="X66" s="20">
        <f>IFERROR(IF(VLOOKUP($B66,[8]R25_20!$O$4:$T$179,6,FALSE)=0,"-",VLOOKUP($B66,[8]R25_20!$O$4:$T$179,6,FALSE)),"-")</f>
        <v>5.8735713574197455</v>
      </c>
      <c r="Y66" s="18">
        <f>IFERROR(IF(VLOOKUP($B66,[8]R35_30!$O$4:$T$179,4,FALSE)=0,"-",VLOOKUP($B66,[8]R35_30!$O$4:$T$179,4,FALSE)),"-")</f>
        <v>5.4650864397376786</v>
      </c>
      <c r="Z66" s="19">
        <f>IFERROR(IF(VLOOKUP($B66,[8]R35_30!$O$4:$T$179,3,FALSE)=0,"-",VLOOKUP($B66,[8]R35_30!$O$4:$T$179,3,FALSE)),"-")</f>
        <v>1.2185171323144204</v>
      </c>
      <c r="AA66" s="20">
        <f>IFERROR(IF(VLOOKUP($B66,[8]R35_30!$O$4:$T$179,6,FALSE)=0,"-",VLOOKUP($B66,[8]R35_30!$O$4:$T$179,6,FALSE)),"-")</f>
        <v>4.4850304479161753</v>
      </c>
      <c r="AB66" s="18">
        <f>IFERROR(IF(VLOOKUP($B66,[8]R40_35!$O$4:$T$179,4,FALSE)=0,"-",VLOOKUP($B66,[8]R40_35!$O$4:$T$179,4,FALSE)),"-")</f>
        <v>4.9241536950297711</v>
      </c>
      <c r="AC66" s="19">
        <f>IFERROR(IF(VLOOKUP($B66,[8]R40_35!$O$4:$T$179,3,FALSE)=0,"-",VLOOKUP($B66,[8]R40_35!$O$4:$T$179,3,FALSE)),"-")</f>
        <v>1.4199898609604051</v>
      </c>
      <c r="AD66" s="20">
        <f>IFERROR(IF(VLOOKUP($B66,[8]R40_35!$O$4:$T$179,6,FALSE)=0,"-",VLOOKUP($B66,[8]R40_35!$O$4:$T$179,6,FALSE)),"-")</f>
        <v>3.4677386299782009</v>
      </c>
      <c r="AE66" s="19"/>
      <c r="AF66" s="19"/>
      <c r="AG66" s="20"/>
      <c r="AH66" s="18"/>
      <c r="AI66" s="19"/>
      <c r="AJ66" s="20"/>
      <c r="AK66" s="18"/>
      <c r="AL66" s="19"/>
      <c r="AM66" s="20"/>
    </row>
    <row r="67" spans="2:39" x14ac:dyDescent="0.25">
      <c r="B67" s="33">
        <v>70</v>
      </c>
      <c r="C67" s="34"/>
      <c r="D67" s="18">
        <f>IFERROR(IF(VLOOKUP($B67,[8]R25_20!$A$4:$F$179,4,FALSE)=0,"-",VLOOKUP($B67,[8]R25_20!$A$4:$F$179,4,FALSE)),"-")</f>
        <v>4.7000486435107769</v>
      </c>
      <c r="E67" s="19">
        <f>IFERROR(IF(VLOOKUP($B67,[8]R25_20!$A$4:$F$179,3,FALSE)=0,"-",VLOOKUP($B67,[8]R25_20!$A$4:$F$179,3,FALSE)),"-")</f>
        <v>1.0738709870048009</v>
      </c>
      <c r="F67" s="20">
        <f>IFERROR(IF(VLOOKUP($B67,[8]R25_20!$A$4:$F$179,6,FALSE)=0,"-",VLOOKUP($B67,[8]R25_20!$A$4:$F$179,6,FALSE)),"-")</f>
        <v>4.3767349154482416</v>
      </c>
      <c r="G67" s="18">
        <f>IFERROR(IF(VLOOKUP($B67,[8]R35_30!$A$4:$F$179,4,FALSE)=0,"-",VLOOKUP($B67,[8]R35_30!$A$4:$F$179,4,FALSE)),"-")</f>
        <v>4.2694554068431616</v>
      </c>
      <c r="H67" s="19">
        <f>IFERROR(IF(VLOOKUP($B67,[8]R35_30!$A$4:$F$179,3,FALSE)=0,"-",VLOOKUP($B67,[8]R35_30!$A$4:$F$179,3,FALSE)),"-")</f>
        <v>1.2517337850468349</v>
      </c>
      <c r="I67" s="20">
        <f>IFERROR(IF(VLOOKUP($B67,[8]R35_30!$A$4:$F$179,6,FALSE)=0,"-",VLOOKUP($B67,[8]R35_30!$A$4:$F$179,6,FALSE)),"-")</f>
        <v>3.410833403912171</v>
      </c>
      <c r="J67" s="18">
        <f>IFERROR(IF(VLOOKUP($B67,[8]R40_35!$A$4:$F$179,4,FALSE)=0,"-",VLOOKUP($B67,[8]R40_35!$A$4:$F$179,4,FALSE)),"-")</f>
        <v>3.8129159180699275</v>
      </c>
      <c r="K67" s="19">
        <f>IFERROR(IF(VLOOKUP($B67,[8]R40_35!$A$4:$F$179,3,FALSE)=0,"-",VLOOKUP($B67,[8]R40_35!$A$4:$F$179,3,FALSE)),"-")</f>
        <v>1.4318092310434398</v>
      </c>
      <c r="L67" s="20">
        <f>IFERROR(IF(VLOOKUP($B67,[8]R40_35!$A$4:$F$179,6,FALSE)=0,"-",VLOOKUP($B67,[8]R40_35!$A$4:$F$179,6,FALSE)),"-")</f>
        <v>2.6630055424990111</v>
      </c>
      <c r="M67" s="18">
        <f>IFERROR(IF(VLOOKUP($B67,[8]R25_20!$H$4:$M$179,4,FALSE)=0,"-",VLOOKUP($B67,[8]R25_20!$H$4:$M$179,4,FALSE)),"-")</f>
        <v>5.4010478675908331</v>
      </c>
      <c r="N67" s="19">
        <f>IFERROR(IF(VLOOKUP($B67,[8]R25_20!$H$4:$M$179,3,FALSE)=0,"-",VLOOKUP($B67,[8]R25_20!$H$4:$M$179,3,FALSE)),"-")</f>
        <v>1.1003949492387088</v>
      </c>
      <c r="O67" s="20">
        <f>IFERROR(IF(VLOOKUP($B67,[8]R25_20!$H$4:$M$179,6,FALSE)=0,"-",VLOOKUP($B67,[8]R25_20!$H$4:$M$179,6,FALSE)),"-")</f>
        <v>4.908281223325738</v>
      </c>
      <c r="P67" s="18">
        <f>IFERROR(IF(VLOOKUP($B67,[8]R35_30!$H$4:$M$179,4,FALSE)=0,"-",VLOOKUP($B67,[8]R35_30!$H$4:$M$179,4,FALSE)),"-")</f>
        <v>4.9257362246971406</v>
      </c>
      <c r="Q67" s="19">
        <f>IFERROR(IF(VLOOKUP($B67,[8]R35_30!$H$4:$M$179,3,FALSE)=0,"-",VLOOKUP($B67,[8]R35_30!$H$4:$M$179,3,FALSE)),"-")</f>
        <v>1.2950078472417312</v>
      </c>
      <c r="R67" s="20">
        <f>IFERROR(IF(VLOOKUP($B67,[8]R35_30!$H$4:$M$179,6,FALSE)=0,"-",VLOOKUP($B67,[8]R35_30!$H$4:$M$179,6,FALSE)),"-")</f>
        <v>3.803634267690799</v>
      </c>
      <c r="S67" s="18">
        <f>IFERROR(IF(VLOOKUP($B67,[8]R40_35!$H$4:$M$179,4,FALSE)=0,"-",VLOOKUP($B67,[8]R40_35!$H$4:$M$179,4,FALSE)),"-")</f>
        <v>4.4219730963400048</v>
      </c>
      <c r="T67" s="19">
        <f>IFERROR(IF(VLOOKUP($B67,[8]R40_35!$H$4:$M$179,3,FALSE)=0,"-",VLOOKUP($B67,[8]R40_35!$H$4:$M$179,3,FALSE)),"-")</f>
        <v>1.4903668235965906</v>
      </c>
      <c r="U67" s="20">
        <f>IFERROR(IF(VLOOKUP($B67,[8]R40_35!$H$4:$M$179,6,FALSE)=0,"-",VLOOKUP($B67,[8]R40_35!$H$4:$M$179,6,FALSE)),"-")</f>
        <v>2.967036722991987</v>
      </c>
      <c r="V67" s="18">
        <f>IFERROR(IF(VLOOKUP($B67,[8]R25_20!$O$4:$T$179,4,FALSE)=0,"-",VLOOKUP($B67,[8]R25_20!$O$4:$T$179,4,FALSE)),"-")</f>
        <v>6.3252413480638099</v>
      </c>
      <c r="W67" s="19">
        <f>IFERROR(IF(VLOOKUP($B67,[8]R25_20!$O$4:$T$179,3,FALSE)=0,"-",VLOOKUP($B67,[8]R25_20!$O$4:$T$179,3,FALSE)),"-")</f>
        <v>1.1296653978521849</v>
      </c>
      <c r="X67" s="20">
        <f>IFERROR(IF(VLOOKUP($B67,[8]R25_20!$O$4:$T$179,6,FALSE)=0,"-",VLOOKUP($B67,[8]R25_20!$O$4:$T$179,6,FALSE)),"-")</f>
        <v>5.5992166884901424</v>
      </c>
      <c r="Y67" s="18">
        <f>IFERROR(IF(VLOOKUP($B67,[8]R35_30!$O$4:$T$179,4,FALSE)=0,"-",VLOOKUP($B67,[8]R35_30!$O$4:$T$179,4,FALSE)),"-")</f>
        <v>5.7952733381542858</v>
      </c>
      <c r="Z67" s="19">
        <f>IFERROR(IF(VLOOKUP($B67,[8]R35_30!$O$4:$T$179,3,FALSE)=0,"-",VLOOKUP($B67,[8]R35_30!$O$4:$T$179,3,FALSE)),"-")</f>
        <v>1.3437731776480968</v>
      </c>
      <c r="AA67" s="20">
        <f>IFERROR(IF(VLOOKUP($B67,[8]R35_30!$O$4:$T$179,6,FALSE)=0,"-",VLOOKUP($B67,[8]R35_30!$O$4:$T$179,6,FALSE)),"-")</f>
        <v>4.3126871666670032</v>
      </c>
      <c r="AB67" s="18">
        <f>IFERROR(IF(VLOOKUP($B67,[8]R40_35!$O$4:$T$179,4,FALSE)=0,"-",VLOOKUP($B67,[8]R40_35!$O$4:$T$179,4,FALSE)),"-")</f>
        <v>5.2339384413975809</v>
      </c>
      <c r="AC67" s="19">
        <f>IFERROR(IF(VLOOKUP($B67,[8]R40_35!$O$4:$T$179,3,FALSE)=0,"-",VLOOKUP($B67,[8]R40_35!$O$4:$T$179,3,FALSE)),"-")</f>
        <v>1.5573655176671257</v>
      </c>
      <c r="AD67" s="20">
        <f>IFERROR(IF(VLOOKUP($B67,[8]R40_35!$O$4:$T$179,6,FALSE)=0,"-",VLOOKUP($B67,[8]R40_35!$O$4:$T$179,6,FALSE)),"-")</f>
        <v>3.3607643048613416</v>
      </c>
      <c r="AE67" s="19"/>
      <c r="AF67" s="19"/>
      <c r="AG67" s="20"/>
      <c r="AH67" s="18"/>
      <c r="AI67" s="19"/>
      <c r="AJ67" s="20"/>
      <c r="AK67" s="18"/>
      <c r="AL67" s="19"/>
      <c r="AM67" s="20"/>
    </row>
    <row r="68" spans="2:39" x14ac:dyDescent="0.25">
      <c r="B68" s="33">
        <v>75</v>
      </c>
      <c r="C68" s="34"/>
      <c r="D68" s="18">
        <f>IFERROR(IF(VLOOKUP($B68,[8]R25_20!$A$4:$F$179,4,FALSE)=0,"-",VLOOKUP($B68,[8]R25_20!$A$4:$F$179,4,FALSE)),"-")</f>
        <v>4.9661815710576098</v>
      </c>
      <c r="E68" s="19">
        <f>IFERROR(IF(VLOOKUP($B68,[8]R25_20!$A$4:$F$179,3,FALSE)=0,"-",VLOOKUP($B68,[8]R25_20!$A$4:$F$179,3,FALSE)),"-")</f>
        <v>1.1756601288559532</v>
      </c>
      <c r="F68" s="20">
        <f>IFERROR(IF(VLOOKUP($B68,[8]R25_20!$A$4:$F$179,6,FALSE)=0,"-",VLOOKUP($B68,[8]R25_20!$A$4:$F$179,6,FALSE)),"-")</f>
        <v>4.2241643219543832</v>
      </c>
      <c r="G68" s="18">
        <f>IFERROR(IF(VLOOKUP($B68,[8]R35_30!$A$4:$F$179,4,FALSE)=0,"-",VLOOKUP($B68,[8]R35_30!$A$4:$F$179,4,FALSE)),"-")</f>
        <v>4.5197296854730729</v>
      </c>
      <c r="H68" s="19">
        <f>IFERROR(IF(VLOOKUP($B68,[8]R35_30!$A$4:$F$179,3,FALSE)=0,"-",VLOOKUP($B68,[8]R35_30!$A$4:$F$179,3,FALSE)),"-")</f>
        <v>1.3658290360389189</v>
      </c>
      <c r="I68" s="20">
        <f>IFERROR(IF(VLOOKUP($B68,[8]R35_30!$A$4:$F$179,6,FALSE)=0,"-",VLOOKUP($B68,[8]R35_30!$A$4:$F$179,6,FALSE)),"-")</f>
        <v>3.3091474600517166</v>
      </c>
      <c r="J68" s="18">
        <f>IFERROR(IF(VLOOKUP($B68,[8]R40_35!$A$4:$F$179,4,FALSE)=0,"-",VLOOKUP($B68,[8]R40_35!$A$4:$F$179,4,FALSE)),"-")</f>
        <v>4.0457416788712708</v>
      </c>
      <c r="K68" s="19">
        <f>IFERROR(IF(VLOOKUP($B68,[8]R40_35!$A$4:$F$179,3,FALSE)=0,"-",VLOOKUP($B68,[8]R40_35!$A$4:$F$179,3,FALSE)),"-")</f>
        <v>1.5567831876577616</v>
      </c>
      <c r="L68" s="20">
        <f>IFERROR(IF(VLOOKUP($B68,[8]R40_35!$A$4:$F$179,6,FALSE)=0,"-",VLOOKUP($B68,[8]R40_35!$A$4:$F$179,6,FALSE)),"-")</f>
        <v>2.5987829974951362</v>
      </c>
      <c r="M68" s="18">
        <f>IFERROR(IF(VLOOKUP($B68,[8]R25_20!$H$4:$M$179,4,FALSE)=0,"-",VLOOKUP($B68,[8]R25_20!$H$4:$M$179,4,FALSE)),"-")</f>
        <v>5.6995599290426346</v>
      </c>
      <c r="N68" s="19">
        <f>IFERROR(IF(VLOOKUP($B68,[8]R25_20!$H$4:$M$179,3,FALSE)=0,"-",VLOOKUP($B68,[8]R25_20!$H$4:$M$179,3,FALSE)),"-")</f>
        <v>1.2075200735926885</v>
      </c>
      <c r="O68" s="20">
        <f>IFERROR(IF(VLOOKUP($B68,[8]R25_20!$H$4:$M$179,6,FALSE)=0,"-",VLOOKUP($B68,[8]R25_20!$H$4:$M$179,6,FALSE)),"-")</f>
        <v>4.7200539797942662</v>
      </c>
      <c r="P68" s="18">
        <f>IFERROR(IF(VLOOKUP($B68,[8]R35_30!$H$4:$M$179,4,FALSE)=0,"-",VLOOKUP($B68,[8]R35_30!$H$4:$M$179,4,FALSE)),"-")</f>
        <v>5.2073513777458693</v>
      </c>
      <c r="Q68" s="19">
        <f>IFERROR(IF(VLOOKUP($B68,[8]R35_30!$H$4:$M$179,3,FALSE)=0,"-",VLOOKUP($B68,[8]R35_30!$H$4:$M$179,3,FALSE)),"-")</f>
        <v>1.4149157756402699</v>
      </c>
      <c r="R68" s="20">
        <f>IFERROR(IF(VLOOKUP($B68,[8]R35_30!$H$4:$M$179,6,FALSE)=0,"-",VLOOKUP($B68,[8]R35_30!$H$4:$M$179,6,FALSE)),"-")</f>
        <v>3.680326043003844</v>
      </c>
      <c r="S68" s="18">
        <f>IFERROR(IF(VLOOKUP($B68,[8]R40_35!$H$4:$M$179,4,FALSE)=0,"-",VLOOKUP($B68,[8]R40_35!$H$4:$M$179,4,FALSE)),"-")</f>
        <v>4.6849964902288113</v>
      </c>
      <c r="T68" s="19">
        <f>IFERROR(IF(VLOOKUP($B68,[8]R40_35!$H$4:$M$179,3,FALSE)=0,"-",VLOOKUP($B68,[8]R40_35!$H$4:$M$179,3,FALSE)),"-")</f>
        <v>1.6213534304798314</v>
      </c>
      <c r="U68" s="20">
        <f>IFERROR(IF(VLOOKUP($B68,[8]R40_35!$H$4:$M$179,6,FALSE)=0,"-",VLOOKUP($B68,[8]R40_35!$H$4:$M$179,6,FALSE)),"-")</f>
        <v>2.8895590573625332</v>
      </c>
      <c r="V68" s="18">
        <f>IFERROR(IF(VLOOKUP($B68,[8]R25_20!$O$4:$T$179,4,FALSE)=0,"-",VLOOKUP($B68,[8]R25_20!$O$4:$T$179,4,FALSE)),"-")</f>
        <v>6.6648537136386654</v>
      </c>
      <c r="W68" s="19">
        <f>IFERROR(IF(VLOOKUP($B68,[8]R25_20!$O$4:$T$179,3,FALSE)=0,"-",VLOOKUP($B68,[8]R25_20!$O$4:$T$179,3,FALSE)),"-")</f>
        <v>1.2442807677829342</v>
      </c>
      <c r="X68" s="20">
        <f>IFERROR(IF(VLOOKUP($B68,[8]R25_20!$O$4:$T$179,6,FALSE)=0,"-",VLOOKUP($B68,[8]R25_20!$O$4:$T$179,6,FALSE)),"-")</f>
        <v>5.3563905239121681</v>
      </c>
      <c r="Y68" s="18">
        <f>IFERROR(IF(VLOOKUP($B68,[8]R35_30!$O$4:$T$179,4,FALSE)=0,"-",VLOOKUP($B68,[8]R35_30!$O$4:$T$179,4,FALSE)),"-")</f>
        <v>6.1168401318372005</v>
      </c>
      <c r="Z68" s="19">
        <f>IFERROR(IF(VLOOKUP($B68,[8]R35_30!$O$4:$T$179,3,FALSE)=0,"-",VLOOKUP($B68,[8]R35_30!$O$4:$T$179,3,FALSE)),"-")</f>
        <v>1.4713570260252111</v>
      </c>
      <c r="AA68" s="20">
        <f>IFERROR(IF(VLOOKUP($B68,[8]R35_30!$O$4:$T$179,6,FALSE)=0,"-",VLOOKUP($B68,[8]R35_30!$O$4:$T$179,6,FALSE)),"-")</f>
        <v>4.1572779574523135</v>
      </c>
      <c r="AB68" s="18">
        <f>IFERROR(IF(VLOOKUP($B68,[8]R40_35!$O$4:$T$179,4,FALSE)=0,"-",VLOOKUP($B68,[8]R40_35!$O$4:$T$179,4,FALSE)),"-")</f>
        <v>5.5356562694114473</v>
      </c>
      <c r="AC68" s="19">
        <f>IFERROR(IF(VLOOKUP($B68,[8]R40_35!$O$4:$T$179,3,FALSE)=0,"-",VLOOKUP($B68,[8]R40_35!$O$4:$T$179,3,FALSE)),"-")</f>
        <v>1.6957997762529051</v>
      </c>
      <c r="AD68" s="20">
        <f>IFERROR(IF(VLOOKUP($B68,[8]R40_35!$O$4:$T$179,6,FALSE)=0,"-",VLOOKUP($B68,[8]R40_35!$O$4:$T$179,6,FALSE)),"-")</f>
        <v>3.2643336477158966</v>
      </c>
      <c r="AE68" s="19"/>
      <c r="AF68" s="19"/>
      <c r="AG68" s="20"/>
      <c r="AH68" s="18"/>
      <c r="AI68" s="19"/>
      <c r="AJ68" s="20"/>
      <c r="AK68" s="18"/>
      <c r="AL68" s="19"/>
      <c r="AM68" s="20"/>
    </row>
    <row r="69" spans="2:39" x14ac:dyDescent="0.25">
      <c r="B69" s="33">
        <v>80</v>
      </c>
      <c r="C69" s="34"/>
      <c r="D69" s="18">
        <f>IFERROR(IF(VLOOKUP($B69,[8]R25_20!$A$4:$F$179,4,FALSE)=0,"-",VLOOKUP($B69,[8]R25_20!$A$4:$F$179,4,FALSE)),"-")</f>
        <v>5.2515218398721233</v>
      </c>
      <c r="E69" s="19">
        <f>IFERROR(IF(VLOOKUP($B69,[8]R25_20!$A$4:$F$179,3,FALSE)=0,"-",VLOOKUP($B69,[8]R25_20!$A$4:$F$179,3,FALSE)),"-")</f>
        <v>1.2924933287743752</v>
      </c>
      <c r="F69" s="20">
        <f>IFERROR(IF(VLOOKUP($B69,[8]R25_20!$A$4:$F$179,6,FALSE)=0,"-",VLOOKUP($B69,[8]R25_20!$A$4:$F$179,6,FALSE)),"-")</f>
        <v>4.0630939618481063</v>
      </c>
      <c r="G69" s="18">
        <f>IFERROR(IF(VLOOKUP($B69,[8]R35_30!$A$4:$F$179,4,FALSE)=0,"-",VLOOKUP($B69,[8]R35_30!$A$4:$F$179,4,FALSE)),"-")</f>
        <v>4.7874549583236323</v>
      </c>
      <c r="H69" s="19">
        <f>IFERROR(IF(VLOOKUP($B69,[8]R35_30!$A$4:$F$179,3,FALSE)=0,"-",VLOOKUP($B69,[8]R35_30!$A$4:$F$179,3,FALSE)),"-")</f>
        <v>1.491212187081983</v>
      </c>
      <c r="I69" s="20">
        <f>IFERROR(IF(VLOOKUP($B69,[8]R35_30!$A$4:$F$179,6,FALSE)=0,"-",VLOOKUP($B69,[8]R35_30!$A$4:$F$179,6,FALSE)),"-")</f>
        <v>3.2104451665539067</v>
      </c>
      <c r="J69" s="18">
        <f>IFERROR(IF(VLOOKUP($B69,[8]R40_35!$A$4:$F$179,4,FALSE)=0,"-",VLOOKUP($B69,[8]R40_35!$A$4:$F$179,4,FALSE)),"-")</f>
        <v>4.2938821534171527</v>
      </c>
      <c r="K69" s="19">
        <f>IFERROR(IF(VLOOKUP($B69,[8]R40_35!$A$4:$F$179,3,FALSE)=0,"-",VLOOKUP($B69,[8]R40_35!$A$4:$F$179,3,FALSE)),"-")</f>
        <v>1.6956757943696708</v>
      </c>
      <c r="L69" s="20">
        <f>IFERROR(IF(VLOOKUP($B69,[8]R40_35!$A$4:$F$179,6,FALSE)=0,"-",VLOOKUP($B69,[8]R40_35!$A$4:$F$179,6,FALSE)),"-")</f>
        <v>2.532254200758528</v>
      </c>
      <c r="M69" s="18">
        <f>IFERROR(IF(VLOOKUP($B69,[8]R25_20!$H$4:$M$179,4,FALSE)=0,"-",VLOOKUP($B69,[8]R25_20!$H$4:$M$179,4,FALSE)),"-")</f>
        <v>6.0189087857067136</v>
      </c>
      <c r="N69" s="19">
        <f>IFERROR(IF(VLOOKUP($B69,[8]R25_20!$H$4:$M$179,3,FALSE)=0,"-",VLOOKUP($B69,[8]R25_20!$H$4:$M$179,3,FALSE)),"-")</f>
        <v>1.3294806398959067</v>
      </c>
      <c r="O69" s="20">
        <f>IFERROR(IF(VLOOKUP($B69,[8]R25_20!$H$4:$M$179,6,FALSE)=0,"-",VLOOKUP($B69,[8]R25_20!$H$4:$M$179,6,FALSE)),"-")</f>
        <v>4.5272632072159933</v>
      </c>
      <c r="P69" s="18">
        <f>IFERROR(IF(VLOOKUP($B69,[8]R35_30!$H$4:$M$179,4,FALSE)=0,"-",VLOOKUP($B69,[8]R35_30!$H$4:$M$179,4,FALSE)),"-")</f>
        <v>5.5077618751097202</v>
      </c>
      <c r="Q69" s="19">
        <f>IFERROR(IF(VLOOKUP($B69,[8]R35_30!$H$4:$M$179,3,FALSE)=0,"-",VLOOKUP($B69,[8]R35_30!$H$4:$M$179,3,FALSE)),"-")</f>
        <v>1.5460837334030564</v>
      </c>
      <c r="R69" s="20">
        <f>IFERROR(IF(VLOOKUP($B69,[8]R35_30!$H$4:$M$179,6,FALSE)=0,"-",VLOOKUP($B69,[8]R35_30!$H$4:$M$179,6,FALSE)),"-")</f>
        <v>3.5623955909468674</v>
      </c>
      <c r="S69" s="18">
        <f>IFERROR(IF(VLOOKUP($B69,[8]R40_35!$H$4:$M$179,4,FALSE)=0,"-",VLOOKUP($B69,[8]R40_35!$H$4:$M$179,4,FALSE)),"-")</f>
        <v>4.9643019595388731</v>
      </c>
      <c r="T69" s="19">
        <f>IFERROR(IF(VLOOKUP($B69,[8]R40_35!$H$4:$M$179,3,FALSE)=0,"-",VLOOKUP($B69,[8]R40_35!$H$4:$M$179,3,FALSE)),"-")</f>
        <v>1.7675764764389426</v>
      </c>
      <c r="U69" s="20">
        <f>IFERROR(IF(VLOOKUP($B69,[8]R40_35!$H$4:$M$179,6,FALSE)=0,"-",VLOOKUP($B69,[8]R40_35!$H$4:$M$179,6,FALSE)),"-")</f>
        <v>2.8085358827247071</v>
      </c>
      <c r="V69" s="18" t="str">
        <f>IFERROR(IF(VLOOKUP($B69,[8]R25_20!$O$4:$T$179,4,FALSE)=0,"-",VLOOKUP($B69,[8]R25_20!$O$4:$T$179,4,FALSE)),"-")</f>
        <v>-</v>
      </c>
      <c r="W69" s="19" t="str">
        <f>IFERROR(IF(VLOOKUP($B69,[8]R25_20!$O$4:$T$179,3,FALSE)=0,"-",VLOOKUP($B69,[8]R25_20!$O$4:$T$179,3,FALSE)),"-")</f>
        <v>-</v>
      </c>
      <c r="X69" s="20" t="str">
        <f>IFERROR(IF(VLOOKUP($B69,[8]R25_20!$O$4:$T$179,6,FALSE)=0,"-",VLOOKUP($B69,[8]R25_20!$O$4:$T$179,6,FALSE)),"-")</f>
        <v>-</v>
      </c>
      <c r="Y69" s="18">
        <f>IFERROR(IF(VLOOKUP($B69,[8]R35_30!$O$4:$T$179,4,FALSE)=0,"-",VLOOKUP($B69,[8]R35_30!$O$4:$T$179,4,FALSE)),"-")</f>
        <v>6.4581444413922462</v>
      </c>
      <c r="Z69" s="19">
        <f>IFERROR(IF(VLOOKUP($B69,[8]R35_30!$O$4:$T$179,3,FALSE)=0,"-",VLOOKUP($B69,[8]R35_30!$O$4:$T$179,3,FALSE)),"-")</f>
        <v>1.6101265665309126</v>
      </c>
      <c r="AA69" s="20">
        <f>IFERROR(IF(VLOOKUP($B69,[8]R35_30!$O$4:$T$179,6,FALSE)=0,"-",VLOOKUP($B69,[8]R35_30!$O$4:$T$179,6,FALSE)),"-")</f>
        <v>4.010954527200056</v>
      </c>
      <c r="AB69" s="18" t="str">
        <f>IFERROR(IF(VLOOKUP($B69,[8]R40_35!$O$4:$T$179,4,FALSE)=0,"-",VLOOKUP($B69,[8]R40_35!$O$4:$T$179,4,FALSE)),"-")</f>
        <v>-</v>
      </c>
      <c r="AC69" s="19" t="str">
        <f>IFERROR(IF(VLOOKUP($B69,[8]R40_35!$O$4:$T$179,3,FALSE)=0,"-",VLOOKUP($B69,[8]R40_35!$O$4:$T$179,3,FALSE)),"-")</f>
        <v>-</v>
      </c>
      <c r="AD69" s="20" t="str">
        <f>IFERROR(IF(VLOOKUP($B69,[8]R40_35!$O$4:$T$179,6,FALSE)=0,"-",VLOOKUP($B69,[8]R40_35!$O$4:$T$179,6,FALSE)),"-")</f>
        <v>-</v>
      </c>
      <c r="AE69" s="19"/>
      <c r="AF69" s="19"/>
      <c r="AG69" s="20"/>
      <c r="AH69" s="18"/>
      <c r="AI69" s="19"/>
      <c r="AJ69" s="20"/>
      <c r="AK69" s="18"/>
      <c r="AL69" s="19"/>
      <c r="AM69" s="20"/>
    </row>
    <row r="70" spans="2:39" x14ac:dyDescent="0.25">
      <c r="B70" s="33">
        <v>85</v>
      </c>
      <c r="C70" s="34"/>
      <c r="D70" s="18">
        <f>IFERROR(IF(VLOOKUP($B70,[8]R25_20!$A$4:$F$179,4,FALSE)=0,"-",VLOOKUP($B70,[8]R25_20!$A$4:$F$179,4,FALSE)),"-")</f>
        <v>5.530114255824043</v>
      </c>
      <c r="E70" s="19">
        <f>IFERROR(IF(VLOOKUP($B70,[8]R25_20!$A$4:$F$179,3,FALSE)=0,"-",VLOOKUP($B70,[8]R25_20!$A$4:$F$179,3,FALSE)),"-")</f>
        <v>1.4099663949851649</v>
      </c>
      <c r="F70" s="20">
        <f>IFERROR(IF(VLOOKUP($B70,[8]R25_20!$A$4:$F$179,6,FALSE)=0,"-",VLOOKUP($B70,[8]R25_20!$A$4:$F$179,6,FALSE)),"-")</f>
        <v>3.9221603262978681</v>
      </c>
      <c r="G70" s="18">
        <f>IFERROR(IF(VLOOKUP($B70,[8]R35_30!$A$4:$F$179,4,FALSE)=0,"-",VLOOKUP($B70,[8]R35_30!$A$4:$F$179,4,FALSE)),"-")</f>
        <v>5.0488936581809041</v>
      </c>
      <c r="H70" s="19">
        <f>IFERROR(IF(VLOOKUP($B70,[8]R35_30!$A$4:$F$179,3,FALSE)=0,"-",VLOOKUP($B70,[8]R35_30!$A$4:$F$179,3,FALSE)),"-")</f>
        <v>1.6177353345119267</v>
      </c>
      <c r="I70" s="20">
        <f>IFERROR(IF(VLOOKUP($B70,[8]R35_30!$A$4:$F$179,6,FALSE)=0,"-",VLOOKUP($B70,[8]R35_30!$A$4:$F$179,6,FALSE)),"-")</f>
        <v>3.1209639490900796</v>
      </c>
      <c r="J70" s="18">
        <f>IFERROR(IF(VLOOKUP($B70,[8]R40_35!$A$4:$F$179,4,FALSE)=0,"-",VLOOKUP($B70,[8]R40_35!$A$4:$F$179,4,FALSE)),"-")</f>
        <v>4.5362089189219787</v>
      </c>
      <c r="K70" s="19">
        <f>IFERROR(IF(VLOOKUP($B70,[8]R40_35!$A$4:$F$179,3,FALSE)=0,"-",VLOOKUP($B70,[8]R40_35!$A$4:$F$179,3,FALSE)),"-")</f>
        <v>1.8353267050949102</v>
      </c>
      <c r="L70" s="20">
        <f>IFERROR(IF(VLOOKUP($B70,[8]R40_35!$A$4:$F$179,6,FALSE)=0,"-",VLOOKUP($B70,[8]R40_35!$A$4:$F$179,6,FALSE)),"-")</f>
        <v>2.471608409734003</v>
      </c>
      <c r="M70" s="18">
        <f>IFERROR(IF(VLOOKUP($B70,[8]R25_20!$H$4:$M$179,4,FALSE)=0,"-",VLOOKUP($B70,[8]R25_20!$H$4:$M$179,4,FALSE)),"-")</f>
        <v>6.3301676812482617</v>
      </c>
      <c r="N70" s="19">
        <f>IFERROR(IF(VLOOKUP($B70,[8]R25_20!$H$4:$M$179,3,FALSE)=0,"-",VLOOKUP($B70,[8]R25_20!$H$4:$M$179,3,FALSE)),"-")</f>
        <v>1.4527039475436645</v>
      </c>
      <c r="O70" s="20">
        <f>IFERROR(IF(VLOOKUP($B70,[8]R25_20!$H$4:$M$179,6,FALSE)=0,"-",VLOOKUP($B70,[8]R25_20!$H$4:$M$179,6,FALSE)),"-")</f>
        <v>4.3575070419212123</v>
      </c>
      <c r="P70" s="18">
        <f>IFERROR(IF(VLOOKUP($B70,[8]R35_30!$H$4:$M$179,4,FALSE)=0,"-",VLOOKUP($B70,[8]R35_30!$H$4:$M$179,4,FALSE)),"-")</f>
        <v>5.8006078643617283</v>
      </c>
      <c r="Q70" s="19">
        <f>IFERROR(IF(VLOOKUP($B70,[8]R35_30!$H$4:$M$179,3,FALSE)=0,"-",VLOOKUP($B70,[8]R35_30!$H$4:$M$179,3,FALSE)),"-")</f>
        <v>1.6789363179957288</v>
      </c>
      <c r="R70" s="20">
        <f>IFERROR(IF(VLOOKUP($B70,[8]R35_30!$H$4:$M$179,6,FALSE)=0,"-",VLOOKUP($B70,[8]R35_30!$H$4:$M$179,6,FALSE)),"-")</f>
        <v>3.4549302449340935</v>
      </c>
      <c r="S70" s="18">
        <f>IFERROR(IF(VLOOKUP($B70,[8]R40_35!$H$4:$M$179,4,FALSE)=0,"-",VLOOKUP($B70,[8]R40_35!$H$4:$M$179,4,FALSE)),"-")</f>
        <v>5.2365844784635547</v>
      </c>
      <c r="T70" s="19">
        <f>IFERROR(IF(VLOOKUP($B70,[8]R40_35!$H$4:$M$179,3,FALSE)=0,"-",VLOOKUP($B70,[8]R40_35!$H$4:$M$179,3,FALSE)),"-")</f>
        <v>1.9148308423520497</v>
      </c>
      <c r="U70" s="20">
        <f>IFERROR(IF(VLOOKUP($B70,[8]R40_35!$H$4:$M$179,6,FALSE)=0,"-",VLOOKUP($B70,[8]R40_35!$H$4:$M$179,6,FALSE)),"-")</f>
        <v>2.7347504346813665</v>
      </c>
      <c r="V70" s="18" t="str">
        <f>IFERROR(IF(VLOOKUP($B70,[8]R25_20!$O$4:$T$179,4,FALSE)=0,"-",VLOOKUP($B70,[8]R25_20!$O$4:$T$179,4,FALSE)),"-")</f>
        <v>-</v>
      </c>
      <c r="W70" s="19" t="str">
        <f>IFERROR(IF(VLOOKUP($B70,[8]R25_20!$O$4:$T$179,3,FALSE)=0,"-",VLOOKUP($B70,[8]R25_20!$O$4:$T$179,3,FALSE)),"-")</f>
        <v>-</v>
      </c>
      <c r="X70" s="20" t="str">
        <f>IFERROR(IF(VLOOKUP($B70,[8]R25_20!$O$4:$T$179,6,FALSE)=0,"-",VLOOKUP($B70,[8]R25_20!$O$4:$T$179,6,FALSE)),"-")</f>
        <v>-</v>
      </c>
      <c r="Y70" s="18" t="str">
        <f>IFERROR(IF(VLOOKUP($B70,[8]R35_30!$O$4:$T$179,4,FALSE)=0,"-",VLOOKUP($B70,[8]R35_30!$O$4:$T$179,4,FALSE)),"-")</f>
        <v>-</v>
      </c>
      <c r="Z70" s="19" t="str">
        <f>IFERROR(IF(VLOOKUP($B70,[8]R35_30!$O$4:$T$179,3,FALSE)=0,"-",VLOOKUP($B70,[8]R35_30!$O$4:$T$179,3,FALSE)),"-")</f>
        <v>-</v>
      </c>
      <c r="AA70" s="20" t="str">
        <f>IFERROR(IF(VLOOKUP($B70,[8]R35_30!$O$4:$T$179,6,FALSE)=0,"-",VLOOKUP($B70,[8]R35_30!$O$4:$T$179,6,FALSE)),"-")</f>
        <v>-</v>
      </c>
      <c r="AB70" s="18" t="str">
        <f>IFERROR(IF(VLOOKUP($B70,[8]R40_35!$O$4:$T$179,4,FALSE)=0,"-",VLOOKUP($B70,[8]R40_35!$O$4:$T$179,4,FALSE)),"-")</f>
        <v>-</v>
      </c>
      <c r="AC70" s="19" t="str">
        <f>IFERROR(IF(VLOOKUP($B70,[8]R40_35!$O$4:$T$179,3,FALSE)=0,"-",VLOOKUP($B70,[8]R40_35!$O$4:$T$179,3,FALSE)),"-")</f>
        <v>-</v>
      </c>
      <c r="AD70" s="20" t="str">
        <f>IFERROR(IF(VLOOKUP($B70,[8]R40_35!$O$4:$T$179,6,FALSE)=0,"-",VLOOKUP($B70,[8]R40_35!$O$4:$T$179,6,FALSE)),"-")</f>
        <v>-</v>
      </c>
      <c r="AE70" s="19"/>
      <c r="AF70" s="19"/>
      <c r="AG70" s="20"/>
      <c r="AH70" s="18"/>
      <c r="AI70" s="19"/>
      <c r="AJ70" s="20"/>
      <c r="AK70" s="18"/>
      <c r="AL70" s="19"/>
      <c r="AM70" s="20"/>
    </row>
    <row r="71" spans="2:39" x14ac:dyDescent="0.25">
      <c r="B71" s="33">
        <v>90</v>
      </c>
      <c r="C71" s="34"/>
      <c r="D71" s="18">
        <f>IFERROR(IF(VLOOKUP($B71,[8]R25_20!$A$4:$F$179,4,FALSE)=0,"-",VLOOKUP($B71,[8]R25_20!$A$4:$F$179,4,FALSE)),"-")</f>
        <v>5.8022506449228128</v>
      </c>
      <c r="E71" s="19">
        <f>IFERROR(IF(VLOOKUP($B71,[8]R25_20!$A$4:$F$179,3,FALSE)=0,"-",VLOOKUP($B71,[8]R25_20!$A$4:$F$179,3,FALSE)),"-")</f>
        <v>1.5286090558664991</v>
      </c>
      <c r="F71" s="20">
        <f>IFERROR(IF(VLOOKUP($B71,[8]R25_20!$A$4:$F$179,6,FALSE)=0,"-",VLOOKUP($B71,[8]R25_20!$A$4:$F$179,6,FALSE)),"-")</f>
        <v>3.7957714712306085</v>
      </c>
      <c r="G71" s="18">
        <f>IFERROR(IF(VLOOKUP($B71,[8]R35_30!$A$4:$F$179,4,FALSE)=0,"-",VLOOKUP($B71,[8]R35_30!$A$4:$F$179,4,FALSE)),"-")</f>
        <v>5.3043092457460306</v>
      </c>
      <c r="H71" s="19">
        <f>IFERROR(IF(VLOOKUP($B71,[8]R35_30!$A$4:$F$179,3,FALSE)=0,"-",VLOOKUP($B71,[8]R35_30!$A$4:$F$179,3,FALSE)),"-")</f>
        <v>1.7461456428732214</v>
      </c>
      <c r="I71" s="20">
        <f>IFERROR(IF(VLOOKUP($B71,[8]R35_30!$A$4:$F$179,6,FALSE)=0,"-",VLOOKUP($B71,[8]R35_30!$A$4:$F$179,6,FALSE)),"-")</f>
        <v>3.0377244117036972</v>
      </c>
      <c r="J71" s="18">
        <f>IFERROR(IF(VLOOKUP($B71,[8]R40_35!$A$4:$F$179,4,FALSE)=0,"-",VLOOKUP($B71,[8]R40_35!$A$4:$F$179,4,FALSE)),"-")</f>
        <v>4.7729570834671682</v>
      </c>
      <c r="K71" s="19">
        <f>IFERROR(IF(VLOOKUP($B71,[8]R40_35!$A$4:$F$179,3,FALSE)=0,"-",VLOOKUP($B71,[8]R40_35!$A$4:$F$179,3,FALSE)),"-")</f>
        <v>1.9758982652942432</v>
      </c>
      <c r="L71" s="20">
        <f>IFERROR(IF(VLOOKUP($B71,[8]R40_35!$A$4:$F$179,6,FALSE)=0,"-",VLOOKUP($B71,[8]R40_35!$A$4:$F$179,6,FALSE)),"-")</f>
        <v>2.4155884780618488</v>
      </c>
      <c r="M71" s="18" t="str">
        <f>IFERROR(IF(VLOOKUP($B71,[8]R25_20!$H$4:$M$179,4,FALSE)=0,"-",VLOOKUP($B71,[8]R25_20!$H$4:$M$179,4,FALSE)),"-")</f>
        <v>-</v>
      </c>
      <c r="N71" s="19" t="str">
        <f>IFERROR(IF(VLOOKUP($B71,[8]R25_20!$H$4:$M$179,3,FALSE)=0,"-",VLOOKUP($B71,[8]R25_20!$H$4:$M$179,3,FALSE)),"-")</f>
        <v>-</v>
      </c>
      <c r="O71" s="20" t="str">
        <f>IFERROR(IF(VLOOKUP($B71,[8]R25_20!$H$4:$M$179,6,FALSE)=0,"-",VLOOKUP($B71,[8]R25_20!$H$4:$M$179,6,FALSE)),"-")</f>
        <v>-</v>
      </c>
      <c r="P71" s="18">
        <f>IFERROR(IF(VLOOKUP($B71,[8]R35_30!$H$4:$M$179,4,FALSE)=0,"-",VLOOKUP($B71,[8]R35_30!$H$4:$M$179,4,FALSE)),"-")</f>
        <v>6.0862291219052933</v>
      </c>
      <c r="Q71" s="19">
        <f>IFERROR(IF(VLOOKUP($B71,[8]R35_30!$H$4:$M$179,3,FALSE)=0,"-",VLOOKUP($B71,[8]R35_30!$H$4:$M$179,3,FALSE)),"-")</f>
        <v>1.8144431374237577</v>
      </c>
      <c r="R71" s="20">
        <f>IFERROR(IF(VLOOKUP($B71,[8]R35_30!$H$4:$M$179,6,FALSE)=0,"-",VLOOKUP($B71,[8]R35_30!$H$4:$M$179,6,FALSE)),"-")</f>
        <v>3.354323426495935</v>
      </c>
      <c r="S71" s="18">
        <f>IFERROR(IF(VLOOKUP($B71,[8]R40_35!$H$4:$M$179,4,FALSE)=0,"-",VLOOKUP($B71,[8]R40_35!$H$4:$M$179,4,FALSE)),"-")</f>
        <v>5.5021492216435792</v>
      </c>
      <c r="T71" s="19">
        <f>IFERROR(IF(VLOOKUP($B71,[8]R40_35!$H$4:$M$179,3,FALSE)=0,"-",VLOOKUP($B71,[8]R40_35!$H$4:$M$179,3,FALSE)),"-")</f>
        <v>2.0633005042655341</v>
      </c>
      <c r="U71" s="20">
        <f>IFERROR(IF(VLOOKUP($B71,[8]R40_35!$H$4:$M$179,6,FALSE)=0,"-",VLOOKUP($B71,[8]R40_35!$H$4:$M$179,6,FALSE)),"-")</f>
        <v>2.666673715374368</v>
      </c>
      <c r="V71" s="18" t="str">
        <f>IFERROR(IF(VLOOKUP($B71,[8]R25_20!$O$4:$T$179,4,FALSE)=0,"-",VLOOKUP($B71,[8]R25_20!$O$4:$T$179,4,FALSE)),"-")</f>
        <v>-</v>
      </c>
      <c r="W71" s="19" t="str">
        <f>IFERROR(IF(VLOOKUP($B71,[8]R25_20!$O$4:$T$179,3,FALSE)=0,"-",VLOOKUP($B71,[8]R25_20!$O$4:$T$179,3,FALSE)),"-")</f>
        <v>-</v>
      </c>
      <c r="X71" s="20" t="str">
        <f>IFERROR(IF(VLOOKUP($B71,[8]R25_20!$O$4:$T$179,6,FALSE)=0,"-",VLOOKUP($B71,[8]R25_20!$O$4:$T$179,6,FALSE)),"-")</f>
        <v>-</v>
      </c>
      <c r="Y71" s="18" t="str">
        <f>IFERROR(IF(VLOOKUP($B71,[8]R35_30!$O$4:$T$179,4,FALSE)=0,"-",VLOOKUP($B71,[8]R35_30!$O$4:$T$179,4,FALSE)),"-")</f>
        <v>-</v>
      </c>
      <c r="Z71" s="19" t="str">
        <f>IFERROR(IF(VLOOKUP($B71,[8]R35_30!$O$4:$T$179,3,FALSE)=0,"-",VLOOKUP($B71,[8]R35_30!$O$4:$T$179,3,FALSE)),"-")</f>
        <v>-</v>
      </c>
      <c r="AA71" s="20" t="str">
        <f>IFERROR(IF(VLOOKUP($B71,[8]R35_30!$O$4:$T$179,6,FALSE)=0,"-",VLOOKUP($B71,[8]R35_30!$O$4:$T$179,6,FALSE)),"-")</f>
        <v>-</v>
      </c>
      <c r="AB71" s="18" t="str">
        <f>IFERROR(IF(VLOOKUP($B71,[8]R40_35!$O$4:$T$179,4,FALSE)=0,"-",VLOOKUP($B71,[8]R40_35!$O$4:$T$179,4,FALSE)),"-")</f>
        <v>-</v>
      </c>
      <c r="AC71" s="19" t="str">
        <f>IFERROR(IF(VLOOKUP($B71,[8]R40_35!$O$4:$T$179,3,FALSE)=0,"-",VLOOKUP($B71,[8]R40_35!$O$4:$T$179,3,FALSE)),"-")</f>
        <v>-</v>
      </c>
      <c r="AD71" s="20" t="str">
        <f>IFERROR(IF(VLOOKUP($B71,[8]R40_35!$O$4:$T$179,6,FALSE)=0,"-",VLOOKUP($B71,[8]R40_35!$O$4:$T$179,6,FALSE)),"-")</f>
        <v>-</v>
      </c>
      <c r="AE71" s="19"/>
      <c r="AF71" s="19"/>
      <c r="AG71" s="20"/>
      <c r="AH71" s="18"/>
      <c r="AI71" s="19"/>
      <c r="AJ71" s="20"/>
      <c r="AK71" s="18"/>
      <c r="AL71" s="19"/>
      <c r="AM71" s="20"/>
    </row>
    <row r="72" spans="2:39" x14ac:dyDescent="0.25">
      <c r="B72" s="33">
        <v>95</v>
      </c>
      <c r="C72" s="34"/>
      <c r="D72" s="18">
        <f>IFERROR(IF(VLOOKUP($B72,[8]R25_20!$A$4:$F$179,4,FALSE)=0,"-",VLOOKUP($B72,[8]R25_20!$A$4:$F$179,4,FALSE)),"-")</f>
        <v>6.0682038551226176</v>
      </c>
      <c r="E72" s="19">
        <f>IFERROR(IF(VLOOKUP($B72,[8]R25_20!$A$4:$F$179,3,FALSE)=0,"-",VLOOKUP($B72,[8]R25_20!$A$4:$F$179,3,FALSE)),"-")</f>
        <v>1.6514192041495739</v>
      </c>
      <c r="F72" s="20">
        <f>IFERROR(IF(VLOOKUP($B72,[8]R25_20!$A$4:$F$179,6,FALSE)=0,"-",VLOOKUP($B72,[8]R25_20!$A$4:$F$179,6,FALSE)),"-")</f>
        <v>3.6745387481717833</v>
      </c>
      <c r="G72" s="18">
        <f>IFERROR(IF(VLOOKUP($B72,[8]R35_30!$A$4:$F$179,4,FALSE)=0,"-",VLOOKUP($B72,[8]R35_30!$A$4:$F$179,4,FALSE)),"-")</f>
        <v>5.5539484957914462</v>
      </c>
      <c r="H72" s="19">
        <f>IFERROR(IF(VLOOKUP($B72,[8]R35_30!$A$4:$F$179,3,FALSE)=0,"-",VLOOKUP($B72,[8]R35_30!$A$4:$F$179,3,FALSE)),"-")</f>
        <v>1.8781724767977201</v>
      </c>
      <c r="I72" s="20">
        <f>IFERROR(IF(VLOOKUP($B72,[8]R35_30!$A$4:$F$179,6,FALSE)=0,"-",VLOOKUP($B72,[8]R35_30!$A$4:$F$179,6,FALSE)),"-")</f>
        <v>2.9571024836126423</v>
      </c>
      <c r="J72" s="18">
        <f>IFERROR(IF(VLOOKUP($B72,[8]R40_35!$A$4:$F$179,4,FALSE)=0,"-",VLOOKUP($B72,[8]R40_35!$A$4:$F$179,4,FALSE)),"-")</f>
        <v>5.0043472951998353</v>
      </c>
      <c r="K72" s="19">
        <f>IFERROR(IF(VLOOKUP($B72,[8]R40_35!$A$4:$F$179,3,FALSE)=0,"-",VLOOKUP($B72,[8]R40_35!$A$4:$F$179,3,FALSE)),"-")</f>
        <v>2.1203947143730026</v>
      </c>
      <c r="L72" s="20">
        <f>IFERROR(IF(VLOOKUP($B72,[8]R40_35!$A$4:$F$179,6,FALSE)=0,"-",VLOOKUP($B72,[8]R40_35!$A$4:$F$179,6,FALSE)),"-")</f>
        <v>2.360101759015945</v>
      </c>
      <c r="M72" s="18" t="str">
        <f>IFERROR(IF(VLOOKUP($B72,[8]R25_20!$H$4:$M$179,4,FALSE)=0,"-",VLOOKUP($B72,[8]R25_20!$H$4:$M$179,4,FALSE)),"-")</f>
        <v>-</v>
      </c>
      <c r="N72" s="19" t="str">
        <f>IFERROR(IF(VLOOKUP($B72,[8]R25_20!$H$4:$M$179,3,FALSE)=0,"-",VLOOKUP($B72,[8]R25_20!$H$4:$M$179,3,FALSE)),"-")</f>
        <v>-</v>
      </c>
      <c r="O72" s="20" t="str">
        <f>IFERROR(IF(VLOOKUP($B72,[8]R25_20!$H$4:$M$179,6,FALSE)=0,"-",VLOOKUP($B72,[8]R25_20!$H$4:$M$179,6,FALSE)),"-")</f>
        <v>-</v>
      </c>
      <c r="P72" s="18" t="str">
        <f>IFERROR(IF(VLOOKUP($B72,[8]R35_30!$H$4:$M$179,4,FALSE)=0,"-",VLOOKUP($B72,[8]R35_30!$H$4:$M$179,4,FALSE)),"-")</f>
        <v>-</v>
      </c>
      <c r="Q72" s="19" t="str">
        <f>IFERROR(IF(VLOOKUP($B72,[8]R35_30!$H$4:$M$179,3,FALSE)=0,"-",VLOOKUP($B72,[8]R35_30!$H$4:$M$179,3,FALSE)),"-")</f>
        <v>-</v>
      </c>
      <c r="R72" s="20" t="str">
        <f>IFERROR(IF(VLOOKUP($B72,[8]R35_30!$H$4:$M$179,6,FALSE)=0,"-",VLOOKUP($B72,[8]R35_30!$H$4:$M$179,6,FALSE)),"-")</f>
        <v>-</v>
      </c>
      <c r="S72" s="18">
        <f>IFERROR(IF(VLOOKUP($B72,[8]R40_35!$H$4:$M$179,4,FALSE)=0,"-",VLOOKUP($B72,[8]R40_35!$H$4:$M$179,4,FALSE)),"-")</f>
        <v>5.7612812723731102</v>
      </c>
      <c r="T72" s="19">
        <f>IFERROR(IF(VLOOKUP($B72,[8]R40_35!$H$4:$M$179,3,FALSE)=0,"-",VLOOKUP($B72,[8]R40_35!$H$4:$M$179,3,FALSE)),"-")</f>
        <v>2.2162656080026117</v>
      </c>
      <c r="U72" s="20">
        <f>IFERROR(IF(VLOOKUP($B72,[8]R40_35!$H$4:$M$179,6,FALSE)=0,"-",VLOOKUP($B72,[8]R40_35!$H$4:$M$179,6,FALSE)),"-")</f>
        <v>2.5995445904904018</v>
      </c>
      <c r="V72" s="18" t="str">
        <f>IFERROR(IF(VLOOKUP($B72,[8]R25_20!$O$4:$T$179,4,FALSE)=0,"-",VLOOKUP($B72,[8]R25_20!$O$4:$T$179,4,FALSE)),"-")</f>
        <v>-</v>
      </c>
      <c r="W72" s="19" t="str">
        <f>IFERROR(IF(VLOOKUP($B72,[8]R25_20!$O$4:$T$179,3,FALSE)=0,"-",VLOOKUP($B72,[8]R25_20!$O$4:$T$179,3,FALSE)),"-")</f>
        <v>-</v>
      </c>
      <c r="X72" s="20" t="str">
        <f>IFERROR(IF(VLOOKUP($B72,[8]R25_20!$O$4:$T$179,6,FALSE)=0,"-",VLOOKUP($B72,[8]R25_20!$O$4:$T$179,6,FALSE)),"-")</f>
        <v>-</v>
      </c>
      <c r="Y72" s="18" t="str">
        <f>IFERROR(IF(VLOOKUP($B72,[8]R35_30!$O$4:$T$179,4,FALSE)=0,"-",VLOOKUP($B72,[8]R35_30!$O$4:$T$179,4,FALSE)),"-")</f>
        <v>-</v>
      </c>
      <c r="Z72" s="19" t="str">
        <f>IFERROR(IF(VLOOKUP($B72,[8]R35_30!$O$4:$T$179,3,FALSE)=0,"-",VLOOKUP($B72,[8]R35_30!$O$4:$T$179,3,FALSE)),"-")</f>
        <v>-</v>
      </c>
      <c r="AA72" s="20" t="str">
        <f>IFERROR(IF(VLOOKUP($B72,[8]R35_30!$O$4:$T$179,6,FALSE)=0,"-",VLOOKUP($B72,[8]R35_30!$O$4:$T$179,6,FALSE)),"-")</f>
        <v>-</v>
      </c>
      <c r="AB72" s="18" t="str">
        <f>IFERROR(IF(VLOOKUP($B72,[8]R40_35!$O$4:$T$179,4,FALSE)=0,"-",VLOOKUP($B72,[8]R40_35!$O$4:$T$179,4,FALSE)),"-")</f>
        <v>-</v>
      </c>
      <c r="AC72" s="19" t="str">
        <f>IFERROR(IF(VLOOKUP($B72,[8]R40_35!$O$4:$T$179,3,FALSE)=0,"-",VLOOKUP($B72,[8]R40_35!$O$4:$T$179,3,FALSE)),"-")</f>
        <v>-</v>
      </c>
      <c r="AD72" s="20" t="str">
        <f>IFERROR(IF(VLOOKUP($B72,[8]R40_35!$O$4:$T$179,6,FALSE)=0,"-",VLOOKUP($B72,[8]R40_35!$O$4:$T$179,6,FALSE)),"-")</f>
        <v>-</v>
      </c>
      <c r="AE72" s="19"/>
      <c r="AF72" s="19"/>
      <c r="AG72" s="20"/>
      <c r="AH72" s="18"/>
      <c r="AI72" s="19"/>
      <c r="AJ72" s="20"/>
      <c r="AK72" s="18"/>
      <c r="AL72" s="19"/>
      <c r="AM72" s="20"/>
    </row>
    <row r="73" spans="2:39" x14ac:dyDescent="0.25">
      <c r="B73" s="35">
        <v>100</v>
      </c>
      <c r="C73" s="36"/>
      <c r="D73" s="21" t="str">
        <f>IFERROR(IF(VLOOKUP($B73,[8]R25_20!$A$4:$F$179,4,FALSE)=0,"-",VLOOKUP($B73,[8]R25_20!$A$4:$F$179,4,FALSE)),"-")</f>
        <v>-</v>
      </c>
      <c r="E73" s="22" t="str">
        <f>IFERROR(IF(VLOOKUP($B73,[8]R25_20!$A$4:$F$179,3,FALSE)=0,"-",VLOOKUP($B73,[8]R25_20!$A$4:$F$179,3,FALSE)),"-")</f>
        <v>-</v>
      </c>
      <c r="F73" s="23" t="str">
        <f>IFERROR(IF(VLOOKUP($B73,[8]R25_20!$A$4:$F$179,6,FALSE)=0,"-",VLOOKUP($B73,[8]R25_20!$A$4:$F$179,6,FALSE)),"-")</f>
        <v>-</v>
      </c>
      <c r="G73" s="21">
        <f>IFERROR(IF(VLOOKUP($B73,[8]R35_30!$A$4:$F$179,4,FALSE)=0,"-",VLOOKUP($B73,[8]R35_30!$A$4:$F$179,4,FALSE)),"-")</f>
        <v>5.798042892360491</v>
      </c>
      <c r="H73" s="22">
        <f>IFERROR(IF(VLOOKUP($B73,[8]R35_30!$A$4:$F$179,3,FALSE)=0,"-",VLOOKUP($B73,[8]R35_30!$A$4:$F$179,3,FALSE)),"-")</f>
        <v>2.0121303702848605</v>
      </c>
      <c r="I73" s="23">
        <f>IFERROR(IF(VLOOKUP($B73,[8]R35_30!$A$4:$F$179,6,FALSE)=0,"-",VLOOKUP($B73,[8]R35_30!$A$4:$F$179,6,FALSE)),"-")</f>
        <v>2.8815443462242722</v>
      </c>
      <c r="J73" s="21">
        <f>IFERROR(IF(VLOOKUP($B73,[8]R40_35!$A$4:$F$179,4,FALSE)=0,"-",VLOOKUP($B73,[8]R40_35!$A$4:$F$179,4,FALSE)),"-")</f>
        <v>5.230586917323012</v>
      </c>
      <c r="K73" s="22">
        <f>IFERROR(IF(VLOOKUP($B73,[8]R40_35!$A$4:$F$179,3,FALSE)=0,"-",VLOOKUP($B73,[8]R40_35!$A$4:$F$179,3,FALSE)),"-")</f>
        <v>2.2669740522829009</v>
      </c>
      <c r="L73" s="23">
        <f>IFERROR(IF(VLOOKUP($B73,[8]R40_35!$A$4:$F$179,6,FALSE)=0,"-",VLOOKUP($B73,[8]R40_35!$A$4:$F$179,6,FALSE)),"-")</f>
        <v>2.3072989794725163</v>
      </c>
      <c r="M73" s="21" t="str">
        <f>IFERROR(IF(VLOOKUP($B73,[8]R25_20!$H$4:$M$179,4,FALSE)=0,"-",VLOOKUP($B73,[8]R25_20!$H$4:$M$179,4,FALSE)),"-")</f>
        <v>-</v>
      </c>
      <c r="N73" s="22" t="str">
        <f>IFERROR(IF(VLOOKUP($B73,[8]R25_20!$H$4:$M$179,3,FALSE)=0,"-",VLOOKUP($B73,[8]R25_20!$H$4:$M$179,3,FALSE)),"-")</f>
        <v>-</v>
      </c>
      <c r="O73" s="23" t="str">
        <f>IFERROR(IF(VLOOKUP($B73,[8]R25_20!$H$4:$M$179,6,FALSE)=0,"-",VLOOKUP($B73,[8]R25_20!$H$4:$M$179,6,FALSE)),"-")</f>
        <v>-</v>
      </c>
      <c r="P73" s="21" t="str">
        <f>IFERROR(IF(VLOOKUP($B73,[8]R35_30!$H$4:$M$179,4,FALSE)=0,"-",VLOOKUP($B73,[8]R35_30!$H$4:$M$179,4,FALSE)),"-")</f>
        <v>-</v>
      </c>
      <c r="Q73" s="22" t="str">
        <f>IFERROR(IF(VLOOKUP($B73,[8]R35_30!$H$4:$M$179,3,FALSE)=0,"-",VLOOKUP($B73,[8]R35_30!$H$4:$M$179,3,FALSE)),"-")</f>
        <v>-</v>
      </c>
      <c r="R73" s="23" t="str">
        <f>IFERROR(IF(VLOOKUP($B73,[8]R35_30!$H$4:$M$179,6,FALSE)=0,"-",VLOOKUP($B73,[8]R35_30!$H$4:$M$179,6,FALSE)),"-")</f>
        <v>-</v>
      </c>
      <c r="S73" s="21" t="str">
        <f>IFERROR(IF(VLOOKUP($B73,[8]R40_35!$H$4:$M$179,4,FALSE)=0,"-",VLOOKUP($B73,[8]R40_35!$H$4:$M$179,4,FALSE)),"-")</f>
        <v>-</v>
      </c>
      <c r="T73" s="22" t="str">
        <f>IFERROR(IF(VLOOKUP($B73,[8]R40_35!$H$4:$M$179,3,FALSE)=0,"-",VLOOKUP($B73,[8]R40_35!$H$4:$M$179,3,FALSE)),"-")</f>
        <v>-</v>
      </c>
      <c r="U73" s="23" t="str">
        <f>IFERROR(IF(VLOOKUP($B73,[8]R40_35!$H$4:$M$179,6,FALSE)=0,"-",VLOOKUP($B73,[8]R40_35!$H$4:$M$179,6,FALSE)),"-")</f>
        <v>-</v>
      </c>
      <c r="V73" s="21" t="str">
        <f>IFERROR(IF(VLOOKUP($B73,[8]R25_20!$O$4:$T$179,4,FALSE)=0,"-",VLOOKUP($B73,[8]R25_20!$O$4:$T$179,4,FALSE)),"-")</f>
        <v>-</v>
      </c>
      <c r="W73" s="22" t="str">
        <f>IFERROR(IF(VLOOKUP($B73,[8]R25_20!$O$4:$T$179,3,FALSE)=0,"-",VLOOKUP($B73,[8]R25_20!$O$4:$T$179,3,FALSE)),"-")</f>
        <v>-</v>
      </c>
      <c r="X73" s="23" t="str">
        <f>IFERROR(IF(VLOOKUP($B73,[8]R25_20!$O$4:$T$179,6,FALSE)=0,"-",VLOOKUP($B73,[8]R25_20!$O$4:$T$179,6,FALSE)),"-")</f>
        <v>-</v>
      </c>
      <c r="Y73" s="21" t="str">
        <f>IFERROR(IF(VLOOKUP($B73,[8]R35_30!$O$4:$T$179,4,FALSE)=0,"-",VLOOKUP($B73,[8]R35_30!$O$4:$T$179,4,FALSE)),"-")</f>
        <v>-</v>
      </c>
      <c r="Z73" s="22" t="str">
        <f>IFERROR(IF(VLOOKUP($B73,[8]R35_30!$O$4:$T$179,3,FALSE)=0,"-",VLOOKUP($B73,[8]R35_30!$O$4:$T$179,3,FALSE)),"-")</f>
        <v>-</v>
      </c>
      <c r="AA73" s="23" t="str">
        <f>IFERROR(IF(VLOOKUP($B73,[8]R35_30!$O$4:$T$179,6,FALSE)=0,"-",VLOOKUP($B73,[8]R35_30!$O$4:$T$179,6,FALSE)),"-")</f>
        <v>-</v>
      </c>
      <c r="AB73" s="21" t="str">
        <f>IFERROR(IF(VLOOKUP($B73,[8]R40_35!$O$4:$T$179,4,FALSE)=0,"-",VLOOKUP($B73,[8]R40_35!$O$4:$T$179,4,FALSE)),"-")</f>
        <v>-</v>
      </c>
      <c r="AC73" s="22" t="str">
        <f>IFERROR(IF(VLOOKUP($B73,[8]R40_35!$O$4:$T$179,3,FALSE)=0,"-",VLOOKUP($B73,[8]R40_35!$O$4:$T$179,3,FALSE)),"-")</f>
        <v>-</v>
      </c>
      <c r="AD73" s="23" t="str">
        <f>IFERROR(IF(VLOOKUP($B73,[8]R40_35!$O$4:$T$179,6,FALSE)=0,"-",VLOOKUP($B73,[8]R40_35!$O$4:$T$179,6,FALSE)),"-")</f>
        <v>-</v>
      </c>
      <c r="AE73" s="22"/>
      <c r="AF73" s="22"/>
      <c r="AG73" s="23"/>
      <c r="AH73" s="21"/>
      <c r="AI73" s="22"/>
      <c r="AJ73" s="23"/>
      <c r="AK73" s="21"/>
      <c r="AL73" s="22"/>
      <c r="AM73" s="23"/>
    </row>
    <row r="76" spans="2:39" ht="2.25" customHeight="1" x14ac:dyDescent="0.25"/>
  </sheetData>
  <mergeCells count="118">
    <mergeCell ref="B2:AM3"/>
    <mergeCell ref="B5:H5"/>
    <mergeCell ref="I5:O5"/>
    <mergeCell ref="Q5:U5"/>
    <mergeCell ref="V5:W5"/>
    <mergeCell ref="X5:Y5"/>
    <mergeCell ref="Z5:AA5"/>
    <mergeCell ref="AB5:AD5"/>
    <mergeCell ref="AF5:AM5"/>
    <mergeCell ref="AB7:AD7"/>
    <mergeCell ref="AF7:AK7"/>
    <mergeCell ref="AL7:AM7"/>
    <mergeCell ref="B9:H9"/>
    <mergeCell ref="I9:O9"/>
    <mergeCell ref="Q9:U9"/>
    <mergeCell ref="V9:W9"/>
    <mergeCell ref="X9:Y9"/>
    <mergeCell ref="Z9:AA9"/>
    <mergeCell ref="AB9:AD9"/>
    <mergeCell ref="B7:H7"/>
    <mergeCell ref="I7:O7"/>
    <mergeCell ref="Q7:U7"/>
    <mergeCell ref="V7:W7"/>
    <mergeCell ref="X7:Y7"/>
    <mergeCell ref="Z7:AA7"/>
    <mergeCell ref="AH15:AJ15"/>
    <mergeCell ref="AK15:AM15"/>
    <mergeCell ref="B17:C17"/>
    <mergeCell ref="B11:AM12"/>
    <mergeCell ref="B14:C16"/>
    <mergeCell ref="D14:AM14"/>
    <mergeCell ref="D15:F15"/>
    <mergeCell ref="G15:I15"/>
    <mergeCell ref="J15:L15"/>
    <mergeCell ref="M15:O15"/>
    <mergeCell ref="P15:R15"/>
    <mergeCell ref="S15:U15"/>
    <mergeCell ref="V15:X15"/>
    <mergeCell ref="B18:C18"/>
    <mergeCell ref="B19:C19"/>
    <mergeCell ref="B20:C20"/>
    <mergeCell ref="B21:C21"/>
    <mergeCell ref="B22:C22"/>
    <mergeCell ref="B23:C23"/>
    <mergeCell ref="Y15:AA15"/>
    <mergeCell ref="AB15:AD15"/>
    <mergeCell ref="AE15:AG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M41"/>
    <mergeCell ref="B43:H43"/>
    <mergeCell ref="I43:O43"/>
    <mergeCell ref="Q43:U43"/>
    <mergeCell ref="V43:W43"/>
    <mergeCell ref="X43:Y43"/>
    <mergeCell ref="Z43:AA43"/>
    <mergeCell ref="AB43:AD43"/>
    <mergeCell ref="AF43:AM43"/>
    <mergeCell ref="AB45:AD45"/>
    <mergeCell ref="AF45:AK45"/>
    <mergeCell ref="AL45:AM45"/>
    <mergeCell ref="B47:H47"/>
    <mergeCell ref="I47:O47"/>
    <mergeCell ref="Q47:U47"/>
    <mergeCell ref="V47:W47"/>
    <mergeCell ref="X47:Y47"/>
    <mergeCell ref="Z47:AA47"/>
    <mergeCell ref="AB47:AD47"/>
    <mergeCell ref="B45:H45"/>
    <mergeCell ref="I45:O45"/>
    <mergeCell ref="Q45:U45"/>
    <mergeCell ref="V45:W45"/>
    <mergeCell ref="X45:Y45"/>
    <mergeCell ref="Z45:AA45"/>
    <mergeCell ref="AH53:AJ53"/>
    <mergeCell ref="AK53:AM53"/>
    <mergeCell ref="B55:C55"/>
    <mergeCell ref="B49:AM50"/>
    <mergeCell ref="B52:C54"/>
    <mergeCell ref="D52:AM52"/>
    <mergeCell ref="D53:F53"/>
    <mergeCell ref="G53:I53"/>
    <mergeCell ref="J53:L53"/>
    <mergeCell ref="M53:O53"/>
    <mergeCell ref="P53:R53"/>
    <mergeCell ref="S53:U53"/>
    <mergeCell ref="V53:X53"/>
    <mergeCell ref="B56:C56"/>
    <mergeCell ref="B57:C57"/>
    <mergeCell ref="B58:C58"/>
    <mergeCell ref="B59:C59"/>
    <mergeCell ref="B60:C60"/>
    <mergeCell ref="B61:C61"/>
    <mergeCell ref="Y53:AA53"/>
    <mergeCell ref="AB53:AD53"/>
    <mergeCell ref="AE53:AG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fitToHeight="0" orientation="landscape" verticalDpi="1200" r:id="rId1"/>
  <headerFooter>
    <oddHeader>&amp;C&amp;G</oddHeader>
    <oddFooter>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0B0-3678-48C9-90A1-B689BE27E9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 (7)</vt:lpstr>
      <vt:lpstr>Data (6)</vt:lpstr>
      <vt:lpstr>Data (5)</vt:lpstr>
      <vt:lpstr>Data (4)</vt:lpstr>
      <vt:lpstr>Data (3)</vt:lpstr>
      <vt:lpstr>Data (2)</vt:lpstr>
      <vt:lpstr>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2024-07-11T17:34:34Z</dcterms:created>
  <dcterms:modified xsi:type="dcterms:W3CDTF">2024-07-12T18:11:55Z</dcterms:modified>
</cp:coreProperties>
</file>