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Ricardo\RStudio\xprime_app\xprime_app\"/>
    </mc:Choice>
  </mc:AlternateContent>
  <bookViews>
    <workbookView xWindow="0" yWindow="0" windowWidth="21570" windowHeight="7980"/>
  </bookViews>
  <sheets>
    <sheet name="logFile_20160601" sheetId="1" r:id="rId1"/>
  </sheets>
  <calcPr calcId="162913"/>
</workbook>
</file>

<file path=xl/calcChain.xml><?xml version="1.0" encoding="utf-8"?>
<calcChain xmlns="http://schemas.openxmlformats.org/spreadsheetml/2006/main">
  <c r="H8" i="1" l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7" i="1" l="1"/>
  <c r="H6" i="1" s="1"/>
  <c r="H5" i="1" s="1"/>
  <c r="H4" i="1" s="1"/>
  <c r="G8" i="1"/>
  <c r="G30" i="1"/>
  <c r="G14" i="1"/>
  <c r="G29" i="1"/>
  <c r="G13" i="1"/>
  <c r="G28" i="1"/>
  <c r="G20" i="1"/>
  <c r="G12" i="1"/>
  <c r="G35" i="1"/>
  <c r="G27" i="1"/>
  <c r="G19" i="1"/>
  <c r="G11" i="1"/>
  <c r="G34" i="1"/>
  <c r="G26" i="1"/>
  <c r="G18" i="1"/>
  <c r="G10" i="1"/>
  <c r="G33" i="1"/>
  <c r="G25" i="1"/>
  <c r="G17" i="1"/>
  <c r="G9" i="1"/>
  <c r="G32" i="1"/>
  <c r="G24" i="1"/>
  <c r="G16" i="1"/>
  <c r="G22" i="1"/>
  <c r="G21" i="1"/>
  <c r="G31" i="1"/>
  <c r="G23" i="1"/>
  <c r="G15" i="1"/>
  <c r="G37" i="1"/>
  <c r="G36" i="1"/>
  <c r="G38" i="1" l="1"/>
  <c r="G39" i="1" l="1"/>
  <c r="G40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3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6" i="1"/>
  <c r="J7" i="1"/>
  <c r="J5" i="1"/>
  <c r="J4" i="1"/>
  <c r="J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2" i="1"/>
  <c r="G41" i="1" l="1"/>
  <c r="G42" i="1" l="1"/>
  <c r="G43" i="1" l="1"/>
  <c r="G44" i="1" l="1"/>
  <c r="G45" i="1" l="1"/>
  <c r="G46" i="1" l="1"/>
  <c r="G47" i="1"/>
</calcChain>
</file>

<file path=xl/sharedStrings.xml><?xml version="1.0" encoding="utf-8"?>
<sst xmlns="http://schemas.openxmlformats.org/spreadsheetml/2006/main" count="8" uniqueCount="8">
  <si>
    <t>lowRangeNumber</t>
  </si>
  <si>
    <t>highRangeNumber</t>
  </si>
  <si>
    <t>lengthBasePrimeRange</t>
  </si>
  <si>
    <t>lengthBasePrime</t>
  </si>
  <si>
    <t>sqrtMaxRange</t>
  </si>
  <si>
    <t>lengthRangeAnalysis</t>
  </si>
  <si>
    <t>Time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</si>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</sst>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09642682329905"/>
          <c:y val="2.8503555837293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26006603121978172"/>
                  <c:y val="0.15065740895863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logFile_20160601!$F$2:$F$47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13</c:v>
                </c:pt>
                <c:pt idx="12">
                  <c:v>19</c:v>
                </c:pt>
                <c:pt idx="13">
                  <c:v>24</c:v>
                </c:pt>
                <c:pt idx="14">
                  <c:v>36</c:v>
                </c:pt>
                <c:pt idx="15">
                  <c:v>48</c:v>
                </c:pt>
                <c:pt idx="16">
                  <c:v>61</c:v>
                </c:pt>
                <c:pt idx="17">
                  <c:v>83</c:v>
                </c:pt>
                <c:pt idx="18">
                  <c:v>116</c:v>
                </c:pt>
                <c:pt idx="19">
                  <c:v>155</c:v>
                </c:pt>
                <c:pt idx="20">
                  <c:v>213</c:v>
                </c:pt>
                <c:pt idx="21">
                  <c:v>286</c:v>
                </c:pt>
                <c:pt idx="22">
                  <c:v>396</c:v>
                </c:pt>
                <c:pt idx="23">
                  <c:v>532</c:v>
                </c:pt>
                <c:pt idx="24">
                  <c:v>739</c:v>
                </c:pt>
                <c:pt idx="25">
                  <c:v>993</c:v>
                </c:pt>
                <c:pt idx="26">
                  <c:v>1384</c:v>
                </c:pt>
                <c:pt idx="27">
                  <c:v>1848</c:v>
                </c:pt>
                <c:pt idx="28">
                  <c:v>2616</c:v>
                </c:pt>
                <c:pt idx="29">
                  <c:v>3500</c:v>
                </c:pt>
                <c:pt idx="30">
                  <c:v>4911</c:v>
                </c:pt>
                <c:pt idx="31">
                  <c:v>6608</c:v>
                </c:pt>
                <c:pt idx="32">
                  <c:v>9291</c:v>
                </c:pt>
                <c:pt idx="33">
                  <c:v>12499</c:v>
                </c:pt>
                <c:pt idx="34">
                  <c:v>17661</c:v>
                </c:pt>
                <c:pt idx="35">
                  <c:v>23744</c:v>
                </c:pt>
                <c:pt idx="36">
                  <c:v>33548</c:v>
                </c:pt>
                <c:pt idx="37">
                  <c:v>45282</c:v>
                </c:pt>
                <c:pt idx="38">
                  <c:v>63990</c:v>
                </c:pt>
                <c:pt idx="39">
                  <c:v>86373</c:v>
                </c:pt>
                <c:pt idx="40">
                  <c:v>122199</c:v>
                </c:pt>
                <c:pt idx="41">
                  <c:v>165274</c:v>
                </c:pt>
                <c:pt idx="42">
                  <c:v>234155</c:v>
                </c:pt>
                <c:pt idx="43">
                  <c:v>316625</c:v>
                </c:pt>
                <c:pt idx="44">
                  <c:v>448770</c:v>
                </c:pt>
                <c:pt idx="45">
                  <c:v>607827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F-43C1-BF42-5216F2CDD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108768"/>
        <c:axId val="338109752"/>
      </c:lineChart>
      <c:catAx>
        <c:axId val="33810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8109752"/>
        <c:crosses val="autoZero"/>
        <c:auto val="1"/>
        <c:lblAlgn val="ctr"/>
        <c:lblOffset val="100"/>
        <c:noMultiLvlLbl val="0"/>
      </c:catAx>
      <c:valAx>
        <c:axId val="33810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810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22534021373573529"/>
                  <c:y val="0.1533735196975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logFile_20160601!$J$3:$J$47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6</c:v>
                </c:pt>
                <c:pt idx="12">
                  <c:v>5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22</c:v>
                </c:pt>
                <c:pt idx="17">
                  <c:v>33</c:v>
                </c:pt>
                <c:pt idx="18">
                  <c:v>39</c:v>
                </c:pt>
                <c:pt idx="19">
                  <c:v>58</c:v>
                </c:pt>
                <c:pt idx="20">
                  <c:v>73</c:v>
                </c:pt>
                <c:pt idx="21">
                  <c:v>110</c:v>
                </c:pt>
                <c:pt idx="22">
                  <c:v>136</c:v>
                </c:pt>
                <c:pt idx="23">
                  <c:v>207</c:v>
                </c:pt>
                <c:pt idx="24">
                  <c:v>254</c:v>
                </c:pt>
                <c:pt idx="25">
                  <c:v>391</c:v>
                </c:pt>
                <c:pt idx="26">
                  <c:v>464</c:v>
                </c:pt>
                <c:pt idx="27">
                  <c:v>768</c:v>
                </c:pt>
                <c:pt idx="28">
                  <c:v>884</c:v>
                </c:pt>
                <c:pt idx="29">
                  <c:v>1411</c:v>
                </c:pt>
                <c:pt idx="30">
                  <c:v>1697</c:v>
                </c:pt>
                <c:pt idx="31">
                  <c:v>2683</c:v>
                </c:pt>
                <c:pt idx="32">
                  <c:v>3208</c:v>
                </c:pt>
                <c:pt idx="33">
                  <c:v>5162</c:v>
                </c:pt>
                <c:pt idx="34">
                  <c:v>6083</c:v>
                </c:pt>
                <c:pt idx="35">
                  <c:v>9804</c:v>
                </c:pt>
                <c:pt idx="36">
                  <c:v>11734</c:v>
                </c:pt>
                <c:pt idx="37">
                  <c:v>18708</c:v>
                </c:pt>
                <c:pt idx="38">
                  <c:v>22383</c:v>
                </c:pt>
                <c:pt idx="39">
                  <c:v>35826</c:v>
                </c:pt>
                <c:pt idx="40">
                  <c:v>43075</c:v>
                </c:pt>
                <c:pt idx="41">
                  <c:v>68881</c:v>
                </c:pt>
                <c:pt idx="42">
                  <c:v>82470</c:v>
                </c:pt>
                <c:pt idx="43">
                  <c:v>132145</c:v>
                </c:pt>
                <c:pt idx="44">
                  <c:v>159057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9-4A73-B129-F57F1F87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661064"/>
        <c:axId val="399661392"/>
      </c:lineChart>
      <c:catAx>
        <c:axId val="399661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661392"/>
        <c:crosses val="autoZero"/>
        <c:auto val="1"/>
        <c:lblAlgn val="ctr"/>
        <c:lblOffset val="100"/>
        <c:noMultiLvlLbl val="0"/>
      </c:catAx>
      <c:valAx>
        <c:axId val="3996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66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8234841854343614E-2"/>
                  <c:y val="5.780305962879167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logFile_20160601!$K$3:$K$47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0.69314718055994529</c:v>
                </c:pt>
                <c:pt idx="3">
                  <c:v>0.69314718055994529</c:v>
                </c:pt>
                <c:pt idx="4">
                  <c:v>0.69314718055994529</c:v>
                </c:pt>
                <c:pt idx="5">
                  <c:v>1.3862943611198906</c:v>
                </c:pt>
                <c:pt idx="6">
                  <c:v>1.3862943611198906</c:v>
                </c:pt>
                <c:pt idx="7">
                  <c:v>1.791759469228055</c:v>
                </c:pt>
                <c:pt idx="8">
                  <c:v>2.0794415416798357</c:v>
                </c:pt>
                <c:pt idx="9">
                  <c:v>2.4849066497880004</c:v>
                </c:pt>
                <c:pt idx="10">
                  <c:v>2.5649493574615367</c:v>
                </c:pt>
                <c:pt idx="11">
                  <c:v>2.9444389791664403</c:v>
                </c:pt>
                <c:pt idx="12">
                  <c:v>3.1780538303479458</c:v>
                </c:pt>
                <c:pt idx="13">
                  <c:v>3.5835189384561099</c:v>
                </c:pt>
                <c:pt idx="14">
                  <c:v>3.8712010109078911</c:v>
                </c:pt>
                <c:pt idx="15">
                  <c:v>4.1108738641733114</c:v>
                </c:pt>
                <c:pt idx="16">
                  <c:v>4.4188406077965983</c:v>
                </c:pt>
                <c:pt idx="17">
                  <c:v>4.7535901911063645</c:v>
                </c:pt>
                <c:pt idx="18">
                  <c:v>5.0434251169192468</c:v>
                </c:pt>
                <c:pt idx="19">
                  <c:v>5.3612921657094255</c:v>
                </c:pt>
                <c:pt idx="20">
                  <c:v>5.6559918108198524</c:v>
                </c:pt>
                <c:pt idx="21">
                  <c:v>5.9814142112544806</c:v>
                </c:pt>
                <c:pt idx="22">
                  <c:v>6.2766434893416445</c:v>
                </c:pt>
                <c:pt idx="23">
                  <c:v>6.6052979209482015</c:v>
                </c:pt>
                <c:pt idx="24">
                  <c:v>6.9007306640451729</c:v>
                </c:pt>
                <c:pt idx="25">
                  <c:v>7.2327331361776146</c:v>
                </c:pt>
                <c:pt idx="26">
                  <c:v>7.5218592522016294</c:v>
                </c:pt>
                <c:pt idx="27">
                  <c:v>7.8694017125770896</c:v>
                </c:pt>
                <c:pt idx="28">
                  <c:v>8.1605182474775049</c:v>
                </c:pt>
                <c:pt idx="29">
                  <c:v>8.4992328660392449</c:v>
                </c:pt>
                <c:pt idx="30">
                  <c:v>8.7960363152008139</c:v>
                </c:pt>
                <c:pt idx="31">
                  <c:v>9.1368014686413126</c:v>
                </c:pt>
                <c:pt idx="32">
                  <c:v>9.4334039200902211</c:v>
                </c:pt>
                <c:pt idx="33">
                  <c:v>9.7791140976963717</c:v>
                </c:pt>
                <c:pt idx="34">
                  <c:v>10.075085145967106</c:v>
                </c:pt>
                <c:pt idx="35">
                  <c:v>10.420732528104303</c:v>
                </c:pt>
                <c:pt idx="36">
                  <c:v>10.720664881512924</c:v>
                </c:pt>
                <c:pt idx="37">
                  <c:v>11.066482100133506</c:v>
                </c:pt>
                <c:pt idx="38">
                  <c:v>11.366430405953848</c:v>
                </c:pt>
                <c:pt idx="39">
                  <c:v>11.713406142380093</c:v>
                </c:pt>
                <c:pt idx="40">
                  <c:v>12.015359981661616</c:v>
                </c:pt>
                <c:pt idx="41">
                  <c:v>12.363738568216711</c:v>
                </c:pt>
                <c:pt idx="42">
                  <c:v>12.665473387303976</c:v>
                </c:pt>
                <c:pt idx="43">
                  <c:v>13.014265786036617</c:v>
                </c:pt>
                <c:pt idx="44">
                  <c:v>13.317645580985584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A-4521-95EA-099EC5D764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860814387051406E-3"/>
                  <c:y val="8.8317021217323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logFile_20160601!$L$3:$L$47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0.3010299956639812</c:v>
                </c:pt>
                <c:pt idx="3">
                  <c:v>0.3010299956639812</c:v>
                </c:pt>
                <c:pt idx="4">
                  <c:v>0.3010299956639812</c:v>
                </c:pt>
                <c:pt idx="5">
                  <c:v>0.6020599913279624</c:v>
                </c:pt>
                <c:pt idx="6">
                  <c:v>0.6020599913279624</c:v>
                </c:pt>
                <c:pt idx="7">
                  <c:v>0.77815125038364363</c:v>
                </c:pt>
                <c:pt idx="8">
                  <c:v>0.90308998699194354</c:v>
                </c:pt>
                <c:pt idx="9">
                  <c:v>1.0791812460476249</c:v>
                </c:pt>
                <c:pt idx="10">
                  <c:v>1.1139433523068367</c:v>
                </c:pt>
                <c:pt idx="11">
                  <c:v>1.2787536009528289</c:v>
                </c:pt>
                <c:pt idx="12">
                  <c:v>1.3802112417116059</c:v>
                </c:pt>
                <c:pt idx="13">
                  <c:v>1.5563025007672873</c:v>
                </c:pt>
                <c:pt idx="14">
                  <c:v>1.6812412373755872</c:v>
                </c:pt>
                <c:pt idx="15">
                  <c:v>1.7853298350107671</c:v>
                </c:pt>
                <c:pt idx="16">
                  <c:v>1.919078092376074</c:v>
                </c:pt>
                <c:pt idx="17">
                  <c:v>2.0644579892269186</c:v>
                </c:pt>
                <c:pt idx="18">
                  <c:v>2.1903316981702914</c:v>
                </c:pt>
                <c:pt idx="19">
                  <c:v>2.3283796034387376</c:v>
                </c:pt>
                <c:pt idx="20">
                  <c:v>2.4563660331290431</c:v>
                </c:pt>
                <c:pt idx="21">
                  <c:v>2.5976951859255122</c:v>
                </c:pt>
                <c:pt idx="22">
                  <c:v>2.7259116322950483</c:v>
                </c:pt>
                <c:pt idx="23">
                  <c:v>2.8686444383948255</c:v>
                </c:pt>
                <c:pt idx="24">
                  <c:v>2.996949248495381</c:v>
                </c:pt>
                <c:pt idx="25">
                  <c:v>3.1411360901207388</c:v>
                </c:pt>
                <c:pt idx="26">
                  <c:v>3.2667019668840878</c:v>
                </c:pt>
                <c:pt idx="27">
                  <c:v>3.4176377396522297</c:v>
                </c:pt>
                <c:pt idx="28">
                  <c:v>3.5440680443502757</c:v>
                </c:pt>
                <c:pt idx="29">
                  <c:v>3.691169934131604</c:v>
                </c:pt>
                <c:pt idx="30">
                  <c:v>3.8200700343123257</c:v>
                </c:pt>
                <c:pt idx="31">
                  <c:v>3.9680624600764491</c:v>
                </c:pt>
                <c:pt idx="32">
                  <c:v>4.096875268059688</c:v>
                </c:pt>
                <c:pt idx="33">
                  <c:v>4.2470152905318317</c:v>
                </c:pt>
                <c:pt idx="34">
                  <c:v>4.3755538835989327</c:v>
                </c:pt>
                <c:pt idx="35">
                  <c:v>4.5256666343454217</c:v>
                </c:pt>
                <c:pt idx="36">
                  <c:v>4.655925600375042</c:v>
                </c:pt>
                <c:pt idx="37">
                  <c:v>4.8061121101690913</c:v>
                </c:pt>
                <c:pt idx="38">
                  <c:v>4.9363780042430943</c:v>
                </c:pt>
                <c:pt idx="39">
                  <c:v>5.0870676519273301</c:v>
                </c:pt>
                <c:pt idx="40">
                  <c:v>5.2182045381167974</c:v>
                </c:pt>
                <c:pt idx="41">
                  <c:v>5.3695034358709295</c:v>
                </c:pt>
                <c:pt idx="42">
                  <c:v>5.5005452027986044</c:v>
                </c:pt>
                <c:pt idx="43">
                  <c:v>5.6520238168979891</c:v>
                </c:pt>
                <c:pt idx="44">
                  <c:v>5.7837799877652651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A-4521-95EA-099EC5D7643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34991361025416"/>
                  <c:y val="8.91951686920467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logFile_20160601!$M$3:$M$47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0.38685280723454157</c:v>
                </c:pt>
                <c:pt idx="3">
                  <c:v>0.38685280723454157</c:v>
                </c:pt>
                <c:pt idx="4">
                  <c:v>0.38685280723454157</c:v>
                </c:pt>
                <c:pt idx="5">
                  <c:v>0.77370561446908315</c:v>
                </c:pt>
                <c:pt idx="6">
                  <c:v>0.77370561446908315</c:v>
                </c:pt>
                <c:pt idx="7">
                  <c:v>1</c:v>
                </c:pt>
                <c:pt idx="8">
                  <c:v>1.1605584217036247</c:v>
                </c:pt>
                <c:pt idx="9">
                  <c:v>1.3868528072345416</c:v>
                </c:pt>
                <c:pt idx="10">
                  <c:v>1.4315254929650774</c:v>
                </c:pt>
                <c:pt idx="11">
                  <c:v>1.643322683504497</c:v>
                </c:pt>
                <c:pt idx="12">
                  <c:v>1.7737056144690833</c:v>
                </c:pt>
                <c:pt idx="13">
                  <c:v>2</c:v>
                </c:pt>
                <c:pt idx="14">
                  <c:v>2.1605584217036249</c:v>
                </c:pt>
                <c:pt idx="15">
                  <c:v>2.2943223880069139</c:v>
                </c:pt>
                <c:pt idx="16">
                  <c:v>2.4662019002474538</c:v>
                </c:pt>
                <c:pt idx="17">
                  <c:v>2.6530291999262365</c:v>
                </c:pt>
                <c:pt idx="18">
                  <c:v>2.8147891519680983</c:v>
                </c:pt>
                <c:pt idx="19">
                  <c:v>2.9921941297283809</c:v>
                </c:pt>
                <c:pt idx="20">
                  <c:v>3.1566691333053916</c:v>
                </c:pt>
                <c:pt idx="21">
                  <c:v>3.3382908331057726</c:v>
                </c:pt>
                <c:pt idx="22">
                  <c:v>3.5030614304752721</c:v>
                </c:pt>
                <c:pt idx="23">
                  <c:v>3.6864869612180517</c:v>
                </c:pt>
                <c:pt idx="24">
                  <c:v>3.851371114571656</c:v>
                </c:pt>
                <c:pt idx="25">
                  <c:v>4.0366652223100559</c:v>
                </c:pt>
                <c:pt idx="26">
                  <c:v>4.1980295800765477</c:v>
                </c:pt>
                <c:pt idx="27">
                  <c:v>4.3919967203898578</c:v>
                </c:pt>
                <c:pt idx="28">
                  <c:v>4.5544719520825563</c:v>
                </c:pt>
                <c:pt idx="29">
                  <c:v>4.7435121800701161</c:v>
                </c:pt>
                <c:pt idx="30">
                  <c:v>4.9091613390442506</c:v>
                </c:pt>
                <c:pt idx="31">
                  <c:v>5.0993459923377591</c:v>
                </c:pt>
                <c:pt idx="32">
                  <c:v>5.2648829723525452</c:v>
                </c:pt>
                <c:pt idx="33">
                  <c:v>5.4578274961814568</c:v>
                </c:pt>
                <c:pt idx="34">
                  <c:v>5.6230120833728661</c:v>
                </c:pt>
                <c:pt idx="35">
                  <c:v>5.8159215603832557</c:v>
                </c:pt>
                <c:pt idx="36">
                  <c:v>5.9833169940671311</c:v>
                </c:pt>
                <c:pt idx="37">
                  <c:v>6.1763212586236733</c:v>
                </c:pt>
                <c:pt idx="38">
                  <c:v>6.34372559551805</c:v>
                </c:pt>
                <c:pt idx="39">
                  <c:v>6.5373764411729818</c:v>
                </c:pt>
                <c:pt idx="40">
                  <c:v>6.7059000876039478</c:v>
                </c:pt>
                <c:pt idx="41">
                  <c:v>6.9003338788232496</c:v>
                </c:pt>
                <c:pt idx="42">
                  <c:v>7.0687352877563701</c:v>
                </c:pt>
                <c:pt idx="43">
                  <c:v>7.2634000319493568</c:v>
                </c:pt>
                <c:pt idx="44">
                  <c:v>7.4327195193913136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A-4521-95EA-099EC5D7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75144"/>
        <c:axId val="455379736"/>
      </c:lineChart>
      <c:catAx>
        <c:axId val="45537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5379736"/>
        <c:crosses val="autoZero"/>
        <c:auto val="1"/>
        <c:lblAlgn val="ctr"/>
        <c:lblOffset val="100"/>
        <c:noMultiLvlLbl val="0"/>
      </c:catAx>
      <c:valAx>
        <c:axId val="4553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53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971550</xdr:colOff>
      <xdr:row>48</xdr:row>
      <xdr:rowOff>47625</xdr:rowOff>
    </xdr:from>
    <xdr:to>
      <xdr:col>17</xdr:col>
      <xdr:colOff>257175</xdr:colOff>
      <xdr:row>69</xdr:row>
      <xdr:rowOff>57151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48</xdr:row>
      <xdr:rowOff>9525</xdr:rowOff>
    </xdr:from>
    <xdr:to>
      <xdr:col>5</xdr:col>
      <xdr:colOff>785812</xdr:colOff>
      <xdr:row>68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69</xdr:row>
      <xdr:rowOff>161924</xdr:rowOff>
    </xdr:from>
    <xdr:to>
      <xdr:col>12</xdr:col>
      <xdr:colOff>47625</xdr:colOff>
      <xdr:row>95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topLeftCell="A61" workbookViewId="0">
      <selection activeCell="Q1" sqref="Q1:T1048576"/>
    </sheetView>
  </sheetViews>
  <sheetFormatPr baseColWidth="10" defaultRowHeight="15" x14ac:dyDescent="0.25"/>
  <cols>
    <col min="1" max="1" width="17.140625" bestFit="1" customWidth="1"/>
    <col min="2" max="2" width="17.7109375" bestFit="1" customWidth="1"/>
    <col min="3" max="3" width="21.85546875" bestFit="1" customWidth="1"/>
    <col min="4" max="4" width="16.28515625" bestFit="1" customWidth="1"/>
    <col min="5" max="5" width="13.5703125" bestFit="1" customWidth="1"/>
    <col min="6" max="6" width="19.5703125" bestFit="1" customWidth="1"/>
    <col min="7" max="10" width="19.5703125" customWidth="1"/>
    <col min="11" max="13" width="15.5703125" customWidth="1"/>
    <col min="14" max="14" width="15.7109375" bestFit="1" customWidth="1"/>
    <col min="15" max="15" width="10.7109375" bestFit="1" customWidth="1"/>
    <col min="16" max="16" width="6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N1" t="s">
        <v>6</v>
      </c>
      <c r="O1" t="s">
        <v>7</v>
      </c>
    </row>
    <row r="2" spans="1:20" x14ac:dyDescent="0.25">
      <c r="A2">
        <v>2</v>
      </c>
      <c r="B2">
        <v>3</v>
      </c>
      <c r="C2">
        <v>1</v>
      </c>
      <c r="D2">
        <v>2</v>
      </c>
      <c r="E2">
        <v>2</v>
      </c>
      <c r="F2">
        <v>1</v>
      </c>
      <c r="H2">
        <v>0</v>
      </c>
      <c r="N2" s="1">
        <v>42522.90420138889</v>
      </c>
      <c r="O2" s="2">
        <v>42522</v>
      </c>
      <c r="Q2" t="str">
        <f>DEC2BIN(A2)</f>
        <v>10</v>
      </c>
      <c r="R2" t="str">
        <f>DEC2BIN(B2)</f>
        <v>11</v>
      </c>
      <c r="S2">
        <f>MOD(A2,6)</f>
        <v>2</v>
      </c>
      <c r="T2">
        <f>MOD(B2,6)</f>
        <v>3</v>
      </c>
    </row>
    <row r="3" spans="1:20" x14ac:dyDescent="0.25">
      <c r="A3">
        <v>3</v>
      </c>
      <c r="B3">
        <v>5</v>
      </c>
      <c r="C3">
        <v>2</v>
      </c>
      <c r="D3">
        <v>3</v>
      </c>
      <c r="E3">
        <v>3</v>
      </c>
      <c r="F3">
        <v>1</v>
      </c>
      <c r="H3">
        <v>0</v>
      </c>
      <c r="J3">
        <f>F3-F2</f>
        <v>0</v>
      </c>
      <c r="K3">
        <f>LN(F3)</f>
        <v>0</v>
      </c>
      <c r="L3">
        <f>LOG10(F3)</f>
        <v>0</v>
      </c>
      <c r="M3">
        <f>LOG(F3,6)</f>
        <v>0</v>
      </c>
      <c r="N3" s="1">
        <v>42522.90420138889</v>
      </c>
      <c r="O3" s="2">
        <v>42522</v>
      </c>
      <c r="Q3" t="str">
        <f t="shared" ref="Q3:Q47" si="0">DEC2BIN(A3)</f>
        <v>11</v>
      </c>
      <c r="R3" t="str">
        <f t="shared" ref="R3:R47" si="1">DEC2BIN(B3)</f>
        <v>101</v>
      </c>
      <c r="S3">
        <f t="shared" ref="S3:S47" si="2">MOD(A3,6)</f>
        <v>3</v>
      </c>
      <c r="T3">
        <f t="shared" ref="T3:T47" si="3">MOD(B3,6)</f>
        <v>5</v>
      </c>
    </row>
    <row r="4" spans="1:20" x14ac:dyDescent="0.25">
      <c r="A4">
        <v>5</v>
      </c>
      <c r="B4">
        <v>7</v>
      </c>
      <c r="C4">
        <v>2</v>
      </c>
      <c r="D4">
        <v>4</v>
      </c>
      <c r="E4">
        <v>3</v>
      </c>
      <c r="F4">
        <v>1</v>
      </c>
      <c r="H4">
        <f t="shared" ref="H4:H6" si="4">H5-0.057</f>
        <v>0.7719999999999998</v>
      </c>
      <c r="J4">
        <f>F4-F3</f>
        <v>0</v>
      </c>
      <c r="K4">
        <f t="shared" ref="K4:K47" si="5">LN(F4)</f>
        <v>0</v>
      </c>
      <c r="L4">
        <f t="shared" ref="L4:L47" si="6">LOG10(F4)</f>
        <v>0</v>
      </c>
      <c r="M4">
        <f t="shared" ref="M4:M47" si="7">LOG(F4,6)</f>
        <v>0</v>
      </c>
      <c r="N4" s="1">
        <v>42522.90420138889</v>
      </c>
      <c r="O4" s="2">
        <v>42522</v>
      </c>
      <c r="Q4" t="str">
        <f t="shared" si="0"/>
        <v>101</v>
      </c>
      <c r="R4" t="str">
        <f t="shared" si="1"/>
        <v>111</v>
      </c>
      <c r="S4">
        <f t="shared" si="2"/>
        <v>5</v>
      </c>
      <c r="T4">
        <f t="shared" si="3"/>
        <v>1</v>
      </c>
    </row>
    <row r="5" spans="1:20" x14ac:dyDescent="0.25">
      <c r="A5">
        <v>7</v>
      </c>
      <c r="B5">
        <v>11</v>
      </c>
      <c r="C5">
        <v>1</v>
      </c>
      <c r="D5">
        <v>5</v>
      </c>
      <c r="E5">
        <v>4</v>
      </c>
      <c r="F5">
        <v>2</v>
      </c>
      <c r="H5">
        <f t="shared" si="4"/>
        <v>0.82899999999999985</v>
      </c>
      <c r="J5">
        <f>F5-F4</f>
        <v>1</v>
      </c>
      <c r="K5">
        <f t="shared" si="5"/>
        <v>0.69314718055994529</v>
      </c>
      <c r="L5">
        <f t="shared" si="6"/>
        <v>0.3010299956639812</v>
      </c>
      <c r="M5">
        <f t="shared" si="7"/>
        <v>0.38685280723454157</v>
      </c>
      <c r="N5" s="1">
        <v>42522.90420138889</v>
      </c>
      <c r="O5" s="2">
        <v>42522</v>
      </c>
      <c r="Q5" t="str">
        <f t="shared" si="0"/>
        <v>111</v>
      </c>
      <c r="R5" t="str">
        <f t="shared" si="1"/>
        <v>1011</v>
      </c>
      <c r="S5">
        <f t="shared" si="2"/>
        <v>1</v>
      </c>
      <c r="T5">
        <f t="shared" si="3"/>
        <v>5</v>
      </c>
    </row>
    <row r="6" spans="1:20" x14ac:dyDescent="0.25">
      <c r="A6">
        <v>11</v>
      </c>
      <c r="B6">
        <v>13</v>
      </c>
      <c r="C6">
        <v>3</v>
      </c>
      <c r="D6">
        <v>7</v>
      </c>
      <c r="E6">
        <v>5</v>
      </c>
      <c r="F6">
        <v>2</v>
      </c>
      <c r="H6">
        <f t="shared" si="4"/>
        <v>0.8859999999999999</v>
      </c>
      <c r="J6">
        <f>F6-F5</f>
        <v>0</v>
      </c>
      <c r="K6">
        <f t="shared" si="5"/>
        <v>0.69314718055994529</v>
      </c>
      <c r="L6">
        <f t="shared" si="6"/>
        <v>0.3010299956639812</v>
      </c>
      <c r="M6">
        <f t="shared" si="7"/>
        <v>0.38685280723454157</v>
      </c>
      <c r="N6" s="1">
        <v>42522.90420138889</v>
      </c>
      <c r="O6" s="2">
        <v>42522</v>
      </c>
      <c r="Q6" t="str">
        <f t="shared" si="0"/>
        <v>1011</v>
      </c>
      <c r="R6" t="str">
        <f t="shared" si="1"/>
        <v>1101</v>
      </c>
      <c r="S6">
        <f t="shared" si="2"/>
        <v>5</v>
      </c>
      <c r="T6">
        <f t="shared" si="3"/>
        <v>1</v>
      </c>
    </row>
    <row r="7" spans="1:20" x14ac:dyDescent="0.25">
      <c r="A7">
        <v>17</v>
      </c>
      <c r="B7">
        <v>19</v>
      </c>
      <c r="C7">
        <v>3</v>
      </c>
      <c r="D7">
        <v>9</v>
      </c>
      <c r="E7">
        <v>6</v>
      </c>
      <c r="F7">
        <v>2</v>
      </c>
      <c r="H7">
        <f>H8-0.057</f>
        <v>0.94299999999999995</v>
      </c>
      <c r="J7">
        <f>F7-F6</f>
        <v>0</v>
      </c>
      <c r="K7">
        <f t="shared" si="5"/>
        <v>0.69314718055994529</v>
      </c>
      <c r="L7">
        <f t="shared" si="6"/>
        <v>0.3010299956639812</v>
      </c>
      <c r="M7">
        <f t="shared" si="7"/>
        <v>0.38685280723454157</v>
      </c>
      <c r="N7" s="1">
        <v>42522.90420138889</v>
      </c>
      <c r="O7" s="2">
        <v>42522</v>
      </c>
      <c r="Q7" t="str">
        <f t="shared" si="0"/>
        <v>10001</v>
      </c>
      <c r="R7" t="str">
        <f t="shared" si="1"/>
        <v>10011</v>
      </c>
      <c r="S7">
        <f t="shared" si="2"/>
        <v>5</v>
      </c>
      <c r="T7">
        <f t="shared" si="3"/>
        <v>1</v>
      </c>
    </row>
    <row r="8" spans="1:20" x14ac:dyDescent="0.25">
      <c r="A8">
        <v>23</v>
      </c>
      <c r="B8">
        <v>29</v>
      </c>
      <c r="C8">
        <v>4</v>
      </c>
      <c r="D8">
        <v>11</v>
      </c>
      <c r="E8">
        <v>7</v>
      </c>
      <c r="F8">
        <v>4</v>
      </c>
      <c r="G8">
        <f>ROUND(D8*0.5,0)-ROUND(D8*(0.15*H8),0)</f>
        <v>4</v>
      </c>
      <c r="H8">
        <f>1</f>
        <v>1</v>
      </c>
      <c r="J8">
        <f t="shared" ref="J8:J47" si="8">F8-F7</f>
        <v>2</v>
      </c>
      <c r="K8">
        <f t="shared" si="5"/>
        <v>1.3862943611198906</v>
      </c>
      <c r="L8">
        <f t="shared" si="6"/>
        <v>0.6020599913279624</v>
      </c>
      <c r="M8">
        <f t="shared" si="7"/>
        <v>0.77370561446908315</v>
      </c>
      <c r="N8" s="1">
        <v>42522.90420138889</v>
      </c>
      <c r="O8" s="2">
        <v>42522</v>
      </c>
      <c r="Q8" t="str">
        <f t="shared" si="0"/>
        <v>10111</v>
      </c>
      <c r="R8" t="str">
        <f t="shared" si="1"/>
        <v>11101</v>
      </c>
      <c r="S8">
        <f t="shared" si="2"/>
        <v>5</v>
      </c>
      <c r="T8">
        <f t="shared" si="3"/>
        <v>5</v>
      </c>
    </row>
    <row r="9" spans="1:20" x14ac:dyDescent="0.25">
      <c r="A9">
        <v>31</v>
      </c>
      <c r="B9">
        <v>37</v>
      </c>
      <c r="C9">
        <v>4</v>
      </c>
      <c r="D9">
        <v>15</v>
      </c>
      <c r="E9">
        <v>8</v>
      </c>
      <c r="F9">
        <v>4</v>
      </c>
      <c r="G9">
        <f t="shared" ref="G9:G47" si="9">ROUND(D9*0.5,0)-ROUND(D9*(0.15*H9),0)</f>
        <v>6</v>
      </c>
      <c r="H9">
        <f>+H8+0.057</f>
        <v>1.0569999999999999</v>
      </c>
      <c r="J9">
        <f t="shared" si="8"/>
        <v>0</v>
      </c>
      <c r="K9">
        <f t="shared" si="5"/>
        <v>1.3862943611198906</v>
      </c>
      <c r="L9">
        <f t="shared" si="6"/>
        <v>0.6020599913279624</v>
      </c>
      <c r="M9">
        <f t="shared" si="7"/>
        <v>0.77370561446908315</v>
      </c>
      <c r="N9" s="1">
        <v>42522.90420138889</v>
      </c>
      <c r="O9" s="2">
        <v>42522</v>
      </c>
      <c r="Q9" t="str">
        <f t="shared" si="0"/>
        <v>11111</v>
      </c>
      <c r="R9" t="str">
        <f t="shared" si="1"/>
        <v>100101</v>
      </c>
      <c r="S9">
        <f t="shared" si="2"/>
        <v>1</v>
      </c>
      <c r="T9">
        <f t="shared" si="3"/>
        <v>1</v>
      </c>
    </row>
    <row r="10" spans="1:20" x14ac:dyDescent="0.25">
      <c r="A10">
        <v>47</v>
      </c>
      <c r="B10">
        <v>53</v>
      </c>
      <c r="C10">
        <v>4</v>
      </c>
      <c r="D10">
        <v>19</v>
      </c>
      <c r="E10">
        <v>10</v>
      </c>
      <c r="F10">
        <v>6</v>
      </c>
      <c r="G10">
        <f t="shared" si="9"/>
        <v>7</v>
      </c>
      <c r="H10">
        <f t="shared" ref="H10:H47" si="10">+H9+0.057</f>
        <v>1.1139999999999999</v>
      </c>
      <c r="J10">
        <f t="shared" si="8"/>
        <v>2</v>
      </c>
      <c r="K10">
        <f t="shared" si="5"/>
        <v>1.791759469228055</v>
      </c>
      <c r="L10">
        <f t="shared" si="6"/>
        <v>0.77815125038364363</v>
      </c>
      <c r="M10">
        <f t="shared" si="7"/>
        <v>1</v>
      </c>
      <c r="N10" s="1">
        <v>42522.90420138889</v>
      </c>
      <c r="O10" s="2">
        <v>42522</v>
      </c>
      <c r="Q10" t="str">
        <f t="shared" si="0"/>
        <v>101111</v>
      </c>
      <c r="R10" t="str">
        <f t="shared" si="1"/>
        <v>110101</v>
      </c>
      <c r="S10">
        <f t="shared" si="2"/>
        <v>5</v>
      </c>
      <c r="T10">
        <f t="shared" si="3"/>
        <v>5</v>
      </c>
    </row>
    <row r="11" spans="1:20" x14ac:dyDescent="0.25">
      <c r="A11">
        <v>67</v>
      </c>
      <c r="B11">
        <v>71</v>
      </c>
      <c r="C11">
        <v>5</v>
      </c>
      <c r="D11">
        <v>25</v>
      </c>
      <c r="E11">
        <v>12</v>
      </c>
      <c r="F11">
        <v>8</v>
      </c>
      <c r="G11">
        <f t="shared" si="9"/>
        <v>9</v>
      </c>
      <c r="H11">
        <f t="shared" si="10"/>
        <v>1.1709999999999998</v>
      </c>
      <c r="J11">
        <f t="shared" si="8"/>
        <v>2</v>
      </c>
      <c r="K11">
        <f t="shared" si="5"/>
        <v>2.0794415416798357</v>
      </c>
      <c r="L11">
        <f t="shared" si="6"/>
        <v>0.90308998699194354</v>
      </c>
      <c r="M11">
        <f t="shared" si="7"/>
        <v>1.1605584217036247</v>
      </c>
      <c r="N11" s="1">
        <v>42522.90420138889</v>
      </c>
      <c r="O11" s="2">
        <v>42522</v>
      </c>
      <c r="Q11" t="str">
        <f t="shared" si="0"/>
        <v>1000011</v>
      </c>
      <c r="R11" t="str">
        <f t="shared" si="1"/>
        <v>1000111</v>
      </c>
      <c r="S11">
        <f t="shared" si="2"/>
        <v>1</v>
      </c>
      <c r="T11">
        <f t="shared" si="3"/>
        <v>5</v>
      </c>
    </row>
    <row r="12" spans="1:20" x14ac:dyDescent="0.25">
      <c r="A12">
        <v>97</v>
      </c>
      <c r="B12">
        <v>101</v>
      </c>
      <c r="C12">
        <v>6</v>
      </c>
      <c r="D12">
        <v>33</v>
      </c>
      <c r="E12">
        <v>14</v>
      </c>
      <c r="F12">
        <v>12</v>
      </c>
      <c r="G12">
        <f t="shared" si="9"/>
        <v>11</v>
      </c>
      <c r="H12">
        <f t="shared" si="10"/>
        <v>1.2279999999999998</v>
      </c>
      <c r="J12">
        <f t="shared" si="8"/>
        <v>4</v>
      </c>
      <c r="K12">
        <f t="shared" si="5"/>
        <v>2.4849066497880004</v>
      </c>
      <c r="L12">
        <f t="shared" si="6"/>
        <v>1.0791812460476249</v>
      </c>
      <c r="M12">
        <f t="shared" si="7"/>
        <v>1.3868528072345416</v>
      </c>
      <c r="N12" s="1">
        <v>42522.90420138889</v>
      </c>
      <c r="O12" s="2">
        <v>42522</v>
      </c>
      <c r="Q12" t="str">
        <f t="shared" si="0"/>
        <v>1100001</v>
      </c>
      <c r="R12" t="str">
        <f t="shared" si="1"/>
        <v>1100101</v>
      </c>
      <c r="S12">
        <f t="shared" si="2"/>
        <v>1</v>
      </c>
      <c r="T12">
        <f t="shared" si="3"/>
        <v>5</v>
      </c>
    </row>
    <row r="13" spans="1:20" x14ac:dyDescent="0.25">
      <c r="A13">
        <v>137</v>
      </c>
      <c r="B13">
        <v>139</v>
      </c>
      <c r="C13">
        <v>7</v>
      </c>
      <c r="D13">
        <v>45</v>
      </c>
      <c r="E13">
        <v>17</v>
      </c>
      <c r="F13">
        <v>13</v>
      </c>
      <c r="G13">
        <f t="shared" si="9"/>
        <v>14</v>
      </c>
      <c r="H13">
        <f t="shared" si="10"/>
        <v>1.2849999999999997</v>
      </c>
      <c r="J13">
        <f t="shared" si="8"/>
        <v>1</v>
      </c>
      <c r="K13">
        <f t="shared" si="5"/>
        <v>2.5649493574615367</v>
      </c>
      <c r="L13">
        <f t="shared" si="6"/>
        <v>1.1139433523068367</v>
      </c>
      <c r="M13">
        <f t="shared" si="7"/>
        <v>1.4315254929650774</v>
      </c>
      <c r="N13" s="1">
        <v>42522.90420138889</v>
      </c>
      <c r="O13" s="2">
        <v>42522</v>
      </c>
      <c r="Q13" t="str">
        <f t="shared" si="0"/>
        <v>10001001</v>
      </c>
      <c r="R13" t="str">
        <f t="shared" si="1"/>
        <v>10001011</v>
      </c>
      <c r="S13">
        <f t="shared" si="2"/>
        <v>5</v>
      </c>
      <c r="T13">
        <f t="shared" si="3"/>
        <v>1</v>
      </c>
    </row>
    <row r="14" spans="1:20" x14ac:dyDescent="0.25">
      <c r="A14">
        <v>197</v>
      </c>
      <c r="B14">
        <v>199</v>
      </c>
      <c r="C14">
        <v>8</v>
      </c>
      <c r="D14">
        <v>58</v>
      </c>
      <c r="E14">
        <v>20</v>
      </c>
      <c r="F14">
        <v>19</v>
      </c>
      <c r="G14">
        <f t="shared" si="9"/>
        <v>17</v>
      </c>
      <c r="H14">
        <f t="shared" si="10"/>
        <v>1.3419999999999996</v>
      </c>
      <c r="J14">
        <f t="shared" si="8"/>
        <v>6</v>
      </c>
      <c r="K14">
        <f t="shared" si="5"/>
        <v>2.9444389791664403</v>
      </c>
      <c r="L14">
        <f t="shared" si="6"/>
        <v>1.2787536009528289</v>
      </c>
      <c r="M14">
        <f t="shared" si="7"/>
        <v>1.643322683504497</v>
      </c>
      <c r="N14" s="1">
        <v>42522.90420138889</v>
      </c>
      <c r="O14" s="2">
        <v>42522</v>
      </c>
      <c r="Q14" t="str">
        <f t="shared" si="0"/>
        <v>11000101</v>
      </c>
      <c r="R14" t="str">
        <f t="shared" si="1"/>
        <v>11000111</v>
      </c>
      <c r="S14">
        <f t="shared" si="2"/>
        <v>5</v>
      </c>
      <c r="T14">
        <f t="shared" si="3"/>
        <v>1</v>
      </c>
    </row>
    <row r="15" spans="1:20" x14ac:dyDescent="0.25">
      <c r="A15">
        <v>271</v>
      </c>
      <c r="B15">
        <v>277</v>
      </c>
      <c r="C15">
        <v>9</v>
      </c>
      <c r="D15">
        <v>77</v>
      </c>
      <c r="E15">
        <v>23</v>
      </c>
      <c r="F15">
        <v>24</v>
      </c>
      <c r="G15">
        <f t="shared" si="9"/>
        <v>23</v>
      </c>
      <c r="H15">
        <f t="shared" si="10"/>
        <v>1.3989999999999996</v>
      </c>
      <c r="J15">
        <f t="shared" si="8"/>
        <v>5</v>
      </c>
      <c r="K15">
        <f t="shared" si="5"/>
        <v>3.1780538303479458</v>
      </c>
      <c r="L15">
        <f t="shared" si="6"/>
        <v>1.3802112417116059</v>
      </c>
      <c r="M15">
        <f t="shared" si="7"/>
        <v>1.7737056144690833</v>
      </c>
      <c r="N15" s="1">
        <v>42522.90420138889</v>
      </c>
      <c r="O15" s="2">
        <v>42522</v>
      </c>
      <c r="Q15" t="str">
        <f t="shared" si="0"/>
        <v>100001111</v>
      </c>
      <c r="R15" t="str">
        <f t="shared" si="1"/>
        <v>100010101</v>
      </c>
      <c r="S15">
        <f t="shared" si="2"/>
        <v>1</v>
      </c>
      <c r="T15">
        <f t="shared" si="3"/>
        <v>1</v>
      </c>
    </row>
    <row r="16" spans="1:20" x14ac:dyDescent="0.25">
      <c r="A16">
        <v>389</v>
      </c>
      <c r="B16">
        <v>397</v>
      </c>
      <c r="C16">
        <v>9</v>
      </c>
      <c r="D16">
        <v>101</v>
      </c>
      <c r="E16">
        <v>28</v>
      </c>
      <c r="F16">
        <v>36</v>
      </c>
      <c r="G16">
        <f t="shared" si="9"/>
        <v>29</v>
      </c>
      <c r="H16">
        <f t="shared" si="10"/>
        <v>1.4559999999999995</v>
      </c>
      <c r="J16">
        <f t="shared" si="8"/>
        <v>12</v>
      </c>
      <c r="K16">
        <f t="shared" si="5"/>
        <v>3.5835189384561099</v>
      </c>
      <c r="L16">
        <f t="shared" si="6"/>
        <v>1.5563025007672873</v>
      </c>
      <c r="M16">
        <f t="shared" si="7"/>
        <v>2</v>
      </c>
      <c r="N16" s="1">
        <v>42522.90420138889</v>
      </c>
      <c r="O16" s="2">
        <v>42522</v>
      </c>
      <c r="Q16" t="str">
        <f t="shared" si="0"/>
        <v>110000101</v>
      </c>
      <c r="R16" t="str">
        <f t="shared" si="1"/>
        <v>110001101</v>
      </c>
      <c r="S16">
        <f t="shared" si="2"/>
        <v>5</v>
      </c>
      <c r="T16">
        <f t="shared" si="3"/>
        <v>1</v>
      </c>
    </row>
    <row r="17" spans="1:20" x14ac:dyDescent="0.25">
      <c r="A17">
        <v>547</v>
      </c>
      <c r="B17">
        <v>557</v>
      </c>
      <c r="C17">
        <v>11</v>
      </c>
      <c r="D17">
        <v>137</v>
      </c>
      <c r="E17">
        <v>33</v>
      </c>
      <c r="F17">
        <v>48</v>
      </c>
      <c r="G17">
        <f t="shared" si="9"/>
        <v>38</v>
      </c>
      <c r="H17">
        <f t="shared" si="10"/>
        <v>1.5129999999999995</v>
      </c>
      <c r="J17">
        <f t="shared" si="8"/>
        <v>12</v>
      </c>
      <c r="K17">
        <f t="shared" si="5"/>
        <v>3.8712010109078911</v>
      </c>
      <c r="L17">
        <f t="shared" si="6"/>
        <v>1.6812412373755872</v>
      </c>
      <c r="M17">
        <f t="shared" si="7"/>
        <v>2.1605584217036249</v>
      </c>
      <c r="N17" s="1">
        <v>42522.90420138889</v>
      </c>
      <c r="O17" s="2">
        <v>42522</v>
      </c>
      <c r="Q17" t="e">
        <f t="shared" si="0"/>
        <v>#NUM!</v>
      </c>
      <c r="R17" t="e">
        <f t="shared" si="1"/>
        <v>#NUM!</v>
      </c>
      <c r="S17">
        <f t="shared" si="2"/>
        <v>1</v>
      </c>
      <c r="T17">
        <f t="shared" si="3"/>
        <v>5</v>
      </c>
    </row>
    <row r="18" spans="1:20" x14ac:dyDescent="0.25">
      <c r="A18">
        <v>773</v>
      </c>
      <c r="B18">
        <v>787</v>
      </c>
      <c r="C18">
        <v>12</v>
      </c>
      <c r="D18">
        <v>185</v>
      </c>
      <c r="E18">
        <v>39</v>
      </c>
      <c r="F18">
        <v>61</v>
      </c>
      <c r="G18">
        <f t="shared" si="9"/>
        <v>49</v>
      </c>
      <c r="H18">
        <f t="shared" si="10"/>
        <v>1.5699999999999994</v>
      </c>
      <c r="J18">
        <f t="shared" si="8"/>
        <v>13</v>
      </c>
      <c r="K18">
        <f t="shared" si="5"/>
        <v>4.1108738641733114</v>
      </c>
      <c r="L18">
        <f t="shared" si="6"/>
        <v>1.7853298350107671</v>
      </c>
      <c r="M18">
        <f t="shared" si="7"/>
        <v>2.2943223880069139</v>
      </c>
      <c r="N18" s="1">
        <v>42522.90420138889</v>
      </c>
      <c r="O18" s="2">
        <v>42522</v>
      </c>
      <c r="Q18" t="e">
        <f t="shared" si="0"/>
        <v>#NUM!</v>
      </c>
      <c r="R18" t="e">
        <f t="shared" si="1"/>
        <v>#NUM!</v>
      </c>
      <c r="S18">
        <f t="shared" si="2"/>
        <v>5</v>
      </c>
      <c r="T18">
        <f t="shared" si="3"/>
        <v>1</v>
      </c>
    </row>
    <row r="19" spans="1:20" x14ac:dyDescent="0.25">
      <c r="A19">
        <v>1103</v>
      </c>
      <c r="B19">
        <v>1109</v>
      </c>
      <c r="C19">
        <v>15</v>
      </c>
      <c r="D19">
        <v>246</v>
      </c>
      <c r="E19">
        <v>47</v>
      </c>
      <c r="F19">
        <v>83</v>
      </c>
      <c r="G19">
        <f t="shared" si="9"/>
        <v>63</v>
      </c>
      <c r="H19">
        <f t="shared" si="10"/>
        <v>1.6269999999999993</v>
      </c>
      <c r="J19">
        <f t="shared" si="8"/>
        <v>22</v>
      </c>
      <c r="K19">
        <f t="shared" si="5"/>
        <v>4.4188406077965983</v>
      </c>
      <c r="L19">
        <f t="shared" si="6"/>
        <v>1.919078092376074</v>
      </c>
      <c r="M19">
        <f t="shared" si="7"/>
        <v>2.4662019002474538</v>
      </c>
      <c r="N19" s="1">
        <v>42522.90420138889</v>
      </c>
      <c r="O19" s="2">
        <v>42522</v>
      </c>
      <c r="Q19" t="e">
        <f t="shared" si="0"/>
        <v>#NUM!</v>
      </c>
      <c r="R19" t="e">
        <f t="shared" si="1"/>
        <v>#NUM!</v>
      </c>
      <c r="S19">
        <f t="shared" si="2"/>
        <v>5</v>
      </c>
      <c r="T19">
        <f t="shared" si="3"/>
        <v>5</v>
      </c>
    </row>
    <row r="20" spans="1:20" x14ac:dyDescent="0.25">
      <c r="A20">
        <v>1559</v>
      </c>
      <c r="B20">
        <v>1567</v>
      </c>
      <c r="C20">
        <v>16</v>
      </c>
      <c r="D20">
        <v>329</v>
      </c>
      <c r="E20">
        <v>56</v>
      </c>
      <c r="F20">
        <v>116</v>
      </c>
      <c r="G20">
        <f t="shared" si="9"/>
        <v>82</v>
      </c>
      <c r="H20">
        <f t="shared" si="10"/>
        <v>1.6839999999999993</v>
      </c>
      <c r="J20">
        <f t="shared" si="8"/>
        <v>33</v>
      </c>
      <c r="K20">
        <f t="shared" si="5"/>
        <v>4.7535901911063645</v>
      </c>
      <c r="L20">
        <f t="shared" si="6"/>
        <v>2.0644579892269186</v>
      </c>
      <c r="M20">
        <f t="shared" si="7"/>
        <v>2.6530291999262365</v>
      </c>
      <c r="N20" s="1">
        <v>42522.90420138889</v>
      </c>
      <c r="O20" s="2">
        <v>42522</v>
      </c>
      <c r="Q20" t="e">
        <f t="shared" si="0"/>
        <v>#NUM!</v>
      </c>
      <c r="R20" t="e">
        <f t="shared" si="1"/>
        <v>#NUM!</v>
      </c>
      <c r="S20">
        <f t="shared" si="2"/>
        <v>5</v>
      </c>
      <c r="T20">
        <f t="shared" si="3"/>
        <v>1</v>
      </c>
    </row>
    <row r="21" spans="1:20" x14ac:dyDescent="0.25">
      <c r="A21">
        <v>2207</v>
      </c>
      <c r="B21">
        <v>2213</v>
      </c>
      <c r="C21">
        <v>18</v>
      </c>
      <c r="D21">
        <v>445</v>
      </c>
      <c r="E21">
        <v>66</v>
      </c>
      <c r="F21">
        <v>155</v>
      </c>
      <c r="G21">
        <f t="shared" si="9"/>
        <v>107</v>
      </c>
      <c r="H21">
        <f t="shared" si="10"/>
        <v>1.7409999999999992</v>
      </c>
      <c r="J21">
        <f t="shared" si="8"/>
        <v>39</v>
      </c>
      <c r="K21">
        <f t="shared" si="5"/>
        <v>5.0434251169192468</v>
      </c>
      <c r="L21">
        <f t="shared" si="6"/>
        <v>2.1903316981702914</v>
      </c>
      <c r="M21">
        <f t="shared" si="7"/>
        <v>2.8147891519680983</v>
      </c>
      <c r="N21" s="1">
        <v>42522.90420138889</v>
      </c>
      <c r="O21" s="2">
        <v>42522</v>
      </c>
      <c r="Q21" t="e">
        <f t="shared" si="0"/>
        <v>#NUM!</v>
      </c>
      <c r="R21" t="e">
        <f t="shared" si="1"/>
        <v>#NUM!</v>
      </c>
      <c r="S21">
        <f t="shared" si="2"/>
        <v>5</v>
      </c>
      <c r="T21">
        <f t="shared" si="3"/>
        <v>5</v>
      </c>
    </row>
    <row r="22" spans="1:20" x14ac:dyDescent="0.25">
      <c r="A22">
        <v>3121</v>
      </c>
      <c r="B22">
        <v>3137</v>
      </c>
      <c r="C22">
        <v>22</v>
      </c>
      <c r="D22">
        <v>600</v>
      </c>
      <c r="E22">
        <v>79</v>
      </c>
      <c r="F22">
        <v>213</v>
      </c>
      <c r="G22">
        <f t="shared" si="9"/>
        <v>138</v>
      </c>
      <c r="H22">
        <f t="shared" si="10"/>
        <v>1.7979999999999992</v>
      </c>
      <c r="J22">
        <f t="shared" si="8"/>
        <v>58</v>
      </c>
      <c r="K22">
        <f t="shared" si="5"/>
        <v>5.3612921657094255</v>
      </c>
      <c r="L22">
        <f t="shared" si="6"/>
        <v>2.3283796034387376</v>
      </c>
      <c r="M22">
        <f t="shared" si="7"/>
        <v>2.9921941297283809</v>
      </c>
      <c r="N22" s="1">
        <v>42522.90420138889</v>
      </c>
      <c r="O22" s="2">
        <v>42522</v>
      </c>
      <c r="Q22" t="e">
        <f t="shared" si="0"/>
        <v>#NUM!</v>
      </c>
      <c r="R22" t="e">
        <f t="shared" si="1"/>
        <v>#NUM!</v>
      </c>
      <c r="S22">
        <f t="shared" si="2"/>
        <v>1</v>
      </c>
      <c r="T22">
        <f t="shared" si="3"/>
        <v>5</v>
      </c>
    </row>
    <row r="23" spans="1:20" x14ac:dyDescent="0.25">
      <c r="A23">
        <v>4409</v>
      </c>
      <c r="B23">
        <v>4421</v>
      </c>
      <c r="C23">
        <v>24</v>
      </c>
      <c r="D23">
        <v>813</v>
      </c>
      <c r="E23">
        <v>94</v>
      </c>
      <c r="F23">
        <v>286</v>
      </c>
      <c r="G23">
        <f t="shared" si="9"/>
        <v>181</v>
      </c>
      <c r="H23">
        <f t="shared" si="10"/>
        <v>1.8549999999999991</v>
      </c>
      <c r="J23">
        <f t="shared" si="8"/>
        <v>73</v>
      </c>
      <c r="K23">
        <f t="shared" si="5"/>
        <v>5.6559918108198524</v>
      </c>
      <c r="L23">
        <f t="shared" si="6"/>
        <v>2.4563660331290431</v>
      </c>
      <c r="M23">
        <f t="shared" si="7"/>
        <v>3.1566691333053916</v>
      </c>
      <c r="N23" s="1">
        <v>42522.90420138889</v>
      </c>
      <c r="O23" s="2">
        <v>42522</v>
      </c>
      <c r="Q23" t="e">
        <f t="shared" si="0"/>
        <v>#NUM!</v>
      </c>
      <c r="R23" t="e">
        <f t="shared" si="1"/>
        <v>#NUM!</v>
      </c>
      <c r="S23">
        <f t="shared" si="2"/>
        <v>5</v>
      </c>
      <c r="T23">
        <f t="shared" si="3"/>
        <v>5</v>
      </c>
    </row>
    <row r="24" spans="1:20" x14ac:dyDescent="0.25">
      <c r="A24">
        <v>6257</v>
      </c>
      <c r="B24">
        <v>6263</v>
      </c>
      <c r="C24">
        <v>29</v>
      </c>
      <c r="D24">
        <v>1099</v>
      </c>
      <c r="E24">
        <v>112</v>
      </c>
      <c r="F24">
        <v>396</v>
      </c>
      <c r="G24">
        <f t="shared" si="9"/>
        <v>235</v>
      </c>
      <c r="H24">
        <f t="shared" si="10"/>
        <v>1.911999999999999</v>
      </c>
      <c r="J24">
        <f t="shared" si="8"/>
        <v>110</v>
      </c>
      <c r="K24">
        <f t="shared" si="5"/>
        <v>5.9814142112544806</v>
      </c>
      <c r="L24">
        <f t="shared" si="6"/>
        <v>2.5976951859255122</v>
      </c>
      <c r="M24">
        <f t="shared" si="7"/>
        <v>3.3382908331057726</v>
      </c>
      <c r="N24" s="1">
        <v>42522.90420138889</v>
      </c>
      <c r="O24" s="2">
        <v>42522</v>
      </c>
      <c r="Q24" t="e">
        <f t="shared" si="0"/>
        <v>#NUM!</v>
      </c>
      <c r="R24" t="e">
        <f t="shared" si="1"/>
        <v>#NUM!</v>
      </c>
      <c r="S24">
        <f t="shared" si="2"/>
        <v>5</v>
      </c>
      <c r="T24">
        <f t="shared" si="3"/>
        <v>5</v>
      </c>
    </row>
    <row r="25" spans="1:20" x14ac:dyDescent="0.25">
      <c r="A25">
        <v>8821</v>
      </c>
      <c r="B25">
        <v>8831</v>
      </c>
      <c r="C25">
        <v>32</v>
      </c>
      <c r="D25">
        <v>1495</v>
      </c>
      <c r="E25">
        <v>133</v>
      </c>
      <c r="F25">
        <v>532</v>
      </c>
      <c r="G25">
        <f t="shared" si="9"/>
        <v>306</v>
      </c>
      <c r="H25">
        <f t="shared" si="10"/>
        <v>1.968999999999999</v>
      </c>
      <c r="J25">
        <f t="shared" si="8"/>
        <v>136</v>
      </c>
      <c r="K25">
        <f t="shared" si="5"/>
        <v>6.2766434893416445</v>
      </c>
      <c r="L25">
        <f t="shared" si="6"/>
        <v>2.7259116322950483</v>
      </c>
      <c r="M25">
        <f t="shared" si="7"/>
        <v>3.5030614304752721</v>
      </c>
      <c r="N25" s="1">
        <v>42522.90420138889</v>
      </c>
      <c r="O25" s="2">
        <v>42522</v>
      </c>
      <c r="Q25" t="e">
        <f t="shared" si="0"/>
        <v>#NUM!</v>
      </c>
      <c r="R25" t="e">
        <f t="shared" si="1"/>
        <v>#NUM!</v>
      </c>
      <c r="S25">
        <f t="shared" si="2"/>
        <v>1</v>
      </c>
      <c r="T25">
        <f t="shared" si="3"/>
        <v>5</v>
      </c>
    </row>
    <row r="26" spans="1:20" x14ac:dyDescent="0.25">
      <c r="A26">
        <v>12517</v>
      </c>
      <c r="B26">
        <v>12527</v>
      </c>
      <c r="C26">
        <v>37</v>
      </c>
      <c r="D26">
        <v>2027</v>
      </c>
      <c r="E26">
        <v>158</v>
      </c>
      <c r="F26">
        <v>739</v>
      </c>
      <c r="G26">
        <f t="shared" si="9"/>
        <v>398</v>
      </c>
      <c r="H26">
        <f t="shared" si="10"/>
        <v>2.0259999999999989</v>
      </c>
      <c r="J26">
        <f t="shared" si="8"/>
        <v>207</v>
      </c>
      <c r="K26">
        <f t="shared" si="5"/>
        <v>6.6052979209482015</v>
      </c>
      <c r="L26">
        <f t="shared" si="6"/>
        <v>2.8686444383948255</v>
      </c>
      <c r="M26">
        <f t="shared" si="7"/>
        <v>3.6864869612180517</v>
      </c>
      <c r="N26" s="1">
        <v>42522.90420138889</v>
      </c>
      <c r="O26" s="2">
        <v>42522</v>
      </c>
      <c r="Q26" t="e">
        <f t="shared" si="0"/>
        <v>#NUM!</v>
      </c>
      <c r="R26" t="e">
        <f t="shared" si="1"/>
        <v>#NUM!</v>
      </c>
      <c r="S26">
        <f t="shared" si="2"/>
        <v>1</v>
      </c>
      <c r="T26">
        <f t="shared" si="3"/>
        <v>5</v>
      </c>
    </row>
    <row r="27" spans="1:20" x14ac:dyDescent="0.25">
      <c r="A27">
        <v>17627</v>
      </c>
      <c r="B27">
        <v>17657</v>
      </c>
      <c r="C27">
        <v>42</v>
      </c>
      <c r="D27">
        <v>2766</v>
      </c>
      <c r="E27">
        <v>188</v>
      </c>
      <c r="F27">
        <v>993</v>
      </c>
      <c r="G27">
        <f t="shared" si="9"/>
        <v>519</v>
      </c>
      <c r="H27">
        <f t="shared" si="10"/>
        <v>2.0829999999999989</v>
      </c>
      <c r="J27">
        <f t="shared" si="8"/>
        <v>254</v>
      </c>
      <c r="K27">
        <f t="shared" si="5"/>
        <v>6.9007306640451729</v>
      </c>
      <c r="L27">
        <f t="shared" si="6"/>
        <v>2.996949248495381</v>
      </c>
      <c r="M27">
        <f t="shared" si="7"/>
        <v>3.851371114571656</v>
      </c>
      <c r="N27" s="1">
        <v>42522.90421296296</v>
      </c>
      <c r="O27" s="2">
        <v>42522</v>
      </c>
      <c r="Q27" t="e">
        <f t="shared" si="0"/>
        <v>#NUM!</v>
      </c>
      <c r="R27" t="e">
        <f t="shared" si="1"/>
        <v>#NUM!</v>
      </c>
      <c r="S27">
        <f t="shared" si="2"/>
        <v>5</v>
      </c>
      <c r="T27">
        <f t="shared" si="3"/>
        <v>5</v>
      </c>
    </row>
    <row r="28" spans="1:20" x14ac:dyDescent="0.25">
      <c r="A28">
        <v>25037</v>
      </c>
      <c r="B28">
        <v>25057</v>
      </c>
      <c r="C28">
        <v>48</v>
      </c>
      <c r="D28">
        <v>3759</v>
      </c>
      <c r="E28">
        <v>224</v>
      </c>
      <c r="F28">
        <v>1384</v>
      </c>
      <c r="G28">
        <f t="shared" si="9"/>
        <v>673</v>
      </c>
      <c r="H28">
        <f t="shared" si="10"/>
        <v>2.1399999999999988</v>
      </c>
      <c r="J28">
        <f t="shared" si="8"/>
        <v>391</v>
      </c>
      <c r="K28">
        <f t="shared" si="5"/>
        <v>7.2327331361776146</v>
      </c>
      <c r="L28">
        <f t="shared" si="6"/>
        <v>3.1411360901207388</v>
      </c>
      <c r="M28">
        <f t="shared" si="7"/>
        <v>4.0366652223100559</v>
      </c>
      <c r="N28" s="1">
        <v>42522.90421296296</v>
      </c>
      <c r="O28" s="2">
        <v>42522</v>
      </c>
      <c r="Q28" t="e">
        <f t="shared" si="0"/>
        <v>#NUM!</v>
      </c>
      <c r="R28" t="e">
        <f t="shared" si="1"/>
        <v>#NUM!</v>
      </c>
      <c r="S28">
        <f t="shared" si="2"/>
        <v>5</v>
      </c>
      <c r="T28">
        <f t="shared" si="3"/>
        <v>1</v>
      </c>
    </row>
    <row r="29" spans="1:20" x14ac:dyDescent="0.25">
      <c r="A29">
        <v>35281</v>
      </c>
      <c r="B29">
        <v>35291</v>
      </c>
      <c r="C29">
        <v>56</v>
      </c>
      <c r="D29">
        <v>5143</v>
      </c>
      <c r="E29">
        <v>266</v>
      </c>
      <c r="F29">
        <v>1848</v>
      </c>
      <c r="G29">
        <f t="shared" si="9"/>
        <v>877</v>
      </c>
      <c r="H29">
        <f t="shared" si="10"/>
        <v>2.1969999999999987</v>
      </c>
      <c r="J29">
        <f t="shared" si="8"/>
        <v>464</v>
      </c>
      <c r="K29">
        <f t="shared" si="5"/>
        <v>7.5218592522016294</v>
      </c>
      <c r="L29">
        <f t="shared" si="6"/>
        <v>3.2667019668840878</v>
      </c>
      <c r="M29">
        <f t="shared" si="7"/>
        <v>4.1980295800765477</v>
      </c>
      <c r="N29" s="1">
        <v>42522.90421296296</v>
      </c>
      <c r="O29" s="2">
        <v>42522</v>
      </c>
      <c r="Q29" t="e">
        <f t="shared" si="0"/>
        <v>#NUM!</v>
      </c>
      <c r="R29" t="e">
        <f t="shared" si="1"/>
        <v>#NUM!</v>
      </c>
      <c r="S29">
        <f t="shared" si="2"/>
        <v>1</v>
      </c>
      <c r="T29">
        <f t="shared" si="3"/>
        <v>5</v>
      </c>
    </row>
    <row r="30" spans="1:20" x14ac:dyDescent="0.25">
      <c r="A30">
        <v>50093</v>
      </c>
      <c r="B30">
        <v>50101</v>
      </c>
      <c r="C30">
        <v>66</v>
      </c>
      <c r="D30">
        <v>6991</v>
      </c>
      <c r="E30">
        <v>317</v>
      </c>
      <c r="F30">
        <v>2616</v>
      </c>
      <c r="G30">
        <f t="shared" si="9"/>
        <v>1132</v>
      </c>
      <c r="H30">
        <f t="shared" si="10"/>
        <v>2.2539999999999987</v>
      </c>
      <c r="J30">
        <f t="shared" si="8"/>
        <v>768</v>
      </c>
      <c r="K30">
        <f t="shared" si="5"/>
        <v>7.8694017125770896</v>
      </c>
      <c r="L30">
        <f t="shared" si="6"/>
        <v>3.4176377396522297</v>
      </c>
      <c r="M30">
        <f t="shared" si="7"/>
        <v>4.3919967203898578</v>
      </c>
      <c r="N30" s="1">
        <v>42522.904224537036</v>
      </c>
      <c r="O30" s="2">
        <v>42522</v>
      </c>
      <c r="Q30" t="e">
        <f t="shared" si="0"/>
        <v>#NUM!</v>
      </c>
      <c r="R30" t="e">
        <f t="shared" si="1"/>
        <v>#NUM!</v>
      </c>
      <c r="S30">
        <f t="shared" si="2"/>
        <v>5</v>
      </c>
      <c r="T30">
        <f t="shared" si="3"/>
        <v>1</v>
      </c>
    </row>
    <row r="31" spans="1:20" x14ac:dyDescent="0.25">
      <c r="A31">
        <v>70571</v>
      </c>
      <c r="B31">
        <v>70573</v>
      </c>
      <c r="C31">
        <v>74</v>
      </c>
      <c r="D31">
        <v>9607</v>
      </c>
      <c r="E31">
        <v>376</v>
      </c>
      <c r="F31">
        <v>3500</v>
      </c>
      <c r="G31">
        <f t="shared" si="9"/>
        <v>1474</v>
      </c>
      <c r="H31">
        <f t="shared" si="10"/>
        <v>2.3109999999999986</v>
      </c>
      <c r="J31">
        <f t="shared" si="8"/>
        <v>884</v>
      </c>
      <c r="K31">
        <f t="shared" si="5"/>
        <v>8.1605182474775049</v>
      </c>
      <c r="L31">
        <f t="shared" si="6"/>
        <v>3.5440680443502757</v>
      </c>
      <c r="M31">
        <f t="shared" si="7"/>
        <v>4.5544719520825563</v>
      </c>
      <c r="N31" s="1">
        <v>42522.904224537036</v>
      </c>
      <c r="O31" s="2">
        <v>42522</v>
      </c>
      <c r="Q31" t="e">
        <f t="shared" si="0"/>
        <v>#NUM!</v>
      </c>
      <c r="R31" t="e">
        <f t="shared" si="1"/>
        <v>#NUM!</v>
      </c>
      <c r="S31">
        <f t="shared" si="2"/>
        <v>5</v>
      </c>
      <c r="T31">
        <f t="shared" si="3"/>
        <v>1</v>
      </c>
    </row>
    <row r="32" spans="1:20" x14ac:dyDescent="0.25">
      <c r="A32">
        <v>100193</v>
      </c>
      <c r="B32">
        <v>100207</v>
      </c>
      <c r="C32">
        <v>86</v>
      </c>
      <c r="D32">
        <v>13107</v>
      </c>
      <c r="E32">
        <v>448</v>
      </c>
      <c r="F32">
        <v>4911</v>
      </c>
      <c r="G32">
        <f t="shared" si="9"/>
        <v>1898</v>
      </c>
      <c r="H32">
        <f t="shared" si="10"/>
        <v>2.3679999999999986</v>
      </c>
      <c r="J32">
        <f t="shared" si="8"/>
        <v>1411</v>
      </c>
      <c r="K32">
        <f t="shared" si="5"/>
        <v>8.4992328660392449</v>
      </c>
      <c r="L32">
        <f t="shared" si="6"/>
        <v>3.691169934131604</v>
      </c>
      <c r="M32">
        <f t="shared" si="7"/>
        <v>4.7435121800701161</v>
      </c>
      <c r="N32" s="1">
        <v>42522.904236111113</v>
      </c>
      <c r="O32" s="2">
        <v>42522</v>
      </c>
      <c r="Q32" t="e">
        <f t="shared" si="0"/>
        <v>#NUM!</v>
      </c>
      <c r="R32" t="e">
        <f t="shared" si="1"/>
        <v>#NUM!</v>
      </c>
      <c r="S32">
        <f t="shared" si="2"/>
        <v>5</v>
      </c>
      <c r="T32">
        <f t="shared" si="3"/>
        <v>1</v>
      </c>
    </row>
    <row r="33" spans="1:20" x14ac:dyDescent="0.25">
      <c r="A33">
        <v>141131</v>
      </c>
      <c r="B33">
        <v>141157</v>
      </c>
      <c r="C33">
        <v>99</v>
      </c>
      <c r="D33">
        <v>18018</v>
      </c>
      <c r="E33">
        <v>531</v>
      </c>
      <c r="F33">
        <v>6608</v>
      </c>
      <c r="G33">
        <f t="shared" si="9"/>
        <v>2455</v>
      </c>
      <c r="H33">
        <f t="shared" si="10"/>
        <v>2.4249999999999985</v>
      </c>
      <c r="J33">
        <f t="shared" si="8"/>
        <v>1697</v>
      </c>
      <c r="K33">
        <f t="shared" si="5"/>
        <v>8.7960363152008139</v>
      </c>
      <c r="L33">
        <f t="shared" si="6"/>
        <v>3.8200700343123257</v>
      </c>
      <c r="M33">
        <f t="shared" si="7"/>
        <v>4.9091613390442506</v>
      </c>
      <c r="N33" s="1">
        <v>42522.90425925926</v>
      </c>
      <c r="O33" s="2">
        <v>42522</v>
      </c>
      <c r="Q33" t="e">
        <f t="shared" si="0"/>
        <v>#NUM!</v>
      </c>
      <c r="R33" t="e">
        <f t="shared" si="1"/>
        <v>#NUM!</v>
      </c>
      <c r="S33">
        <f t="shared" si="2"/>
        <v>5</v>
      </c>
      <c r="T33">
        <f t="shared" si="3"/>
        <v>1</v>
      </c>
    </row>
    <row r="34" spans="1:20" x14ac:dyDescent="0.25">
      <c r="A34">
        <v>200383</v>
      </c>
      <c r="B34">
        <v>200401</v>
      </c>
      <c r="C34">
        <v>115</v>
      </c>
      <c r="D34">
        <v>24626</v>
      </c>
      <c r="E34">
        <v>633</v>
      </c>
      <c r="F34">
        <v>9291</v>
      </c>
      <c r="G34">
        <f t="shared" si="9"/>
        <v>3145</v>
      </c>
      <c r="H34">
        <f t="shared" si="10"/>
        <v>2.4819999999999984</v>
      </c>
      <c r="J34">
        <f t="shared" si="8"/>
        <v>2683</v>
      </c>
      <c r="K34">
        <f t="shared" si="5"/>
        <v>9.1368014686413126</v>
      </c>
      <c r="L34">
        <f t="shared" si="6"/>
        <v>3.9680624600764491</v>
      </c>
      <c r="M34">
        <f t="shared" si="7"/>
        <v>5.0993459923377591</v>
      </c>
      <c r="N34" s="1">
        <v>42522.904282407406</v>
      </c>
      <c r="O34" s="2">
        <v>42522</v>
      </c>
      <c r="Q34" t="e">
        <f t="shared" si="0"/>
        <v>#NUM!</v>
      </c>
      <c r="R34" t="e">
        <f t="shared" si="1"/>
        <v>#NUM!</v>
      </c>
      <c r="S34">
        <f t="shared" si="2"/>
        <v>1</v>
      </c>
      <c r="T34">
        <f t="shared" si="3"/>
        <v>1</v>
      </c>
    </row>
    <row r="35" spans="1:20" x14ac:dyDescent="0.25">
      <c r="A35">
        <v>282287</v>
      </c>
      <c r="B35">
        <v>282299</v>
      </c>
      <c r="C35">
        <v>133</v>
      </c>
      <c r="D35">
        <v>33917</v>
      </c>
      <c r="E35">
        <v>751</v>
      </c>
      <c r="F35">
        <v>12499</v>
      </c>
      <c r="G35">
        <f t="shared" si="9"/>
        <v>4042</v>
      </c>
      <c r="H35">
        <f t="shared" si="10"/>
        <v>2.5389999999999984</v>
      </c>
      <c r="J35">
        <f t="shared" si="8"/>
        <v>3208</v>
      </c>
      <c r="K35">
        <f t="shared" si="5"/>
        <v>9.4334039200902211</v>
      </c>
      <c r="L35">
        <f t="shared" si="6"/>
        <v>4.096875268059688</v>
      </c>
      <c r="M35">
        <f t="shared" si="7"/>
        <v>5.2648829723525452</v>
      </c>
      <c r="N35" s="1">
        <v>42522.904317129629</v>
      </c>
      <c r="O35" s="2">
        <v>42522</v>
      </c>
      <c r="Q35" t="e">
        <f t="shared" si="0"/>
        <v>#NUM!</v>
      </c>
      <c r="R35" t="e">
        <f t="shared" si="1"/>
        <v>#NUM!</v>
      </c>
      <c r="S35">
        <f t="shared" si="2"/>
        <v>5</v>
      </c>
      <c r="T35">
        <f t="shared" si="3"/>
        <v>5</v>
      </c>
    </row>
    <row r="36" spans="1:20" x14ac:dyDescent="0.25">
      <c r="A36">
        <v>400759</v>
      </c>
      <c r="B36">
        <v>400823</v>
      </c>
      <c r="C36">
        <v>154</v>
      </c>
      <c r="D36">
        <v>46416</v>
      </c>
      <c r="E36">
        <v>895</v>
      </c>
      <c r="F36">
        <v>17661</v>
      </c>
      <c r="G36">
        <f t="shared" si="9"/>
        <v>5134</v>
      </c>
      <c r="H36">
        <f t="shared" si="10"/>
        <v>2.5959999999999983</v>
      </c>
      <c r="J36">
        <f t="shared" si="8"/>
        <v>5162</v>
      </c>
      <c r="K36">
        <f t="shared" si="5"/>
        <v>9.7791140976963717</v>
      </c>
      <c r="L36">
        <f t="shared" si="6"/>
        <v>4.2470152905318317</v>
      </c>
      <c r="M36">
        <f t="shared" si="7"/>
        <v>5.4578274961814568</v>
      </c>
      <c r="N36" s="1">
        <v>42522.904386574075</v>
      </c>
      <c r="O36" s="2">
        <v>42522</v>
      </c>
      <c r="Q36" t="e">
        <f t="shared" si="0"/>
        <v>#NUM!</v>
      </c>
      <c r="R36" t="e">
        <f t="shared" si="1"/>
        <v>#NUM!</v>
      </c>
      <c r="S36">
        <f t="shared" si="2"/>
        <v>1</v>
      </c>
      <c r="T36">
        <f t="shared" si="3"/>
        <v>5</v>
      </c>
    </row>
    <row r="37" spans="1:20" x14ac:dyDescent="0.25">
      <c r="A37">
        <v>564533</v>
      </c>
      <c r="B37">
        <v>564593</v>
      </c>
      <c r="C37">
        <v>179</v>
      </c>
      <c r="D37">
        <v>64077</v>
      </c>
      <c r="E37">
        <v>1063</v>
      </c>
      <c r="F37">
        <v>23744</v>
      </c>
      <c r="G37">
        <f t="shared" si="9"/>
        <v>6540</v>
      </c>
      <c r="H37">
        <f t="shared" si="10"/>
        <v>2.6529999999999982</v>
      </c>
      <c r="J37">
        <f t="shared" si="8"/>
        <v>6083</v>
      </c>
      <c r="K37">
        <f t="shared" si="5"/>
        <v>10.075085145967106</v>
      </c>
      <c r="L37">
        <f t="shared" si="6"/>
        <v>4.3755538835989327</v>
      </c>
      <c r="M37">
        <f t="shared" si="7"/>
        <v>5.6230120833728661</v>
      </c>
      <c r="N37" s="1">
        <v>42522.904467592591</v>
      </c>
      <c r="O37" s="2">
        <v>42522</v>
      </c>
      <c r="Q37" t="e">
        <f t="shared" si="0"/>
        <v>#NUM!</v>
      </c>
      <c r="R37" t="e">
        <f t="shared" si="1"/>
        <v>#NUM!</v>
      </c>
      <c r="S37">
        <f t="shared" si="2"/>
        <v>5</v>
      </c>
      <c r="T37">
        <f t="shared" si="3"/>
        <v>5</v>
      </c>
    </row>
    <row r="38" spans="1:20" x14ac:dyDescent="0.25">
      <c r="A38">
        <v>801571</v>
      </c>
      <c r="B38">
        <v>801607</v>
      </c>
      <c r="C38">
        <v>205</v>
      </c>
      <c r="D38">
        <v>87821</v>
      </c>
      <c r="E38">
        <v>1266</v>
      </c>
      <c r="F38">
        <v>33548</v>
      </c>
      <c r="G38">
        <f t="shared" si="9"/>
        <v>8212</v>
      </c>
      <c r="H38">
        <f t="shared" si="10"/>
        <v>2.7099999999999982</v>
      </c>
      <c r="J38">
        <f t="shared" si="8"/>
        <v>9804</v>
      </c>
      <c r="K38">
        <f t="shared" si="5"/>
        <v>10.420732528104303</v>
      </c>
      <c r="L38">
        <f t="shared" si="6"/>
        <v>4.5256666343454217</v>
      </c>
      <c r="M38">
        <f t="shared" si="7"/>
        <v>5.8159215603832557</v>
      </c>
      <c r="N38" s="1">
        <v>42522.904618055552</v>
      </c>
      <c r="O38" s="2">
        <v>42522</v>
      </c>
      <c r="Q38" t="e">
        <f t="shared" si="0"/>
        <v>#NUM!</v>
      </c>
      <c r="R38" t="e">
        <f t="shared" si="1"/>
        <v>#NUM!</v>
      </c>
      <c r="S38">
        <f t="shared" si="2"/>
        <v>1</v>
      </c>
      <c r="T38">
        <f t="shared" si="3"/>
        <v>1</v>
      </c>
    </row>
    <row r="39" spans="1:20" x14ac:dyDescent="0.25">
      <c r="A39">
        <v>1129111</v>
      </c>
      <c r="B39">
        <v>1129127</v>
      </c>
      <c r="C39">
        <v>239</v>
      </c>
      <c r="D39">
        <v>121369</v>
      </c>
      <c r="E39">
        <v>1503</v>
      </c>
      <c r="F39">
        <v>45282</v>
      </c>
      <c r="G39">
        <f t="shared" si="9"/>
        <v>10311</v>
      </c>
      <c r="H39">
        <f t="shared" si="10"/>
        <v>2.7669999999999981</v>
      </c>
      <c r="J39">
        <f t="shared" si="8"/>
        <v>11734</v>
      </c>
      <c r="K39">
        <f t="shared" si="5"/>
        <v>10.720664881512924</v>
      </c>
      <c r="L39">
        <f t="shared" si="6"/>
        <v>4.655925600375042</v>
      </c>
      <c r="M39">
        <f t="shared" si="7"/>
        <v>5.9833169940671311</v>
      </c>
      <c r="N39" s="1">
        <v>42522.904849537037</v>
      </c>
      <c r="O39" s="2">
        <v>42522</v>
      </c>
      <c r="Q39" t="e">
        <f t="shared" si="0"/>
        <v>#NUM!</v>
      </c>
      <c r="R39" t="e">
        <f t="shared" si="1"/>
        <v>#NUM!</v>
      </c>
      <c r="S39">
        <f t="shared" si="2"/>
        <v>1</v>
      </c>
      <c r="T39">
        <f t="shared" si="3"/>
        <v>5</v>
      </c>
    </row>
    <row r="40" spans="1:20" x14ac:dyDescent="0.25">
      <c r="A40">
        <v>1603159</v>
      </c>
      <c r="B40">
        <v>1603183</v>
      </c>
      <c r="C40">
        <v>278</v>
      </c>
      <c r="D40">
        <v>166651</v>
      </c>
      <c r="E40">
        <v>1791</v>
      </c>
      <c r="F40">
        <v>63990</v>
      </c>
      <c r="G40">
        <f t="shared" si="9"/>
        <v>12733</v>
      </c>
      <c r="H40">
        <f t="shared" si="10"/>
        <v>2.8239999999999981</v>
      </c>
      <c r="J40">
        <f t="shared" si="8"/>
        <v>18708</v>
      </c>
      <c r="K40">
        <f t="shared" si="5"/>
        <v>11.066482100133506</v>
      </c>
      <c r="L40">
        <f t="shared" si="6"/>
        <v>4.8061121101690913</v>
      </c>
      <c r="M40">
        <f t="shared" si="7"/>
        <v>6.1763212586236733</v>
      </c>
      <c r="N40" s="1">
        <v>42522.905231481483</v>
      </c>
      <c r="O40" s="2">
        <v>42522</v>
      </c>
      <c r="Q40" t="e">
        <f t="shared" si="0"/>
        <v>#NUM!</v>
      </c>
      <c r="R40" t="e">
        <f t="shared" si="1"/>
        <v>#NUM!</v>
      </c>
      <c r="S40">
        <f t="shared" si="2"/>
        <v>1</v>
      </c>
      <c r="T40">
        <f t="shared" si="3"/>
        <v>1</v>
      </c>
    </row>
    <row r="41" spans="1:20" x14ac:dyDescent="0.25">
      <c r="A41">
        <v>2258233</v>
      </c>
      <c r="B41">
        <v>2258251</v>
      </c>
      <c r="C41">
        <v>319</v>
      </c>
      <c r="D41">
        <v>230641</v>
      </c>
      <c r="E41">
        <v>2125</v>
      </c>
      <c r="F41">
        <v>86373</v>
      </c>
      <c r="G41">
        <f t="shared" si="9"/>
        <v>15649</v>
      </c>
      <c r="H41">
        <f t="shared" si="10"/>
        <v>2.880999999999998</v>
      </c>
      <c r="J41">
        <f t="shared" si="8"/>
        <v>22383</v>
      </c>
      <c r="K41">
        <f t="shared" si="5"/>
        <v>11.366430405953848</v>
      </c>
      <c r="L41">
        <f t="shared" si="6"/>
        <v>4.9363780042430943</v>
      </c>
      <c r="M41">
        <f t="shared" si="7"/>
        <v>6.34372559551805</v>
      </c>
      <c r="N41" s="1">
        <v>42522.905821759261</v>
      </c>
      <c r="O41" s="2">
        <v>42522</v>
      </c>
      <c r="Q41" t="e">
        <f t="shared" si="0"/>
        <v>#NUM!</v>
      </c>
      <c r="R41" t="e">
        <f t="shared" si="1"/>
        <v>#NUM!</v>
      </c>
      <c r="S41">
        <f t="shared" si="2"/>
        <v>1</v>
      </c>
      <c r="T41">
        <f t="shared" si="3"/>
        <v>1</v>
      </c>
    </row>
    <row r="42" spans="1:20" x14ac:dyDescent="0.25">
      <c r="A42">
        <v>3206339</v>
      </c>
      <c r="B42">
        <v>3206347</v>
      </c>
      <c r="C42">
        <v>370</v>
      </c>
      <c r="D42">
        <v>317014</v>
      </c>
      <c r="E42">
        <v>2532</v>
      </c>
      <c r="F42">
        <v>122199</v>
      </c>
      <c r="G42">
        <f t="shared" si="9"/>
        <v>18799</v>
      </c>
      <c r="H42">
        <f t="shared" si="10"/>
        <v>2.9379999999999979</v>
      </c>
      <c r="J42">
        <f t="shared" si="8"/>
        <v>35826</v>
      </c>
      <c r="K42">
        <f t="shared" si="5"/>
        <v>11.713406142380093</v>
      </c>
      <c r="L42">
        <f t="shared" si="6"/>
        <v>5.0870676519273301</v>
      </c>
      <c r="M42">
        <f t="shared" si="7"/>
        <v>6.5373764411729818</v>
      </c>
      <c r="N42" s="1">
        <v>42522.906805555554</v>
      </c>
      <c r="O42" s="2">
        <v>42522</v>
      </c>
      <c r="Q42" t="e">
        <f t="shared" si="0"/>
        <v>#NUM!</v>
      </c>
      <c r="R42" t="e">
        <f t="shared" si="1"/>
        <v>#NUM!</v>
      </c>
      <c r="S42">
        <f t="shared" si="2"/>
        <v>5</v>
      </c>
      <c r="T42">
        <f t="shared" si="3"/>
        <v>1</v>
      </c>
    </row>
    <row r="43" spans="1:20" x14ac:dyDescent="0.25">
      <c r="A43">
        <v>4516481</v>
      </c>
      <c r="B43">
        <v>4516507</v>
      </c>
      <c r="C43">
        <v>431</v>
      </c>
      <c r="D43">
        <v>439213</v>
      </c>
      <c r="E43">
        <v>3005</v>
      </c>
      <c r="F43">
        <v>165274</v>
      </c>
      <c r="G43">
        <f t="shared" si="9"/>
        <v>22291</v>
      </c>
      <c r="H43">
        <f t="shared" si="10"/>
        <v>2.9949999999999979</v>
      </c>
      <c r="J43">
        <f t="shared" si="8"/>
        <v>43075</v>
      </c>
      <c r="K43">
        <f t="shared" si="5"/>
        <v>12.015359981661616</v>
      </c>
      <c r="L43">
        <f t="shared" si="6"/>
        <v>5.2182045381167974</v>
      </c>
      <c r="M43">
        <f t="shared" si="7"/>
        <v>6.7059000876039478</v>
      </c>
      <c r="N43" s="1">
        <v>42522.908402777779</v>
      </c>
      <c r="O43" s="2">
        <v>42522</v>
      </c>
      <c r="Q43" t="e">
        <f t="shared" si="0"/>
        <v>#NUM!</v>
      </c>
      <c r="R43" t="e">
        <f t="shared" si="1"/>
        <v>#NUM!</v>
      </c>
      <c r="S43">
        <f t="shared" si="2"/>
        <v>5</v>
      </c>
      <c r="T43">
        <f t="shared" si="3"/>
        <v>1</v>
      </c>
    </row>
    <row r="44" spans="1:20" x14ac:dyDescent="0.25">
      <c r="A44">
        <v>6412669</v>
      </c>
      <c r="B44">
        <v>6412739</v>
      </c>
      <c r="C44">
        <v>501</v>
      </c>
      <c r="D44">
        <v>604487</v>
      </c>
      <c r="E44">
        <v>3581</v>
      </c>
      <c r="F44">
        <v>234155</v>
      </c>
      <c r="G44">
        <f t="shared" si="9"/>
        <v>25510</v>
      </c>
      <c r="H44">
        <f t="shared" si="10"/>
        <v>3.0519999999999978</v>
      </c>
      <c r="J44">
        <f t="shared" si="8"/>
        <v>68881</v>
      </c>
      <c r="K44">
        <f t="shared" si="5"/>
        <v>12.363738568216711</v>
      </c>
      <c r="L44">
        <f t="shared" si="6"/>
        <v>5.3695034358709295</v>
      </c>
      <c r="M44">
        <f t="shared" si="7"/>
        <v>6.9003338788232496</v>
      </c>
      <c r="N44" s="1">
        <v>42522.91101851852</v>
      </c>
      <c r="O44" s="2">
        <v>42522</v>
      </c>
      <c r="Q44" t="e">
        <f t="shared" si="0"/>
        <v>#NUM!</v>
      </c>
      <c r="R44" t="e">
        <f t="shared" si="1"/>
        <v>#NUM!</v>
      </c>
      <c r="S44">
        <f t="shared" si="2"/>
        <v>1</v>
      </c>
      <c r="T44">
        <f t="shared" si="3"/>
        <v>5</v>
      </c>
    </row>
    <row r="45" spans="1:20" x14ac:dyDescent="0.25">
      <c r="A45">
        <v>9032987</v>
      </c>
      <c r="B45">
        <v>9032993</v>
      </c>
      <c r="C45">
        <v>582</v>
      </c>
      <c r="D45">
        <v>838642</v>
      </c>
      <c r="E45">
        <v>4250</v>
      </c>
      <c r="F45">
        <v>316625</v>
      </c>
      <c r="G45">
        <f t="shared" si="9"/>
        <v>28220</v>
      </c>
      <c r="H45">
        <f t="shared" si="10"/>
        <v>3.1089999999999978</v>
      </c>
      <c r="J45">
        <f t="shared" si="8"/>
        <v>82470</v>
      </c>
      <c r="K45">
        <f t="shared" si="5"/>
        <v>12.665473387303976</v>
      </c>
      <c r="L45">
        <f t="shared" si="6"/>
        <v>5.5005452027986044</v>
      </c>
      <c r="M45">
        <f t="shared" si="7"/>
        <v>7.0687352877563701</v>
      </c>
      <c r="N45" s="1">
        <v>42522.914918981478</v>
      </c>
      <c r="O45" s="2">
        <v>42522</v>
      </c>
      <c r="Q45" t="e">
        <f t="shared" si="0"/>
        <v>#NUM!</v>
      </c>
      <c r="R45" t="e">
        <f t="shared" si="1"/>
        <v>#NUM!</v>
      </c>
      <c r="S45">
        <f t="shared" si="2"/>
        <v>5</v>
      </c>
      <c r="T45">
        <f t="shared" si="3"/>
        <v>5</v>
      </c>
    </row>
    <row r="46" spans="1:20" x14ac:dyDescent="0.25">
      <c r="A46">
        <v>12825403</v>
      </c>
      <c r="B46">
        <v>12825419</v>
      </c>
      <c r="C46">
        <v>677</v>
      </c>
      <c r="D46">
        <v>1155267</v>
      </c>
      <c r="E46">
        <v>5065</v>
      </c>
      <c r="F46">
        <v>448770</v>
      </c>
      <c r="G46">
        <f t="shared" si="9"/>
        <v>28998</v>
      </c>
      <c r="H46">
        <f t="shared" si="10"/>
        <v>3.1659999999999977</v>
      </c>
      <c r="J46">
        <f t="shared" si="8"/>
        <v>132145</v>
      </c>
      <c r="K46">
        <f t="shared" si="5"/>
        <v>13.014265786036617</v>
      </c>
      <c r="L46">
        <f t="shared" si="6"/>
        <v>5.6520238168979891</v>
      </c>
      <c r="M46">
        <f t="shared" si="7"/>
        <v>7.2634000319493568</v>
      </c>
      <c r="N46" s="1">
        <v>42522.921423611115</v>
      </c>
      <c r="O46" s="2">
        <v>42522</v>
      </c>
      <c r="Q46" t="e">
        <f t="shared" si="0"/>
        <v>#NUM!</v>
      </c>
      <c r="R46" t="e">
        <f t="shared" si="1"/>
        <v>#NUM!</v>
      </c>
      <c r="S46">
        <f t="shared" si="2"/>
        <v>1</v>
      </c>
      <c r="T46">
        <f t="shared" si="3"/>
        <v>5</v>
      </c>
    </row>
    <row r="47" spans="1:20" x14ac:dyDescent="0.25">
      <c r="A47">
        <v>18065921</v>
      </c>
      <c r="B47">
        <v>18065981</v>
      </c>
      <c r="C47">
        <v>785</v>
      </c>
      <c r="D47">
        <v>1604037</v>
      </c>
      <c r="E47">
        <v>6011</v>
      </c>
      <c r="F47">
        <v>607827</v>
      </c>
      <c r="G47">
        <f t="shared" si="9"/>
        <v>26547</v>
      </c>
      <c r="H47">
        <f t="shared" si="10"/>
        <v>3.2229999999999976</v>
      </c>
      <c r="J47">
        <f t="shared" si="8"/>
        <v>159057</v>
      </c>
      <c r="K47">
        <f t="shared" si="5"/>
        <v>13.317645580985584</v>
      </c>
      <c r="L47">
        <f t="shared" si="6"/>
        <v>5.7837799877652651</v>
      </c>
      <c r="M47">
        <f t="shared" si="7"/>
        <v>7.4327195193913136</v>
      </c>
      <c r="N47" s="1">
        <v>42522.931041666663</v>
      </c>
      <c r="O47" s="2">
        <v>42522</v>
      </c>
      <c r="Q47" t="e">
        <f t="shared" si="0"/>
        <v>#NUM!</v>
      </c>
      <c r="R47" t="e">
        <f t="shared" si="1"/>
        <v>#NUM!</v>
      </c>
      <c r="S47">
        <f t="shared" si="2"/>
        <v>5</v>
      </c>
      <c r="T47">
        <f t="shared" si="3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logFile_20160601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2016-06-02T19:38:29Z</dcterms:created>
  <dcterms:modified xsi:type="dcterms:W3CDTF">2016-06-03T19:27:04Z</dcterms:modified>
</cp:coreProperties>
</file>