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8800" windowHeight="12210"/>
  </bookViews>
  <sheets>
    <sheet name="logFile_analysis 29052016" sheetId="1" r:id="rId1"/>
  </sheets>
  <calcPr calcId="162913"/>
</workbook>
</file>

<file path=xl/calcChain.xml><?xml version="1.0" encoding="utf-8"?>
<calcChain xmlns="http://schemas.openxmlformats.org/spreadsheetml/2006/main">
  <c r="I7" i="1" l="1"/>
  <c r="I6" i="1" s="1"/>
  <c r="I5" i="1" s="1"/>
  <c r="I8" i="1"/>
  <c r="I9" i="1"/>
  <c r="I10" i="1"/>
  <c r="I11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4" i="1" l="1"/>
  <c r="G35" i="1"/>
  <c r="G28" i="1"/>
  <c r="G17" i="1"/>
  <c r="F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J35" i="1" l="1"/>
  <c r="J8" i="1"/>
  <c r="J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J20" i="1" l="1"/>
  <c r="J27" i="1"/>
  <c r="J22" i="1"/>
  <c r="J33" i="1"/>
  <c r="J29" i="1"/>
  <c r="J15" i="1"/>
  <c r="J14" i="1"/>
  <c r="J23" i="1"/>
  <c r="J26" i="1"/>
  <c r="J11" i="1"/>
  <c r="J34" i="1"/>
  <c r="J31" i="1"/>
  <c r="J19" i="1"/>
  <c r="J30" i="1"/>
  <c r="J9" i="1"/>
  <c r="J12" i="1"/>
  <c r="J25" i="1"/>
  <c r="J13" i="1"/>
  <c r="J24" i="1"/>
  <c r="J16" i="1"/>
  <c r="J10" i="1"/>
  <c r="J32" i="1"/>
  <c r="J17" i="1"/>
  <c r="J18" i="1"/>
  <c r="J28" i="1"/>
  <c r="O7" i="1"/>
  <c r="O11" i="1"/>
  <c r="O15" i="1"/>
  <c r="O19" i="1"/>
  <c r="O23" i="1"/>
  <c r="O27" i="1"/>
  <c r="O31" i="1"/>
  <c r="O35" i="1"/>
  <c r="N3" i="1"/>
  <c r="O3" i="1" s="1"/>
  <c r="N4" i="1"/>
  <c r="O4" i="1" s="1"/>
  <c r="N5" i="1"/>
  <c r="O5" i="1" s="1"/>
  <c r="N6" i="1"/>
  <c r="O6" i="1" s="1"/>
  <c r="N7" i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N24" i="1"/>
  <c r="O24" i="1" s="1"/>
  <c r="N25" i="1"/>
  <c r="O25" i="1" s="1"/>
  <c r="N26" i="1"/>
  <c r="N27" i="1"/>
  <c r="N28" i="1"/>
  <c r="O28" i="1" s="1"/>
  <c r="N29" i="1"/>
  <c r="O29" i="1" s="1"/>
  <c r="N30" i="1"/>
  <c r="O30" i="1" s="1"/>
  <c r="N31" i="1"/>
  <c r="N32" i="1"/>
  <c r="O32" i="1" s="1"/>
  <c r="N33" i="1"/>
  <c r="O33" i="1" s="1"/>
  <c r="N34" i="1"/>
  <c r="O34" i="1" s="1"/>
  <c r="N35" i="1"/>
  <c r="N2" i="1"/>
  <c r="O26" i="1" l="1"/>
  <c r="O18" i="1"/>
  <c r="O10" i="1"/>
</calcChain>
</file>

<file path=xl/sharedStrings.xml><?xml version="1.0" encoding="utf-8"?>
<sst xmlns="http://schemas.openxmlformats.org/spreadsheetml/2006/main" count="8" uniqueCount="8">
  <si>
    <t>lowRangeNumber</t>
  </si>
  <si>
    <t>highRangeNumber</t>
  </si>
  <si>
    <t>lengthBasePrimeRange</t>
  </si>
  <si>
    <t>lengthBasePrime</t>
  </si>
  <si>
    <t>sqrtMaxRange</t>
  </si>
  <si>
    <t>lengthRangeAnalysis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</si>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</sst>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1946587926509187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'logFile_analysis 29052016'!$C$2:$C$35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26</c:v>
                </c:pt>
                <c:pt idx="18">
                  <c:v>31</c:v>
                </c:pt>
                <c:pt idx="19">
                  <c:v>38</c:v>
                </c:pt>
                <c:pt idx="20">
                  <c:v>46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125</c:v>
                </c:pt>
                <c:pt idx="26">
                  <c:v>152</c:v>
                </c:pt>
                <c:pt idx="27">
                  <c:v>187</c:v>
                </c:pt>
                <c:pt idx="28">
                  <c:v>225</c:v>
                </c:pt>
                <c:pt idx="29">
                  <c:v>280</c:v>
                </c:pt>
                <c:pt idx="30">
                  <c:v>343</c:v>
                </c:pt>
                <c:pt idx="31">
                  <c:v>423</c:v>
                </c:pt>
                <c:pt idx="32">
                  <c:v>521</c:v>
                </c:pt>
                <c:pt idx="33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B-4220-AD11-2A2ACFD6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45032"/>
        <c:axId val="328745360"/>
      </c:lineChart>
      <c:catAx>
        <c:axId val="32874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45360"/>
        <c:crosses val="autoZero"/>
        <c:auto val="1"/>
        <c:lblAlgn val="ctr"/>
        <c:lblOffset val="100"/>
        <c:noMultiLvlLbl val="0"/>
      </c:catAx>
      <c:valAx>
        <c:axId val="328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5.8121391076115483E-2"/>
                  <c:y val="-0.38915500145815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'logFile_analysis 29052016'!$E$2:$E$35</c:f>
              <c:numCache>
                <c:formatCode>General</c:formatCode>
                <c:ptCount val="34"/>
                <c:pt idx="0">
                  <c:v>0.5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0.42857142857142855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0.23529411764705882</c:v>
                </c:pt>
                <c:pt idx="8">
                  <c:v>0.20833333333333334</c:v>
                </c:pt>
                <c:pt idx="9">
                  <c:v>0.17647058823529413</c:v>
                </c:pt>
                <c:pt idx="10">
                  <c:v>0.16326530612244897</c:v>
                </c:pt>
                <c:pt idx="11">
                  <c:v>0.125</c:v>
                </c:pt>
                <c:pt idx="12">
                  <c:v>0.10377358490566038</c:v>
                </c:pt>
                <c:pt idx="13">
                  <c:v>7.5949367088607597E-2</c:v>
                </c:pt>
                <c:pt idx="14">
                  <c:v>6.2761506276150625E-2</c:v>
                </c:pt>
                <c:pt idx="15">
                  <c:v>0.05</c:v>
                </c:pt>
                <c:pt idx="16">
                  <c:v>4.0515653775322284E-2</c:v>
                </c:pt>
                <c:pt idx="17">
                  <c:v>3.1515151515151517E-2</c:v>
                </c:pt>
                <c:pt idx="18">
                  <c:v>2.4661893396976928E-2</c:v>
                </c:pt>
                <c:pt idx="19">
                  <c:v>1.9801980198019802E-2</c:v>
                </c:pt>
                <c:pt idx="20">
                  <c:v>1.5635622025832768E-2</c:v>
                </c:pt>
                <c:pt idx="21">
                  <c:v>1.2381162944948043E-2</c:v>
                </c:pt>
                <c:pt idx="22">
                  <c:v>9.7715188963931592E-3</c:v>
                </c:pt>
                <c:pt idx="23">
                  <c:v>7.6229431997768896E-3</c:v>
                </c:pt>
                <c:pt idx="24">
                  <c:v>6.0070883642698381E-3</c:v>
                </c:pt>
                <c:pt idx="25">
                  <c:v>4.8455246734116367E-3</c:v>
                </c:pt>
                <c:pt idx="26">
                  <c:v>3.7904291663549538E-3</c:v>
                </c:pt>
                <c:pt idx="27">
                  <c:v>2.9987171263630534E-3</c:v>
                </c:pt>
                <c:pt idx="28">
                  <c:v>2.3156486389131889E-3</c:v>
                </c:pt>
                <c:pt idx="29">
                  <c:v>1.8471119085943478E-3</c:v>
                </c:pt>
                <c:pt idx="30">
                  <c:v>1.448595959979897E-3</c:v>
                </c:pt>
                <c:pt idx="31">
                  <c:v>1.1425021607605877E-3</c:v>
                </c:pt>
                <c:pt idx="32">
                  <c:v>8.9894231930569214E-4</c:v>
                </c:pt>
                <c:pt idx="33">
                  <c:v>7.0461999513371813E-4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0-420F-A0DA-0CA1ACC8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51232"/>
        <c:axId val="397351560"/>
      </c:lineChart>
      <c:catAx>
        <c:axId val="39735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51560"/>
        <c:crosses val="autoZero"/>
        <c:auto val="1"/>
        <c:lblAlgn val="ctr"/>
        <c:lblOffset val="100"/>
        <c:noMultiLvlLbl val="0"/>
      </c:catAx>
      <c:valAx>
        <c:axId val="3973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2332327209098863"/>
                  <c:y val="9.4833770778652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'logFile_analysis 29052016'!$H$2:$H$36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24</c:v>
                </c:pt>
                <c:pt idx="12">
                  <c:v>31</c:v>
                </c:pt>
                <c:pt idx="13">
                  <c:v>39</c:v>
                </c:pt>
                <c:pt idx="14">
                  <c:v>49</c:v>
                </c:pt>
                <c:pt idx="15">
                  <c:v>63</c:v>
                </c:pt>
                <c:pt idx="16">
                  <c:v>80</c:v>
                </c:pt>
                <c:pt idx="17">
                  <c:v>101</c:v>
                </c:pt>
                <c:pt idx="18">
                  <c:v>129</c:v>
                </c:pt>
                <c:pt idx="19">
                  <c:v>164</c:v>
                </c:pt>
                <c:pt idx="20">
                  <c:v>208</c:v>
                </c:pt>
                <c:pt idx="21">
                  <c:v>265</c:v>
                </c:pt>
                <c:pt idx="22">
                  <c:v>337</c:v>
                </c:pt>
                <c:pt idx="23">
                  <c:v>429</c:v>
                </c:pt>
                <c:pt idx="24">
                  <c:v>545</c:v>
                </c:pt>
                <c:pt idx="25">
                  <c:v>694</c:v>
                </c:pt>
                <c:pt idx="26">
                  <c:v>882</c:v>
                </c:pt>
                <c:pt idx="27">
                  <c:v>1122</c:v>
                </c:pt>
                <c:pt idx="28">
                  <c:v>1428</c:v>
                </c:pt>
                <c:pt idx="29">
                  <c:v>1816</c:v>
                </c:pt>
                <c:pt idx="30">
                  <c:v>2310</c:v>
                </c:pt>
                <c:pt idx="31">
                  <c:v>2938</c:v>
                </c:pt>
                <c:pt idx="32">
                  <c:v>3738</c:v>
                </c:pt>
                <c:pt idx="33">
                  <c:v>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4EB4-9268-FC7447AF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7016"/>
        <c:axId val="397697672"/>
      </c:lineChart>
      <c:catAx>
        <c:axId val="3976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697672"/>
        <c:crosses val="autoZero"/>
        <c:auto val="1"/>
        <c:lblAlgn val="ctr"/>
        <c:lblOffset val="100"/>
        <c:noMultiLvlLbl val="0"/>
      </c:catAx>
      <c:valAx>
        <c:axId val="3976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6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2</xdr:row>
      <xdr:rowOff>95250</xdr:rowOff>
    </xdr:from>
    <xdr:to>
      <xdr:col>21</xdr:col>
      <xdr:colOff>314325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319087</xdr:colOff>
      <xdr:row>17</xdr:row>
      <xdr:rowOff>47625</xdr:rowOff>
    </xdr:from>
    <xdr:to>
      <xdr:col>21</xdr:col>
      <xdr:colOff>319087</xdr:colOff>
      <xdr:row>31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32</xdr:row>
      <xdr:rowOff>47625</xdr:rowOff>
    </xdr:from>
    <xdr:to>
      <xdr:col>21</xdr:col>
      <xdr:colOff>309562</xdr:colOff>
      <xdr:row>46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I2" sqref="I2:I35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85546875" bestFit="1" customWidth="1"/>
    <col min="4" max="4" width="16.28515625" bestFit="1" customWidth="1"/>
    <col min="5" max="7" width="16.28515625" customWidth="1"/>
    <col min="8" max="8" width="13.5703125" bestFit="1" customWidth="1"/>
    <col min="9" max="10" width="13.5703125" customWidth="1"/>
    <col min="11" max="11" width="19.5703125" bestFit="1" customWidth="1"/>
    <col min="12" max="12" width="8.140625" bestFit="1" customWidth="1"/>
    <col min="13" max="13" width="10.7109375" bestFit="1" customWidth="1"/>
    <col min="14" max="14" width="6" style="3" bestFit="1" customWidth="1"/>
    <col min="15" max="15" width="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K1" t="s">
        <v>5</v>
      </c>
      <c r="L1" t="s">
        <v>6</v>
      </c>
      <c r="M1" t="s">
        <v>7</v>
      </c>
    </row>
    <row r="2" spans="1:15" x14ac:dyDescent="0.25">
      <c r="A2">
        <v>2</v>
      </c>
      <c r="B2">
        <v>3</v>
      </c>
      <c r="C2">
        <v>1</v>
      </c>
      <c r="D2">
        <v>2</v>
      </c>
      <c r="E2">
        <f>C2/D2</f>
        <v>0.5</v>
      </c>
      <c r="H2">
        <v>2</v>
      </c>
      <c r="I2">
        <v>0</v>
      </c>
      <c r="K2">
        <v>2</v>
      </c>
      <c r="L2" s="2">
        <v>0.61998842592592596</v>
      </c>
      <c r="M2" s="1">
        <v>42519</v>
      </c>
      <c r="N2" s="3">
        <f>(HOUR(L2)*3600)+(MINUTE(L2)*60)+SECOND(L2)</f>
        <v>53567</v>
      </c>
    </row>
    <row r="3" spans="1:15" x14ac:dyDescent="0.25">
      <c r="A3">
        <v>3</v>
      </c>
      <c r="B3">
        <v>5</v>
      </c>
      <c r="C3">
        <v>2</v>
      </c>
      <c r="D3">
        <v>3</v>
      </c>
      <c r="E3">
        <f t="shared" ref="E3:E35" si="0">C3/D3</f>
        <v>0.66666666666666663</v>
      </c>
      <c r="F3">
        <f>+E2-E3</f>
        <v>-0.16666666666666663</v>
      </c>
      <c r="H3">
        <v>3</v>
      </c>
      <c r="I3">
        <v>0</v>
      </c>
      <c r="K3">
        <v>3</v>
      </c>
      <c r="L3" s="2">
        <v>0.61998842592592596</v>
      </c>
      <c r="M3" s="1">
        <v>42519</v>
      </c>
      <c r="N3" s="3">
        <f t="shared" ref="N3:N35" si="1">(HOUR(L3)*3600)+(MINUTE(L3)*60)+SECOND(L3)</f>
        <v>53567</v>
      </c>
      <c r="O3" s="3">
        <f>N3-N2</f>
        <v>0</v>
      </c>
    </row>
    <row r="4" spans="1:15" x14ac:dyDescent="0.25">
      <c r="A4">
        <v>5</v>
      </c>
      <c r="B4">
        <v>7</v>
      </c>
      <c r="C4">
        <v>2</v>
      </c>
      <c r="D4">
        <v>4</v>
      </c>
      <c r="E4">
        <f t="shared" si="0"/>
        <v>0.5</v>
      </c>
      <c r="F4">
        <f t="shared" ref="F4:F35" si="2">+E3-E4</f>
        <v>0.16666666666666663</v>
      </c>
      <c r="H4">
        <v>3</v>
      </c>
      <c r="I4">
        <f t="shared" ref="I4:I35" si="3">I5-0.06</f>
        <v>0.75999999999999979</v>
      </c>
      <c r="K4">
        <v>5</v>
      </c>
      <c r="L4" s="2">
        <v>0.62032407407407408</v>
      </c>
      <c r="M4" s="1">
        <v>42519</v>
      </c>
      <c r="N4" s="3">
        <f t="shared" si="1"/>
        <v>53596</v>
      </c>
      <c r="O4" s="3">
        <f t="shared" ref="O4:O35" si="4">N4-N3</f>
        <v>29</v>
      </c>
    </row>
    <row r="5" spans="1:15" x14ac:dyDescent="0.25">
      <c r="A5">
        <v>7</v>
      </c>
      <c r="B5">
        <v>11</v>
      </c>
      <c r="C5">
        <v>2</v>
      </c>
      <c r="D5">
        <v>5</v>
      </c>
      <c r="E5">
        <f t="shared" si="0"/>
        <v>0.4</v>
      </c>
      <c r="F5">
        <f t="shared" si="2"/>
        <v>9.9999999999999978E-2</v>
      </c>
      <c r="H5">
        <v>4</v>
      </c>
      <c r="I5">
        <f t="shared" si="3"/>
        <v>0.81999999999999984</v>
      </c>
      <c r="K5">
        <v>7</v>
      </c>
      <c r="L5" s="2">
        <v>0.62032407407407408</v>
      </c>
      <c r="M5" s="1">
        <v>42519</v>
      </c>
      <c r="N5" s="3">
        <f t="shared" si="1"/>
        <v>53596</v>
      </c>
      <c r="O5" s="3">
        <f t="shared" si="4"/>
        <v>0</v>
      </c>
    </row>
    <row r="6" spans="1:15" x14ac:dyDescent="0.25">
      <c r="A6">
        <v>11</v>
      </c>
      <c r="B6">
        <v>17</v>
      </c>
      <c r="C6">
        <v>3</v>
      </c>
      <c r="D6">
        <v>7</v>
      </c>
      <c r="E6">
        <f t="shared" si="0"/>
        <v>0.42857142857142855</v>
      </c>
      <c r="F6">
        <f t="shared" si="2"/>
        <v>-2.8571428571428525E-2</v>
      </c>
      <c r="H6">
        <v>5</v>
      </c>
      <c r="I6">
        <f t="shared" si="3"/>
        <v>0.87999999999999989</v>
      </c>
      <c r="K6">
        <v>11</v>
      </c>
      <c r="L6" s="2">
        <v>0.62032407407407408</v>
      </c>
      <c r="M6" s="1">
        <v>42519</v>
      </c>
      <c r="N6" s="3">
        <f t="shared" si="1"/>
        <v>53596</v>
      </c>
      <c r="O6" s="3">
        <f t="shared" si="4"/>
        <v>0</v>
      </c>
    </row>
    <row r="7" spans="1:15" x14ac:dyDescent="0.25">
      <c r="A7">
        <v>17</v>
      </c>
      <c r="B7">
        <v>23</v>
      </c>
      <c r="C7">
        <v>3</v>
      </c>
      <c r="D7">
        <v>9</v>
      </c>
      <c r="E7">
        <f t="shared" si="0"/>
        <v>0.33333333333333331</v>
      </c>
      <c r="F7">
        <f t="shared" si="2"/>
        <v>9.5238095238095233E-2</v>
      </c>
      <c r="H7">
        <v>6</v>
      </c>
      <c r="I7">
        <f>I8-0.06</f>
        <v>0.94</v>
      </c>
      <c r="K7">
        <v>17</v>
      </c>
      <c r="L7" s="2">
        <v>0.62032407407407408</v>
      </c>
      <c r="M7" s="1">
        <v>42519</v>
      </c>
      <c r="N7" s="3">
        <f t="shared" si="1"/>
        <v>53596</v>
      </c>
      <c r="O7" s="3">
        <f t="shared" si="4"/>
        <v>0</v>
      </c>
    </row>
    <row r="8" spans="1:15" x14ac:dyDescent="0.25">
      <c r="A8">
        <v>23</v>
      </c>
      <c r="B8">
        <v>37</v>
      </c>
      <c r="C8">
        <v>4</v>
      </c>
      <c r="D8">
        <v>12</v>
      </c>
      <c r="E8">
        <f t="shared" si="0"/>
        <v>0.33333333333333331</v>
      </c>
      <c r="F8">
        <f t="shared" si="2"/>
        <v>0</v>
      </c>
      <c r="H8">
        <v>8</v>
      </c>
      <c r="I8">
        <f>0.94+0.06</f>
        <v>1</v>
      </c>
      <c r="J8">
        <f>ROUND(D8*0.5,0)-ROUND(D8*(0.15*I8),0)</f>
        <v>4</v>
      </c>
      <c r="K8">
        <v>23</v>
      </c>
      <c r="L8" s="2">
        <v>0.62032407407407408</v>
      </c>
      <c r="M8" s="1">
        <v>42519</v>
      </c>
      <c r="N8" s="3">
        <f t="shared" si="1"/>
        <v>53596</v>
      </c>
      <c r="O8" s="3">
        <f t="shared" si="4"/>
        <v>0</v>
      </c>
    </row>
    <row r="9" spans="1:15" x14ac:dyDescent="0.25">
      <c r="A9">
        <v>37</v>
      </c>
      <c r="B9">
        <v>59</v>
      </c>
      <c r="C9">
        <v>4</v>
      </c>
      <c r="D9">
        <v>17</v>
      </c>
      <c r="E9">
        <f t="shared" si="0"/>
        <v>0.23529411764705882</v>
      </c>
      <c r="F9">
        <f t="shared" si="2"/>
        <v>9.8039215686274495E-2</v>
      </c>
      <c r="H9">
        <v>10</v>
      </c>
      <c r="I9">
        <f>+I8+0.06</f>
        <v>1.06</v>
      </c>
      <c r="J9">
        <f t="shared" ref="J9:J35" si="5">ROUND(D9*0.5,0)-ROUND(D9*(0.15*I9),0)</f>
        <v>6</v>
      </c>
      <c r="K9">
        <v>37</v>
      </c>
      <c r="L9" s="2">
        <v>0.62032407407407408</v>
      </c>
      <c r="M9" s="1">
        <v>42519</v>
      </c>
      <c r="N9" s="3">
        <f t="shared" si="1"/>
        <v>53596</v>
      </c>
      <c r="O9" s="3">
        <f t="shared" si="4"/>
        <v>0</v>
      </c>
    </row>
    <row r="10" spans="1:15" x14ac:dyDescent="0.25">
      <c r="A10">
        <v>59</v>
      </c>
      <c r="B10">
        <v>89</v>
      </c>
      <c r="C10">
        <v>5</v>
      </c>
      <c r="D10">
        <v>24</v>
      </c>
      <c r="E10">
        <f t="shared" si="0"/>
        <v>0.20833333333333334</v>
      </c>
      <c r="F10">
        <f t="shared" si="2"/>
        <v>2.6960784313725478E-2</v>
      </c>
      <c r="H10">
        <v>12</v>
      </c>
      <c r="I10">
        <f t="shared" ref="I10:I35" si="6">+I9+0.06</f>
        <v>1.1200000000000001</v>
      </c>
      <c r="J10">
        <f t="shared" si="5"/>
        <v>8</v>
      </c>
      <c r="K10">
        <v>59</v>
      </c>
      <c r="L10" s="2">
        <v>0.62032407407407408</v>
      </c>
      <c r="M10" s="1">
        <v>42519</v>
      </c>
      <c r="N10" s="3">
        <f t="shared" si="1"/>
        <v>53596</v>
      </c>
      <c r="O10" s="3">
        <f t="shared" si="4"/>
        <v>0</v>
      </c>
    </row>
    <row r="11" spans="1:15" x14ac:dyDescent="0.25">
      <c r="A11">
        <v>89</v>
      </c>
      <c r="B11">
        <v>139</v>
      </c>
      <c r="C11">
        <v>6</v>
      </c>
      <c r="D11">
        <v>34</v>
      </c>
      <c r="E11">
        <f t="shared" si="0"/>
        <v>0.17647058823529413</v>
      </c>
      <c r="F11">
        <f t="shared" si="2"/>
        <v>3.1862745098039214E-2</v>
      </c>
      <c r="H11">
        <v>15</v>
      </c>
      <c r="I11">
        <f t="shared" si="6"/>
        <v>1.1800000000000002</v>
      </c>
      <c r="J11">
        <f t="shared" si="5"/>
        <v>11</v>
      </c>
      <c r="K11">
        <v>89</v>
      </c>
      <c r="L11" s="2">
        <v>0.62032407407407408</v>
      </c>
      <c r="M11" s="1">
        <v>42519</v>
      </c>
      <c r="N11" s="3">
        <f t="shared" si="1"/>
        <v>53596</v>
      </c>
      <c r="O11" s="3">
        <f t="shared" si="4"/>
        <v>0</v>
      </c>
    </row>
    <row r="12" spans="1:15" x14ac:dyDescent="0.25">
      <c r="A12">
        <v>139</v>
      </c>
      <c r="B12">
        <v>227</v>
      </c>
      <c r="C12">
        <v>8</v>
      </c>
      <c r="D12">
        <v>49</v>
      </c>
      <c r="E12">
        <f t="shared" si="0"/>
        <v>0.16326530612244897</v>
      </c>
      <c r="F12">
        <f t="shared" si="2"/>
        <v>1.3205282112845163E-2</v>
      </c>
      <c r="H12">
        <v>19</v>
      </c>
      <c r="I12">
        <f t="shared" si="6"/>
        <v>1.2400000000000002</v>
      </c>
      <c r="J12">
        <f t="shared" si="5"/>
        <v>16</v>
      </c>
      <c r="K12">
        <v>139</v>
      </c>
      <c r="L12" s="2">
        <v>0.62032407407407408</v>
      </c>
      <c r="M12" s="1">
        <v>42519</v>
      </c>
      <c r="N12" s="3">
        <f t="shared" si="1"/>
        <v>53596</v>
      </c>
      <c r="O12" s="3">
        <f t="shared" si="4"/>
        <v>0</v>
      </c>
    </row>
    <row r="13" spans="1:15" x14ac:dyDescent="0.25">
      <c r="A13">
        <v>227</v>
      </c>
      <c r="B13">
        <v>359</v>
      </c>
      <c r="C13">
        <v>9</v>
      </c>
      <c r="D13">
        <v>72</v>
      </c>
      <c r="E13">
        <f t="shared" si="0"/>
        <v>0.125</v>
      </c>
      <c r="F13">
        <f t="shared" si="2"/>
        <v>3.8265306122448967E-2</v>
      </c>
      <c r="H13">
        <v>24</v>
      </c>
      <c r="I13">
        <f t="shared" si="6"/>
        <v>1.3000000000000003</v>
      </c>
      <c r="J13">
        <f t="shared" si="5"/>
        <v>22</v>
      </c>
      <c r="K13">
        <v>227</v>
      </c>
      <c r="L13" s="2">
        <v>0.62032407407407408</v>
      </c>
      <c r="M13" s="1">
        <v>42519</v>
      </c>
      <c r="N13" s="3">
        <f t="shared" si="1"/>
        <v>53596</v>
      </c>
      <c r="O13" s="3">
        <f t="shared" si="4"/>
        <v>0</v>
      </c>
    </row>
    <row r="14" spans="1:15" x14ac:dyDescent="0.25">
      <c r="A14">
        <v>359</v>
      </c>
      <c r="B14">
        <v>577</v>
      </c>
      <c r="C14">
        <v>11</v>
      </c>
      <c r="D14">
        <v>106</v>
      </c>
      <c r="E14">
        <f t="shared" si="0"/>
        <v>0.10377358490566038</v>
      </c>
      <c r="F14">
        <f t="shared" si="2"/>
        <v>2.1226415094339618E-2</v>
      </c>
      <c r="H14">
        <v>31</v>
      </c>
      <c r="I14">
        <f t="shared" si="6"/>
        <v>1.3600000000000003</v>
      </c>
      <c r="J14">
        <f t="shared" si="5"/>
        <v>31</v>
      </c>
      <c r="K14">
        <v>359</v>
      </c>
      <c r="L14" s="2">
        <v>0.62032407407407408</v>
      </c>
      <c r="M14" s="1">
        <v>42519</v>
      </c>
      <c r="N14" s="3">
        <f t="shared" si="1"/>
        <v>53596</v>
      </c>
      <c r="O14" s="3">
        <f t="shared" si="4"/>
        <v>0</v>
      </c>
    </row>
    <row r="15" spans="1:15" x14ac:dyDescent="0.25">
      <c r="A15">
        <v>577</v>
      </c>
      <c r="B15">
        <v>929</v>
      </c>
      <c r="C15">
        <v>12</v>
      </c>
      <c r="D15">
        <v>158</v>
      </c>
      <c r="E15">
        <f t="shared" si="0"/>
        <v>7.5949367088607597E-2</v>
      </c>
      <c r="F15">
        <f t="shared" si="2"/>
        <v>2.7824217817052785E-2</v>
      </c>
      <c r="H15">
        <v>39</v>
      </c>
      <c r="I15">
        <f t="shared" si="6"/>
        <v>1.4200000000000004</v>
      </c>
      <c r="J15">
        <f t="shared" si="5"/>
        <v>45</v>
      </c>
      <c r="K15">
        <v>577</v>
      </c>
      <c r="L15" s="2">
        <v>0.62032407407407408</v>
      </c>
      <c r="M15" s="1">
        <v>42519</v>
      </c>
      <c r="N15" s="3">
        <f t="shared" si="1"/>
        <v>53596</v>
      </c>
      <c r="O15" s="3">
        <f t="shared" si="4"/>
        <v>0</v>
      </c>
    </row>
    <row r="16" spans="1:15" x14ac:dyDescent="0.25">
      <c r="A16">
        <v>929</v>
      </c>
      <c r="B16">
        <v>1499</v>
      </c>
      <c r="C16">
        <v>15</v>
      </c>
      <c r="D16">
        <v>239</v>
      </c>
      <c r="E16">
        <f t="shared" si="0"/>
        <v>6.2761506276150625E-2</v>
      </c>
      <c r="F16">
        <f t="shared" si="2"/>
        <v>1.3187860812456972E-2</v>
      </c>
      <c r="H16">
        <v>49</v>
      </c>
      <c r="I16">
        <f t="shared" si="6"/>
        <v>1.4800000000000004</v>
      </c>
      <c r="J16">
        <f t="shared" si="5"/>
        <v>67</v>
      </c>
      <c r="K16">
        <v>929</v>
      </c>
      <c r="L16" s="2">
        <v>0.62032407407407408</v>
      </c>
      <c r="M16" s="1">
        <v>42519</v>
      </c>
      <c r="N16" s="3">
        <f t="shared" si="1"/>
        <v>53596</v>
      </c>
      <c r="O16" s="3">
        <f t="shared" si="4"/>
        <v>0</v>
      </c>
    </row>
    <row r="17" spans="1:15" x14ac:dyDescent="0.25">
      <c r="A17">
        <v>1499</v>
      </c>
      <c r="B17">
        <v>2423</v>
      </c>
      <c r="C17">
        <v>18</v>
      </c>
      <c r="D17">
        <v>360</v>
      </c>
      <c r="E17">
        <f t="shared" si="0"/>
        <v>0.05</v>
      </c>
      <c r="F17">
        <f t="shared" si="2"/>
        <v>1.2761506276150622E-2</v>
      </c>
      <c r="G17">
        <f>SUM(F7:F17)</f>
        <v>0.37857142857142867</v>
      </c>
      <c r="H17">
        <v>63</v>
      </c>
      <c r="I17">
        <f t="shared" si="6"/>
        <v>1.5400000000000005</v>
      </c>
      <c r="J17">
        <f t="shared" si="5"/>
        <v>97</v>
      </c>
      <c r="K17">
        <v>1499</v>
      </c>
      <c r="L17" s="2">
        <v>0.62093750000000003</v>
      </c>
      <c r="M17" s="1">
        <v>42519</v>
      </c>
      <c r="N17" s="3">
        <f t="shared" si="1"/>
        <v>53649</v>
      </c>
      <c r="O17" s="3">
        <f t="shared" si="4"/>
        <v>53</v>
      </c>
    </row>
    <row r="18" spans="1:15" x14ac:dyDescent="0.25">
      <c r="A18">
        <v>2423</v>
      </c>
      <c r="B18">
        <v>3919</v>
      </c>
      <c r="C18">
        <v>22</v>
      </c>
      <c r="D18">
        <v>543</v>
      </c>
      <c r="E18">
        <f t="shared" si="0"/>
        <v>4.0515653775322284E-2</v>
      </c>
      <c r="F18">
        <f t="shared" si="2"/>
        <v>9.4843462246777185E-3</v>
      </c>
      <c r="H18">
        <v>80</v>
      </c>
      <c r="I18">
        <f t="shared" si="6"/>
        <v>1.6000000000000005</v>
      </c>
      <c r="J18">
        <f t="shared" si="5"/>
        <v>142</v>
      </c>
      <c r="K18">
        <v>2423</v>
      </c>
      <c r="L18" s="2">
        <v>0.62093750000000003</v>
      </c>
      <c r="M18" s="1">
        <v>42519</v>
      </c>
      <c r="N18" s="3">
        <f t="shared" si="1"/>
        <v>53649</v>
      </c>
      <c r="O18" s="3">
        <f t="shared" si="4"/>
        <v>0</v>
      </c>
    </row>
    <row r="19" spans="1:15" x14ac:dyDescent="0.25">
      <c r="A19">
        <v>3919</v>
      </c>
      <c r="B19">
        <v>6337</v>
      </c>
      <c r="C19">
        <v>26</v>
      </c>
      <c r="D19">
        <v>825</v>
      </c>
      <c r="E19">
        <f t="shared" si="0"/>
        <v>3.1515151515151517E-2</v>
      </c>
      <c r="F19">
        <f t="shared" si="2"/>
        <v>9.0005022601707674E-3</v>
      </c>
      <c r="H19">
        <v>101</v>
      </c>
      <c r="I19">
        <f t="shared" si="6"/>
        <v>1.6600000000000006</v>
      </c>
      <c r="J19">
        <f t="shared" si="5"/>
        <v>208</v>
      </c>
      <c r="K19">
        <v>3919</v>
      </c>
      <c r="L19" s="2">
        <v>0.62094907407407407</v>
      </c>
      <c r="M19" s="1">
        <v>42519</v>
      </c>
      <c r="N19" s="3">
        <f t="shared" si="1"/>
        <v>53650</v>
      </c>
      <c r="O19" s="3">
        <f t="shared" si="4"/>
        <v>1</v>
      </c>
    </row>
    <row r="20" spans="1:15" x14ac:dyDescent="0.25">
      <c r="A20">
        <v>6337</v>
      </c>
      <c r="B20">
        <v>10253</v>
      </c>
      <c r="C20">
        <v>31</v>
      </c>
      <c r="D20">
        <v>1257</v>
      </c>
      <c r="E20">
        <f t="shared" si="0"/>
        <v>2.4661893396976928E-2</v>
      </c>
      <c r="F20">
        <f t="shared" si="2"/>
        <v>6.8532581181745891E-3</v>
      </c>
      <c r="H20">
        <v>129</v>
      </c>
      <c r="I20">
        <f t="shared" si="6"/>
        <v>1.7200000000000006</v>
      </c>
      <c r="J20">
        <f t="shared" si="5"/>
        <v>305</v>
      </c>
      <c r="K20">
        <v>6337</v>
      </c>
      <c r="L20" s="2">
        <v>0.62094907407407407</v>
      </c>
      <c r="M20" s="1">
        <v>42519</v>
      </c>
      <c r="N20" s="3">
        <f t="shared" si="1"/>
        <v>53650</v>
      </c>
      <c r="O20" s="3">
        <f t="shared" si="4"/>
        <v>0</v>
      </c>
    </row>
    <row r="21" spans="1:15" x14ac:dyDescent="0.25">
      <c r="A21">
        <v>10253</v>
      </c>
      <c r="B21">
        <v>16573</v>
      </c>
      <c r="C21">
        <v>38</v>
      </c>
      <c r="D21">
        <v>1919</v>
      </c>
      <c r="E21">
        <f t="shared" si="0"/>
        <v>1.9801980198019802E-2</v>
      </c>
      <c r="F21">
        <f t="shared" si="2"/>
        <v>4.8599131989571255E-3</v>
      </c>
      <c r="H21">
        <v>164</v>
      </c>
      <c r="I21">
        <f t="shared" si="6"/>
        <v>1.7800000000000007</v>
      </c>
      <c r="J21">
        <f t="shared" si="5"/>
        <v>448</v>
      </c>
      <c r="K21">
        <v>10253</v>
      </c>
      <c r="L21" s="2">
        <v>0.6215046296296296</v>
      </c>
      <c r="M21" s="1">
        <v>42519</v>
      </c>
      <c r="N21" s="3">
        <f t="shared" si="1"/>
        <v>53698</v>
      </c>
      <c r="O21" s="3">
        <f t="shared" si="4"/>
        <v>48</v>
      </c>
    </row>
    <row r="22" spans="1:15" x14ac:dyDescent="0.25">
      <c r="A22">
        <v>16573</v>
      </c>
      <c r="B22">
        <v>26821</v>
      </c>
      <c r="C22">
        <v>46</v>
      </c>
      <c r="D22">
        <v>2942</v>
      </c>
      <c r="E22">
        <f t="shared" si="0"/>
        <v>1.5635622025832768E-2</v>
      </c>
      <c r="F22">
        <f t="shared" si="2"/>
        <v>4.1663581721870339E-3</v>
      </c>
      <c r="H22">
        <v>208</v>
      </c>
      <c r="I22">
        <f t="shared" si="6"/>
        <v>1.8400000000000007</v>
      </c>
      <c r="J22">
        <f t="shared" si="5"/>
        <v>659</v>
      </c>
      <c r="K22">
        <v>16573</v>
      </c>
      <c r="L22" s="2">
        <v>0.62151620370370375</v>
      </c>
      <c r="M22" s="1">
        <v>42519</v>
      </c>
      <c r="N22" s="3">
        <f t="shared" si="1"/>
        <v>53699</v>
      </c>
      <c r="O22" s="3">
        <f t="shared" si="4"/>
        <v>1</v>
      </c>
    </row>
    <row r="23" spans="1:15" x14ac:dyDescent="0.25">
      <c r="A23">
        <v>26821</v>
      </c>
      <c r="B23">
        <v>43391</v>
      </c>
      <c r="C23">
        <v>56</v>
      </c>
      <c r="D23">
        <v>4523</v>
      </c>
      <c r="E23">
        <f t="shared" si="0"/>
        <v>1.2381162944948043E-2</v>
      </c>
      <c r="F23">
        <f t="shared" si="2"/>
        <v>3.2544590808847255E-3</v>
      </c>
      <c r="H23">
        <v>265</v>
      </c>
      <c r="I23">
        <f t="shared" si="6"/>
        <v>1.9000000000000008</v>
      </c>
      <c r="J23">
        <f t="shared" si="5"/>
        <v>973</v>
      </c>
      <c r="K23">
        <v>26821</v>
      </c>
      <c r="L23" s="2">
        <v>0.62152777777777779</v>
      </c>
      <c r="M23" s="1">
        <v>42519</v>
      </c>
      <c r="N23" s="3">
        <f t="shared" si="1"/>
        <v>53700</v>
      </c>
      <c r="O23" s="3">
        <f t="shared" si="4"/>
        <v>1</v>
      </c>
    </row>
    <row r="24" spans="1:15" x14ac:dyDescent="0.25">
      <c r="A24">
        <v>43391</v>
      </c>
      <c r="B24">
        <v>70207</v>
      </c>
      <c r="C24">
        <v>68</v>
      </c>
      <c r="D24">
        <v>6959</v>
      </c>
      <c r="E24">
        <f t="shared" si="0"/>
        <v>9.7715188963931592E-3</v>
      </c>
      <c r="F24">
        <f t="shared" si="2"/>
        <v>2.6096440485548836E-3</v>
      </c>
      <c r="H24">
        <v>337</v>
      </c>
      <c r="I24">
        <f t="shared" si="6"/>
        <v>1.9600000000000009</v>
      </c>
      <c r="J24">
        <f t="shared" si="5"/>
        <v>1434</v>
      </c>
      <c r="K24">
        <v>43391</v>
      </c>
      <c r="L24" s="2">
        <v>0.62156250000000002</v>
      </c>
      <c r="M24" s="1">
        <v>42519</v>
      </c>
      <c r="N24" s="3">
        <f t="shared" si="1"/>
        <v>53703</v>
      </c>
      <c r="O24" s="3">
        <f t="shared" si="4"/>
        <v>3</v>
      </c>
    </row>
    <row r="25" spans="1:15" x14ac:dyDescent="0.25">
      <c r="A25">
        <v>70207</v>
      </c>
      <c r="B25">
        <v>113591</v>
      </c>
      <c r="C25">
        <v>82</v>
      </c>
      <c r="D25">
        <v>10757</v>
      </c>
      <c r="E25">
        <f t="shared" si="0"/>
        <v>7.6229431997768896E-3</v>
      </c>
      <c r="F25">
        <f t="shared" si="2"/>
        <v>2.1485756966162697E-3</v>
      </c>
      <c r="H25">
        <v>429</v>
      </c>
      <c r="I25">
        <f t="shared" si="6"/>
        <v>2.0200000000000009</v>
      </c>
      <c r="J25">
        <f t="shared" si="5"/>
        <v>2120</v>
      </c>
      <c r="K25">
        <v>70207</v>
      </c>
      <c r="L25" s="2">
        <v>0.62163194444444447</v>
      </c>
      <c r="M25" s="1">
        <v>42519</v>
      </c>
      <c r="N25" s="3">
        <f t="shared" si="1"/>
        <v>53709</v>
      </c>
      <c r="O25" s="3">
        <f t="shared" si="4"/>
        <v>6</v>
      </c>
    </row>
    <row r="26" spans="1:15" x14ac:dyDescent="0.25">
      <c r="A26">
        <v>113591</v>
      </c>
      <c r="B26">
        <v>183797</v>
      </c>
      <c r="C26">
        <v>100</v>
      </c>
      <c r="D26">
        <v>16647</v>
      </c>
      <c r="E26">
        <f t="shared" si="0"/>
        <v>6.0070883642698381E-3</v>
      </c>
      <c r="F26">
        <f t="shared" si="2"/>
        <v>1.6158548355070515E-3</v>
      </c>
      <c r="H26">
        <v>545</v>
      </c>
      <c r="I26">
        <f t="shared" si="6"/>
        <v>2.080000000000001</v>
      </c>
      <c r="J26">
        <f t="shared" si="5"/>
        <v>3130</v>
      </c>
      <c r="K26">
        <v>113591</v>
      </c>
      <c r="L26" s="2">
        <v>0.62178240740740742</v>
      </c>
      <c r="M26" s="1">
        <v>42519</v>
      </c>
      <c r="N26" s="3">
        <f t="shared" si="1"/>
        <v>53722</v>
      </c>
      <c r="O26" s="3">
        <f t="shared" si="4"/>
        <v>13</v>
      </c>
    </row>
    <row r="27" spans="1:15" x14ac:dyDescent="0.25">
      <c r="A27">
        <v>183797</v>
      </c>
      <c r="B27">
        <v>297377</v>
      </c>
      <c r="C27">
        <v>125</v>
      </c>
      <c r="D27">
        <v>25797</v>
      </c>
      <c r="E27">
        <f t="shared" si="0"/>
        <v>4.8455246734116367E-3</v>
      </c>
      <c r="F27">
        <f t="shared" si="2"/>
        <v>1.1615636908582014E-3</v>
      </c>
      <c r="H27">
        <v>694</v>
      </c>
      <c r="I27">
        <f t="shared" si="6"/>
        <v>2.140000000000001</v>
      </c>
      <c r="J27">
        <f t="shared" si="5"/>
        <v>4618</v>
      </c>
      <c r="K27">
        <v>183797</v>
      </c>
      <c r="L27" s="2">
        <v>0.62201388888888887</v>
      </c>
      <c r="M27" s="1">
        <v>42519</v>
      </c>
      <c r="N27" s="3">
        <f t="shared" si="1"/>
        <v>53742</v>
      </c>
      <c r="O27" s="3">
        <f t="shared" si="4"/>
        <v>20</v>
      </c>
    </row>
    <row r="28" spans="1:15" x14ac:dyDescent="0.25">
      <c r="A28">
        <v>297377</v>
      </c>
      <c r="B28">
        <v>481171</v>
      </c>
      <c r="C28">
        <v>152</v>
      </c>
      <c r="D28">
        <v>40101</v>
      </c>
      <c r="E28">
        <f t="shared" si="0"/>
        <v>3.7904291663549538E-3</v>
      </c>
      <c r="F28">
        <f t="shared" si="2"/>
        <v>1.0550955070566829E-3</v>
      </c>
      <c r="G28">
        <f>SUM(F18:F28)</f>
        <v>4.6209570833645047E-2</v>
      </c>
      <c r="H28">
        <v>882</v>
      </c>
      <c r="I28">
        <f t="shared" si="6"/>
        <v>2.2000000000000011</v>
      </c>
      <c r="J28">
        <f t="shared" si="5"/>
        <v>6818</v>
      </c>
      <c r="K28">
        <v>297377</v>
      </c>
      <c r="L28" s="2">
        <v>0.62245370370370368</v>
      </c>
      <c r="M28" s="1">
        <v>42519</v>
      </c>
      <c r="N28" s="3">
        <f t="shared" si="1"/>
        <v>53780</v>
      </c>
      <c r="O28" s="3">
        <f t="shared" si="4"/>
        <v>38</v>
      </c>
    </row>
    <row r="29" spans="1:15" x14ac:dyDescent="0.25">
      <c r="A29">
        <v>481171</v>
      </c>
      <c r="B29">
        <v>778541</v>
      </c>
      <c r="C29">
        <v>187</v>
      </c>
      <c r="D29">
        <v>62360</v>
      </c>
      <c r="E29">
        <f t="shared" si="0"/>
        <v>2.9987171263630534E-3</v>
      </c>
      <c r="F29">
        <f t="shared" si="2"/>
        <v>7.9171203999190039E-4</v>
      </c>
      <c r="H29">
        <v>1122</v>
      </c>
      <c r="I29">
        <f t="shared" si="6"/>
        <v>2.2600000000000011</v>
      </c>
      <c r="J29">
        <f t="shared" si="5"/>
        <v>10040</v>
      </c>
      <c r="K29">
        <v>481171</v>
      </c>
      <c r="L29" s="2">
        <v>0.62331018518518522</v>
      </c>
      <c r="M29" s="1">
        <v>42519</v>
      </c>
      <c r="N29" s="3">
        <f t="shared" si="1"/>
        <v>53854</v>
      </c>
      <c r="O29" s="3">
        <f t="shared" si="4"/>
        <v>74</v>
      </c>
    </row>
    <row r="30" spans="1:15" x14ac:dyDescent="0.25">
      <c r="A30">
        <v>778541</v>
      </c>
      <c r="B30">
        <v>1259701</v>
      </c>
      <c r="C30">
        <v>225</v>
      </c>
      <c r="D30">
        <v>97165</v>
      </c>
      <c r="E30">
        <f t="shared" si="0"/>
        <v>2.3156486389131889E-3</v>
      </c>
      <c r="F30">
        <f t="shared" si="2"/>
        <v>6.8306848744986454E-4</v>
      </c>
      <c r="H30">
        <v>1428</v>
      </c>
      <c r="I30">
        <f t="shared" si="6"/>
        <v>2.3200000000000012</v>
      </c>
      <c r="J30">
        <f t="shared" si="5"/>
        <v>14770</v>
      </c>
      <c r="K30">
        <v>778541</v>
      </c>
      <c r="L30" s="2">
        <v>0.62494212962962969</v>
      </c>
      <c r="M30" s="1">
        <v>42519</v>
      </c>
      <c r="N30" s="3">
        <f t="shared" si="1"/>
        <v>53995</v>
      </c>
      <c r="O30" s="3">
        <f t="shared" si="4"/>
        <v>141</v>
      </c>
    </row>
    <row r="31" spans="1:15" x14ac:dyDescent="0.25">
      <c r="A31">
        <v>1259701</v>
      </c>
      <c r="B31">
        <v>2038217</v>
      </c>
      <c r="C31">
        <v>280</v>
      </c>
      <c r="D31">
        <v>151588</v>
      </c>
      <c r="E31">
        <f t="shared" si="0"/>
        <v>1.8471119085943478E-3</v>
      </c>
      <c r="F31">
        <f t="shared" si="2"/>
        <v>4.6853673031884108E-4</v>
      </c>
      <c r="H31">
        <v>1816</v>
      </c>
      <c r="I31">
        <f t="shared" si="6"/>
        <v>2.3800000000000012</v>
      </c>
      <c r="J31">
        <f t="shared" si="5"/>
        <v>21677</v>
      </c>
      <c r="K31">
        <v>1259701</v>
      </c>
      <c r="L31" s="2">
        <v>0.62798611111111113</v>
      </c>
      <c r="M31" s="1">
        <v>42519</v>
      </c>
      <c r="N31" s="3">
        <f t="shared" si="1"/>
        <v>54258</v>
      </c>
      <c r="O31" s="3">
        <f t="shared" si="4"/>
        <v>263</v>
      </c>
    </row>
    <row r="32" spans="1:15" x14ac:dyDescent="0.25">
      <c r="A32">
        <v>2038217</v>
      </c>
      <c r="B32">
        <v>3297913</v>
      </c>
      <c r="C32">
        <v>343</v>
      </c>
      <c r="D32">
        <v>236781</v>
      </c>
      <c r="E32">
        <f t="shared" si="0"/>
        <v>1.448595959979897E-3</v>
      </c>
      <c r="F32">
        <f t="shared" si="2"/>
        <v>3.9851594861445077E-4</v>
      </c>
      <c r="H32">
        <v>2310</v>
      </c>
      <c r="I32">
        <f t="shared" si="6"/>
        <v>2.4400000000000013</v>
      </c>
      <c r="J32">
        <f t="shared" si="5"/>
        <v>31729</v>
      </c>
      <c r="K32">
        <v>2038217</v>
      </c>
      <c r="L32" s="2">
        <v>0.63369212962962962</v>
      </c>
      <c r="M32" s="1">
        <v>42519</v>
      </c>
      <c r="N32" s="3">
        <f t="shared" si="1"/>
        <v>54751</v>
      </c>
      <c r="O32" s="3">
        <f t="shared" si="4"/>
        <v>493</v>
      </c>
    </row>
    <row r="33" spans="1:15" x14ac:dyDescent="0.25">
      <c r="A33">
        <v>3297913</v>
      </c>
      <c r="B33">
        <v>5336129</v>
      </c>
      <c r="C33">
        <v>423</v>
      </c>
      <c r="D33">
        <v>370240</v>
      </c>
      <c r="E33">
        <f t="shared" si="0"/>
        <v>1.1425021607605877E-3</v>
      </c>
      <c r="F33">
        <f t="shared" si="2"/>
        <v>3.0609379921930934E-4</v>
      </c>
      <c r="H33">
        <v>2938</v>
      </c>
      <c r="I33">
        <f t="shared" si="6"/>
        <v>2.5000000000000013</v>
      </c>
      <c r="J33">
        <f t="shared" si="5"/>
        <v>46280</v>
      </c>
      <c r="K33">
        <v>3297913</v>
      </c>
      <c r="L33" s="2">
        <v>0.64124999999999999</v>
      </c>
      <c r="M33" s="1">
        <v>42519</v>
      </c>
      <c r="N33" s="3">
        <f t="shared" si="1"/>
        <v>55404</v>
      </c>
      <c r="O33" s="3">
        <f t="shared" si="4"/>
        <v>653</v>
      </c>
    </row>
    <row r="34" spans="1:15" x14ac:dyDescent="0.25">
      <c r="A34">
        <v>5336129</v>
      </c>
      <c r="B34">
        <v>8633983</v>
      </c>
      <c r="C34">
        <v>521</v>
      </c>
      <c r="D34">
        <v>579570</v>
      </c>
      <c r="E34">
        <f t="shared" si="0"/>
        <v>8.9894231930569214E-4</v>
      </c>
      <c r="F34">
        <f t="shared" si="2"/>
        <v>2.4355984145489552E-4</v>
      </c>
      <c r="H34">
        <v>3738</v>
      </c>
      <c r="I34">
        <f t="shared" si="6"/>
        <v>2.5600000000000014</v>
      </c>
      <c r="J34">
        <f t="shared" si="5"/>
        <v>67230</v>
      </c>
      <c r="K34">
        <v>5336129</v>
      </c>
      <c r="L34" s="2">
        <v>0.65187499999999998</v>
      </c>
      <c r="M34" s="1">
        <v>42519</v>
      </c>
      <c r="N34" s="3">
        <f t="shared" si="1"/>
        <v>56322</v>
      </c>
      <c r="O34" s="3">
        <f t="shared" si="4"/>
        <v>918</v>
      </c>
    </row>
    <row r="35" spans="1:15" x14ac:dyDescent="0.25">
      <c r="A35">
        <v>8633983</v>
      </c>
      <c r="B35">
        <v>13970093</v>
      </c>
      <c r="C35">
        <v>640</v>
      </c>
      <c r="D35">
        <v>908291</v>
      </c>
      <c r="E35">
        <f t="shared" si="0"/>
        <v>7.0461999513371813E-4</v>
      </c>
      <c r="F35">
        <f t="shared" si="2"/>
        <v>1.9432232417197401E-4</v>
      </c>
      <c r="G35">
        <f>SUM(F29:F35)</f>
        <v>3.0858091712212352E-3</v>
      </c>
      <c r="H35">
        <v>4754</v>
      </c>
      <c r="I35">
        <f t="shared" si="6"/>
        <v>2.6200000000000014</v>
      </c>
      <c r="J35">
        <f t="shared" si="5"/>
        <v>97188</v>
      </c>
      <c r="K35">
        <v>8633983</v>
      </c>
      <c r="L35" s="2">
        <v>0.67302083333333329</v>
      </c>
      <c r="M35" s="1">
        <v>42519</v>
      </c>
      <c r="N35" s="3">
        <f t="shared" si="1"/>
        <v>58149</v>
      </c>
      <c r="O35" s="3">
        <f t="shared" si="4"/>
        <v>1827</v>
      </c>
    </row>
    <row r="36" spans="1:15" x14ac:dyDescent="0.25">
      <c r="F36">
        <f>AVERAGE(F3:F35)</f>
        <v>1.5130163030450493E-2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logFile_analysis 29052016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</cp:lastModifiedBy>
  <dcterms:created xsi:type="dcterms:W3CDTF">2016-05-29T16:05:54Z</dcterms:created>
  <dcterms:modified xsi:type="dcterms:W3CDTF">2016-06-02T22:01:46Z</dcterms:modified>
</cp:coreProperties>
</file>