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impens\Nextcloud\GL\PhD\Projets\EnergyScope\ES TDs\Optimisation pathways\ES - monthly_v7 MobHeat_2080\output\"/>
    </mc:Choice>
  </mc:AlternateContent>
  <bookViews>
    <workbookView xWindow="0" yWindow="0" windowWidth="28800" windowHeight="10200"/>
  </bookViews>
  <sheets>
    <sheet name="Feuil1" sheetId="1" r:id="rId1"/>
    <sheet name="Feuil2" sheetId="6" r:id="rId2"/>
    <sheet name="Feuil3" sheetId="7" r:id="rId3"/>
    <sheet name="LT inputs" sheetId="11" r:id="rId4"/>
    <sheet name="LT all" sheetId="12" r:id="rId5"/>
    <sheet name="Mob_shares" sheetId="8" r:id="rId6"/>
    <sheet name="Delta_change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C2" i="12"/>
  <c r="D2" i="12"/>
  <c r="E2" i="12"/>
  <c r="F2" i="12"/>
  <c r="G2" i="12"/>
  <c r="H2" i="12"/>
  <c r="I2" i="12"/>
  <c r="B3" i="12"/>
  <c r="C3" i="12"/>
  <c r="D3" i="12"/>
  <c r="E3" i="12"/>
  <c r="F3" i="12"/>
  <c r="G3" i="12"/>
  <c r="H3" i="12"/>
  <c r="I3" i="12"/>
  <c r="B4" i="12"/>
  <c r="C4" i="12"/>
  <c r="D4" i="12"/>
  <c r="E4" i="12"/>
  <c r="F4" i="12"/>
  <c r="G4" i="12"/>
  <c r="H4" i="12"/>
  <c r="I4" i="12"/>
  <c r="B5" i="12"/>
  <c r="C5" i="12"/>
  <c r="D5" i="12"/>
  <c r="E5" i="12"/>
  <c r="F5" i="12"/>
  <c r="G5" i="12"/>
  <c r="H5" i="12"/>
  <c r="I5" i="12"/>
  <c r="B6" i="12"/>
  <c r="C6" i="12"/>
  <c r="D6" i="12"/>
  <c r="E6" i="12"/>
  <c r="F6" i="12"/>
  <c r="G6" i="12"/>
  <c r="H6" i="12"/>
  <c r="I6" i="12"/>
  <c r="B7" i="12"/>
  <c r="C7" i="12"/>
  <c r="D7" i="12"/>
  <c r="E7" i="12"/>
  <c r="F7" i="12"/>
  <c r="G7" i="12"/>
  <c r="H7" i="12"/>
  <c r="I7" i="12"/>
  <c r="B8" i="12"/>
  <c r="C8" i="12"/>
  <c r="D8" i="12"/>
  <c r="E8" i="12"/>
  <c r="F8" i="12"/>
  <c r="G8" i="12"/>
  <c r="H8" i="12"/>
  <c r="I8" i="12"/>
  <c r="B9" i="12"/>
  <c r="C9" i="12"/>
  <c r="D9" i="12"/>
  <c r="E9" i="12"/>
  <c r="F9" i="12"/>
  <c r="G9" i="12"/>
  <c r="H9" i="12"/>
  <c r="I9" i="12"/>
  <c r="B10" i="12"/>
  <c r="C10" i="12"/>
  <c r="D10" i="12"/>
  <c r="E10" i="12"/>
  <c r="F10" i="12"/>
  <c r="G10" i="12"/>
  <c r="H10" i="12"/>
  <c r="I10" i="12"/>
  <c r="B11" i="12"/>
  <c r="C11" i="12"/>
  <c r="D11" i="12"/>
  <c r="E11" i="12"/>
  <c r="F11" i="12"/>
  <c r="G11" i="12"/>
  <c r="H11" i="12"/>
  <c r="I11" i="12"/>
  <c r="B12" i="12"/>
  <c r="C12" i="12"/>
  <c r="D12" i="12"/>
  <c r="E12" i="12"/>
  <c r="F12" i="12"/>
  <c r="G12" i="12"/>
  <c r="H12" i="12"/>
  <c r="I12" i="12"/>
  <c r="B13" i="12"/>
  <c r="C13" i="12"/>
  <c r="D13" i="12"/>
  <c r="E13" i="12"/>
  <c r="F13" i="12"/>
  <c r="G13" i="12"/>
  <c r="H13" i="12"/>
  <c r="I13" i="12"/>
  <c r="B14" i="12"/>
  <c r="C14" i="12"/>
  <c r="D14" i="12"/>
  <c r="E14" i="12"/>
  <c r="F14" i="12"/>
  <c r="G14" i="12"/>
  <c r="H14" i="12"/>
  <c r="I14" i="12"/>
  <c r="B15" i="12"/>
  <c r="C15" i="12"/>
  <c r="D15" i="12"/>
  <c r="E15" i="12"/>
  <c r="F15" i="12"/>
  <c r="G15" i="12"/>
  <c r="H15" i="12"/>
  <c r="I15" i="12"/>
  <c r="B16" i="12"/>
  <c r="C16" i="12"/>
  <c r="D16" i="12"/>
  <c r="E16" i="12"/>
  <c r="F16" i="12"/>
  <c r="G16" i="12"/>
  <c r="H16" i="12"/>
  <c r="I16" i="12"/>
  <c r="B17" i="12"/>
  <c r="C17" i="12"/>
  <c r="D17" i="12"/>
  <c r="E17" i="12"/>
  <c r="F17" i="12"/>
  <c r="G17" i="12"/>
  <c r="H17" i="12"/>
  <c r="I17" i="12"/>
  <c r="B18" i="12"/>
  <c r="C18" i="12"/>
  <c r="D18" i="12"/>
  <c r="E18" i="12"/>
  <c r="F18" i="12"/>
  <c r="G18" i="12"/>
  <c r="H18" i="12"/>
  <c r="I18" i="12"/>
  <c r="B19" i="12"/>
  <c r="C19" i="12"/>
  <c r="D19" i="12"/>
  <c r="E19" i="12"/>
  <c r="F19" i="12"/>
  <c r="G19" i="12"/>
  <c r="H19" i="12"/>
  <c r="I19" i="12"/>
  <c r="B20" i="12"/>
  <c r="C20" i="12"/>
  <c r="D20" i="12"/>
  <c r="E20" i="12"/>
  <c r="F20" i="12"/>
  <c r="G20" i="12"/>
  <c r="H20" i="12"/>
  <c r="I20" i="12"/>
  <c r="B21" i="12"/>
  <c r="C21" i="12"/>
  <c r="D21" i="12"/>
  <c r="E21" i="12"/>
  <c r="F21" i="12"/>
  <c r="G21" i="12"/>
  <c r="H21" i="12"/>
  <c r="I21" i="12"/>
  <c r="B22" i="12"/>
  <c r="C22" i="12"/>
  <c r="D22" i="12"/>
  <c r="E22" i="12"/>
  <c r="F22" i="12"/>
  <c r="G22" i="12"/>
  <c r="H22" i="12"/>
  <c r="I22" i="12"/>
  <c r="B1" i="12"/>
  <c r="C1" i="12"/>
  <c r="D1" i="12"/>
  <c r="E1" i="12"/>
  <c r="F1" i="12"/>
  <c r="G1" i="12"/>
  <c r="H1" i="12"/>
  <c r="I1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1" i="12"/>
  <c r="Q79" i="10"/>
  <c r="Q80" i="10"/>
  <c r="I79" i="10"/>
  <c r="J79" i="10"/>
  <c r="K79" i="10"/>
  <c r="L79" i="10"/>
  <c r="M79" i="10"/>
  <c r="N79" i="10"/>
  <c r="O79" i="10"/>
  <c r="P79" i="10"/>
  <c r="I80" i="10"/>
  <c r="J80" i="10"/>
  <c r="K80" i="10"/>
  <c r="L80" i="10"/>
  <c r="M80" i="10"/>
  <c r="N80" i="10"/>
  <c r="O80" i="10"/>
  <c r="P80" i="10"/>
  <c r="B23" i="8" l="1"/>
  <c r="B80" i="10"/>
  <c r="C79" i="10"/>
  <c r="D79" i="10"/>
  <c r="E79" i="10"/>
  <c r="F79" i="10"/>
  <c r="G79" i="10"/>
  <c r="H79" i="10"/>
  <c r="C80" i="10"/>
  <c r="D80" i="10"/>
  <c r="E80" i="10"/>
  <c r="F80" i="10"/>
  <c r="G80" i="10"/>
  <c r="H80" i="10"/>
  <c r="B79" i="10"/>
  <c r="C23" i="8"/>
  <c r="D23" i="8"/>
  <c r="E23" i="8"/>
  <c r="F23" i="8"/>
  <c r="G23" i="8"/>
  <c r="H23" i="8"/>
  <c r="I23" i="8"/>
  <c r="C24" i="8"/>
  <c r="D24" i="8"/>
  <c r="E24" i="8"/>
  <c r="F24" i="8"/>
  <c r="G24" i="8"/>
  <c r="H24" i="8"/>
  <c r="I24" i="8"/>
  <c r="B24" i="8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3" i="1"/>
</calcChain>
</file>

<file path=xl/sharedStrings.xml><?xml version="1.0" encoding="utf-8"?>
<sst xmlns="http://schemas.openxmlformats.org/spreadsheetml/2006/main" count="834" uniqueCount="170">
  <si>
    <t>TECH</t>
  </si>
  <si>
    <t>2015_2020</t>
  </si>
  <si>
    <t>2020_2025</t>
  </si>
  <si>
    <t>2025_2030</t>
  </si>
  <si>
    <t>2030_2035</t>
  </si>
  <si>
    <t>2035_2040</t>
  </si>
  <si>
    <t>2040_2045</t>
  </si>
  <si>
    <t>2045_2050</t>
  </si>
  <si>
    <t xml:space="preserve"> NUCLEAR</t>
  </si>
  <si>
    <t xml:space="preserve"> CCGT</t>
  </si>
  <si>
    <t xml:space="preserve"> COAL_US</t>
  </si>
  <si>
    <t xml:space="preserve"> COAL_IGCC</t>
  </si>
  <si>
    <t xml:space="preserve"> PV</t>
  </si>
  <si>
    <t xml:space="preserve"> WIND_ONSHORE</t>
  </si>
  <si>
    <t xml:space="preserve"> WIND_OFFSHORE</t>
  </si>
  <si>
    <t xml:space="preserve"> HYDRO_RIVER</t>
  </si>
  <si>
    <t xml:space="preserve"> GEOTHERMAL</t>
  </si>
  <si>
    <t xml:space="preserve"> IND_COGEN_GAS</t>
  </si>
  <si>
    <t xml:space="preserve"> IND_COGEN_WOOD</t>
  </si>
  <si>
    <t xml:space="preserve"> IND_COGEN_WASTE</t>
  </si>
  <si>
    <t xml:space="preserve"> IND_BOILER_GAS</t>
  </si>
  <si>
    <t xml:space="preserve"> IND_BOILER_WOOD</t>
  </si>
  <si>
    <t xml:space="preserve"> IND_BOILER_OIL</t>
  </si>
  <si>
    <t xml:space="preserve"> IND_BOILER_COAL</t>
  </si>
  <si>
    <t xml:space="preserve"> IND_BOILER_WASTE</t>
  </si>
  <si>
    <t xml:space="preserve"> IND_DIRECT_ELEC</t>
  </si>
  <si>
    <t xml:space="preserve"> DHN_HP_ELEC</t>
  </si>
  <si>
    <t xml:space="preserve"> DHN_COGEN_GAS</t>
  </si>
  <si>
    <t xml:space="preserve"> DHN_COGEN_WOOD</t>
  </si>
  <si>
    <t xml:space="preserve"> DHN_COGEN_WET_BIOMASS</t>
  </si>
  <si>
    <t xml:space="preserve"> DHN_COGEN_WASTE</t>
  </si>
  <si>
    <t xml:space="preserve"> DHN_BOILER_GAS</t>
  </si>
  <si>
    <t xml:space="preserve"> DHN_BOILER_WOOD</t>
  </si>
  <si>
    <t xml:space="preserve"> DHN_BOILER_OIL</t>
  </si>
  <si>
    <t xml:space="preserve"> DHN_DEEP_GEO</t>
  </si>
  <si>
    <t xml:space="preserve"> DHN_SOLAR</t>
  </si>
  <si>
    <t xml:space="preserve"> DEC_HP_ELEC</t>
  </si>
  <si>
    <t xml:space="preserve"> DEC_THHP_GAS</t>
  </si>
  <si>
    <t xml:space="preserve"> DEC_COGEN_GAS</t>
  </si>
  <si>
    <t xml:space="preserve"> DEC_COGEN_OIL</t>
  </si>
  <si>
    <t xml:space="preserve"> DEC_ADVCOGEN_GAS</t>
  </si>
  <si>
    <t xml:space="preserve"> DEC_ADVCOGEN_H2</t>
  </si>
  <si>
    <t xml:space="preserve"> DEC_BOILER_GAS</t>
  </si>
  <si>
    <t xml:space="preserve"> DEC_BOILER_WOOD</t>
  </si>
  <si>
    <t xml:space="preserve"> DEC_BOILER_OIL</t>
  </si>
  <si>
    <t xml:space="preserve"> DEC_SOLAR</t>
  </si>
  <si>
    <t xml:space="preserve"> DEC_DIRECT_ELEC</t>
  </si>
  <si>
    <t xml:space="preserve"> TRAMWAY_TROLLEY</t>
  </si>
  <si>
    <t xml:space="preserve"> BUS_COACH_DIESEL</t>
  </si>
  <si>
    <t xml:space="preserve"> BUS_COACH_HYDIESEL</t>
  </si>
  <si>
    <t xml:space="preserve"> BUS_COACH_CNG_STOICH</t>
  </si>
  <si>
    <t xml:space="preserve"> BUS_COACH_FC_HYBRIDH2</t>
  </si>
  <si>
    <t xml:space="preserve"> TRAIN_PUB</t>
  </si>
  <si>
    <t xml:space="preserve"> CAR_GASOLINE</t>
  </si>
  <si>
    <t xml:space="preserve"> CAR_DIESEL</t>
  </si>
  <si>
    <t xml:space="preserve"> CAR_NG</t>
  </si>
  <si>
    <t xml:space="preserve"> CAR_HEV</t>
  </si>
  <si>
    <t xml:space="preserve"> CAR_PHEV</t>
  </si>
  <si>
    <t xml:space="preserve"> CAR_BEV</t>
  </si>
  <si>
    <t xml:space="preserve"> CAR_FUEL_CELL</t>
  </si>
  <si>
    <t xml:space="preserve"> TRAIN_FREIGHT</t>
  </si>
  <si>
    <t xml:space="preserve"> BOAT_FREIGHT_DIESEL</t>
  </si>
  <si>
    <t xml:space="preserve"> BOAT_FREIGHT_NG</t>
  </si>
  <si>
    <t xml:space="preserve"> TRUCK_DIESEL</t>
  </si>
  <si>
    <t xml:space="preserve"> TRUCK_FUEL_CELL</t>
  </si>
  <si>
    <t xml:space="preserve"> TRUCK_NG</t>
  </si>
  <si>
    <t xml:space="preserve"> NON_ENERGY_OIL</t>
  </si>
  <si>
    <t xml:space="preserve"> NON_ENERGY_NG</t>
  </si>
  <si>
    <t xml:space="preserve"> TS_DHN_SEASONAL</t>
  </si>
  <si>
    <t xml:space="preserve"> SEASONAL_NG</t>
  </si>
  <si>
    <t xml:space="preserve"> SEASONAL_H2</t>
  </si>
  <si>
    <t xml:space="preserve"> CO2_STORAGE</t>
  </si>
  <si>
    <t xml:space="preserve"> EFFICIENCY</t>
  </si>
  <si>
    <t xml:space="preserve"> DHN</t>
  </si>
  <si>
    <t xml:space="preserve"> GRID</t>
  </si>
  <si>
    <t xml:space="preserve"> H2_ELECTROLYSIS</t>
  </si>
  <si>
    <t xml:space="preserve"> H2_NG</t>
  </si>
  <si>
    <t xml:space="preserve"> H2_BIOMASS</t>
  </si>
  <si>
    <t xml:space="preserve"> GASIFICATION_SNG</t>
  </si>
  <si>
    <t xml:space="preserve"> PYROLYSIS</t>
  </si>
  <si>
    <t xml:space="preserve"> ATM_CCS</t>
  </si>
  <si>
    <t xml:space="preserve"> INDUSTRY_CCS</t>
  </si>
  <si>
    <t xml:space="preserve"> SYN_METHANATION</t>
  </si>
  <si>
    <t xml:space="preserve"> BIOMETHANATION</t>
  </si>
  <si>
    <t>FnewBuild</t>
  </si>
  <si>
    <t>Fold</t>
  </si>
  <si>
    <t>F_decom</t>
  </si>
  <si>
    <t>YEAR_2015</t>
  </si>
  <si>
    <t>YEAR_2020</t>
  </si>
  <si>
    <t>YEAR_2025</t>
  </si>
  <si>
    <t>YEAR_2030</t>
  </si>
  <si>
    <t>YEAR_2035</t>
  </si>
  <si>
    <t>YEAR_2040</t>
  </si>
  <si>
    <t>YEAR_2045</t>
  </si>
  <si>
    <t>YEAR_2050</t>
  </si>
  <si>
    <t>Tech</t>
  </si>
  <si>
    <t xml:space="preserve"> TRAMWAY_TROLLEY </t>
  </si>
  <si>
    <t xml:space="preserve"> BUS_COACH_DIESEL </t>
  </si>
  <si>
    <t xml:space="preserve"> BUS_COACH_HYDIESEL </t>
  </si>
  <si>
    <t xml:space="preserve"> BUS_COACH_CNG_STOICH </t>
  </si>
  <si>
    <t xml:space="preserve"> BUS_COACH_FC_HYBRIDH2 </t>
  </si>
  <si>
    <t xml:space="preserve"> TRAIN_PUB </t>
  </si>
  <si>
    <t xml:space="preserve"> CAR_GASOLINE </t>
  </si>
  <si>
    <t xml:space="preserve"> CAR_DIESEL </t>
  </si>
  <si>
    <t xml:space="preserve"> CAR_NG </t>
  </si>
  <si>
    <t xml:space="preserve"> CAR_HEV </t>
  </si>
  <si>
    <t xml:space="preserve"> CAR_PHEV </t>
  </si>
  <si>
    <t xml:space="preserve"> CAR_BEV </t>
  </si>
  <si>
    <t xml:space="preserve"> CAR_FUEL_CELL </t>
  </si>
  <si>
    <t xml:space="preserve"> TRAIN_FREIGHT </t>
  </si>
  <si>
    <t xml:space="preserve"> BOAT_FREIGHT_DIESEL </t>
  </si>
  <si>
    <t xml:space="preserve"> BOAT_FREIGHT_NG </t>
  </si>
  <si>
    <t xml:space="preserve"> TRUCK_DIESEL </t>
  </si>
  <si>
    <t xml:space="preserve"> TRUCK_FUEL_CELL </t>
  </si>
  <si>
    <t xml:space="preserve"> TRUCK_NG </t>
  </si>
  <si>
    <t xml:space="preserve"> NUCLEAR </t>
  </si>
  <si>
    <t xml:space="preserve"> CCGT </t>
  </si>
  <si>
    <t xml:space="preserve"> COAL_US </t>
  </si>
  <si>
    <t xml:space="preserve"> COAL_IGCC </t>
  </si>
  <si>
    <t xml:space="preserve"> PV </t>
  </si>
  <si>
    <t xml:space="preserve"> WIND_ONSHORE </t>
  </si>
  <si>
    <t xml:space="preserve"> WIND_OFFSHORE </t>
  </si>
  <si>
    <t xml:space="preserve"> HYDRO_RIVER </t>
  </si>
  <si>
    <t xml:space="preserve"> GEOTHERMAL </t>
  </si>
  <si>
    <t xml:space="preserve"> IND_COGEN_GAS </t>
  </si>
  <si>
    <t xml:space="preserve"> IND_COGEN_WOOD </t>
  </si>
  <si>
    <t xml:space="preserve"> IND_COGEN_WASTE </t>
  </si>
  <si>
    <t xml:space="preserve"> IND_BOILER_GAS </t>
  </si>
  <si>
    <t xml:space="preserve"> IND_BOILER_WOOD </t>
  </si>
  <si>
    <t xml:space="preserve"> IND_BOILER_OIL </t>
  </si>
  <si>
    <t xml:space="preserve"> IND_BOILER_COAL </t>
  </si>
  <si>
    <t xml:space="preserve"> IND_BOILER_WASTE </t>
  </si>
  <si>
    <t xml:space="preserve"> IND_DIRECT_ELEC </t>
  </si>
  <si>
    <t xml:space="preserve"> DHN_HP_ELEC </t>
  </si>
  <si>
    <t xml:space="preserve"> DHN_COGEN_GAS </t>
  </si>
  <si>
    <t xml:space="preserve"> DHN_COGEN_WOOD </t>
  </si>
  <si>
    <t xml:space="preserve"> DHN_COGEN_WET_BIOMASS </t>
  </si>
  <si>
    <t xml:space="preserve"> DHN_COGEN_WASTE </t>
  </si>
  <si>
    <t xml:space="preserve"> DHN_BOILER_GAS </t>
  </si>
  <si>
    <t xml:space="preserve"> DHN_BOILER_WOOD </t>
  </si>
  <si>
    <t xml:space="preserve"> DHN_BOILER_OIL </t>
  </si>
  <si>
    <t xml:space="preserve"> DHN_DEEP_GEO </t>
  </si>
  <si>
    <t xml:space="preserve"> DHN_SOLAR </t>
  </si>
  <si>
    <t xml:space="preserve"> DEC_HP_ELEC </t>
  </si>
  <si>
    <t xml:space="preserve"> DEC_THHP_GAS </t>
  </si>
  <si>
    <t xml:space="preserve"> DEC_COGEN_GAS </t>
  </si>
  <si>
    <t xml:space="preserve"> DEC_COGEN_OIL </t>
  </si>
  <si>
    <t xml:space="preserve"> DEC_ADVCOGEN_GAS </t>
  </si>
  <si>
    <t xml:space="preserve"> DEC_ADVCOGEN_H2 </t>
  </si>
  <si>
    <t xml:space="preserve"> DEC_BOILER_GAS </t>
  </si>
  <si>
    <t xml:space="preserve"> DEC_BOILER_WOOD </t>
  </si>
  <si>
    <t xml:space="preserve"> DEC_BOILER_OIL </t>
  </si>
  <si>
    <t xml:space="preserve"> DEC_SOLAR </t>
  </si>
  <si>
    <t xml:space="preserve"> DEC_DIRECT_ELEC </t>
  </si>
  <si>
    <t xml:space="preserve"> NON_ENERGY_OIL </t>
  </si>
  <si>
    <t xml:space="preserve"> NON_ENERGY_NG </t>
  </si>
  <si>
    <t xml:space="preserve"> EFFICIENCY </t>
  </si>
  <si>
    <t xml:space="preserve"> DHN </t>
  </si>
  <si>
    <t xml:space="preserve"> GRID </t>
  </si>
  <si>
    <t xml:space="preserve"> H2_ELECTROLYSIS </t>
  </si>
  <si>
    <t xml:space="preserve"> H2_NG </t>
  </si>
  <si>
    <t xml:space="preserve"> H2_BIOMASS </t>
  </si>
  <si>
    <t xml:space="preserve"> GASIFICATION_SNG </t>
  </si>
  <si>
    <t xml:space="preserve"> PYROLYSIS </t>
  </si>
  <si>
    <t xml:space="preserve"> ATM_CCS </t>
  </si>
  <si>
    <t xml:space="preserve"> INDUSTRY_CCS </t>
  </si>
  <si>
    <t xml:space="preserve"> SYN_METHANATION </t>
  </si>
  <si>
    <t xml:space="preserve"> BIOMETHANATION </t>
  </si>
  <si>
    <t>DEC</t>
  </si>
  <si>
    <t>DHN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</si>
</sst>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'LT all'!$A$2</c:f>
              <c:strCache>
                <c:ptCount val="1"/>
                <c:pt idx="0">
                  <c:v> DHN_HP_ELEC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all'!$B$2:$I$2</c:f>
              <c:numCache>
                <c:formatCode>General</c:formatCode>
                <c:ptCount val="8"/>
                <c:pt idx="0">
                  <c:v>133.08398800000001</c:v>
                </c:pt>
                <c:pt idx="1">
                  <c:v>2311.0600610000001</c:v>
                </c:pt>
                <c:pt idx="2">
                  <c:v>34989.148103</c:v>
                </c:pt>
                <c:pt idx="3">
                  <c:v>34989.148103</c:v>
                </c:pt>
                <c:pt idx="4">
                  <c:v>34989.148103</c:v>
                </c:pt>
                <c:pt idx="5">
                  <c:v>22561.967509999999</c:v>
                </c:pt>
                <c:pt idx="6">
                  <c:v>21832.539345000001</c:v>
                </c:pt>
                <c:pt idx="7">
                  <c:v>21872.485284999999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7-40EF-B4E8-5D1D0ECBD616}"/>
            </c:ext>
          </c:extLst>
        </c:ser>
        <c:ser>
          <c:idx val="1"/>
          <c:order val="1"/>
          <c:tx>
            <c:strRef>
              <c:f>'LT all'!$A$3</c:f>
              <c:strCache>
                <c:ptCount val="1"/>
                <c:pt idx="0">
                  <c:v> DHN_COGEN_GAS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all'!$B$3:$I$3</c:f>
              <c:numCache>
                <c:formatCode>General</c:formatCode>
                <c:ptCount val="8"/>
                <c:pt idx="0">
                  <c:v>1809.363609</c:v>
                </c:pt>
                <c:pt idx="1">
                  <c:v>1809.363609</c:v>
                </c:pt>
                <c:pt idx="2">
                  <c:v>1809.363609</c:v>
                </c:pt>
                <c:pt idx="3">
                  <c:v>1809.363609</c:v>
                </c:pt>
                <c:pt idx="4">
                  <c:v>1809.363609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7-40EF-B4E8-5D1D0ECBD616}"/>
            </c:ext>
          </c:extLst>
        </c:ser>
        <c:ser>
          <c:idx val="2"/>
          <c:order val="2"/>
          <c:tx>
            <c:strRef>
              <c:f>'LT all'!$A$4</c:f>
              <c:strCache>
                <c:ptCount val="1"/>
                <c:pt idx="0">
                  <c:v> DHN_COGEN_WOOD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all'!$B$4:$I$4</c:f>
              <c:numCache>
                <c:formatCode>General</c:formatCode>
                <c:ptCount val="8"/>
                <c:pt idx="0">
                  <c:v>201.087774</c:v>
                </c:pt>
                <c:pt idx="1">
                  <c:v>201.087774</c:v>
                </c:pt>
                <c:pt idx="2">
                  <c:v>261.36</c:v>
                </c:pt>
                <c:pt idx="3">
                  <c:v>261.36</c:v>
                </c:pt>
                <c:pt idx="4">
                  <c:v>261.36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7-40EF-B4E8-5D1D0ECBD616}"/>
            </c:ext>
          </c:extLst>
        </c:ser>
        <c:ser>
          <c:idx val="3"/>
          <c:order val="3"/>
          <c:tx>
            <c:strRef>
              <c:f>'LT all'!$A$5</c:f>
              <c:strCache>
                <c:ptCount val="1"/>
                <c:pt idx="0">
                  <c:v> DHN_COGEN_WET_BIOMASS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all'!$B$5:$I$5</c:f>
              <c:numCache>
                <c:formatCode>General</c:formatCode>
                <c:ptCount val="8"/>
                <c:pt idx="0">
                  <c:v>50.919091000000002</c:v>
                </c:pt>
                <c:pt idx="1">
                  <c:v>50.919091000000002</c:v>
                </c:pt>
                <c:pt idx="2">
                  <c:v>1526.1681450000001</c:v>
                </c:pt>
                <c:pt idx="3">
                  <c:v>4472</c:v>
                </c:pt>
                <c:pt idx="4">
                  <c:v>4472</c:v>
                </c:pt>
                <c:pt idx="5">
                  <c:v>4472</c:v>
                </c:pt>
                <c:pt idx="6">
                  <c:v>4472</c:v>
                </c:pt>
                <c:pt idx="7">
                  <c:v>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7-40EF-B4E8-5D1D0ECBD616}"/>
            </c:ext>
          </c:extLst>
        </c:ser>
        <c:ser>
          <c:idx val="4"/>
          <c:order val="4"/>
          <c:tx>
            <c:strRef>
              <c:f>'LT all'!$A$6</c:f>
              <c:strCache>
                <c:ptCount val="1"/>
                <c:pt idx="0">
                  <c:v> DHN_COGEN_WASTE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all'!$B$6:$I$6</c:f>
              <c:numCache>
                <c:formatCode>General</c:formatCode>
                <c:ptCount val="8"/>
                <c:pt idx="0">
                  <c:v>377.87325399999997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7-40EF-B4E8-5D1D0ECBD616}"/>
            </c:ext>
          </c:extLst>
        </c:ser>
        <c:ser>
          <c:idx val="5"/>
          <c:order val="5"/>
          <c:tx>
            <c:strRef>
              <c:f>'LT all'!$A$7</c:f>
              <c:strCache>
                <c:ptCount val="1"/>
                <c:pt idx="0">
                  <c:v> DHN_BOILER_GAS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all'!$B$7:$I$7</c:f>
              <c:numCache>
                <c:formatCode>General</c:formatCode>
                <c:ptCount val="8"/>
                <c:pt idx="0">
                  <c:v>422.79290700000001</c:v>
                </c:pt>
                <c:pt idx="1">
                  <c:v>422.79290700000001</c:v>
                </c:pt>
                <c:pt idx="2">
                  <c:v>422.79290700000001</c:v>
                </c:pt>
                <c:pt idx="3">
                  <c:v>422.79290700000001</c:v>
                </c:pt>
                <c:pt idx="4">
                  <c:v>422.79290700000001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7-40EF-B4E8-5D1D0ECBD616}"/>
            </c:ext>
          </c:extLst>
        </c:ser>
        <c:ser>
          <c:idx val="6"/>
          <c:order val="6"/>
          <c:tx>
            <c:strRef>
              <c:f>'LT all'!$A$8</c:f>
              <c:strCache>
                <c:ptCount val="1"/>
                <c:pt idx="0">
                  <c:v> DHN_BOILER_WOOD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3158.4137839999999</c:v>
                </c:pt>
                <c:pt idx="3">
                  <c:v>3158.4137839999999</c:v>
                </c:pt>
                <c:pt idx="4">
                  <c:v>3158.4137839999999</c:v>
                </c:pt>
                <c:pt idx="5">
                  <c:v>14038.788521</c:v>
                </c:pt>
                <c:pt idx="6">
                  <c:v>13760.263211</c:v>
                </c:pt>
                <c:pt idx="7">
                  <c:v>12571.231922999999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47-40EF-B4E8-5D1D0ECBD616}"/>
            </c:ext>
          </c:extLst>
        </c:ser>
        <c:ser>
          <c:idx val="7"/>
          <c:order val="7"/>
          <c:tx>
            <c:strRef>
              <c:f>'LT all'!$A$9</c:f>
              <c:strCache>
                <c:ptCount val="1"/>
                <c:pt idx="0">
                  <c:v> DHN_BOILER_OIL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all'!$B$9:$I$9</c:f>
              <c:numCache>
                <c:formatCode>General</c:formatCode>
                <c:ptCount val="8"/>
                <c:pt idx="0">
                  <c:v>19.825555000000001</c:v>
                </c:pt>
                <c:pt idx="1">
                  <c:v>19.825555000000001</c:v>
                </c:pt>
                <c:pt idx="2">
                  <c:v>19.825555000000001</c:v>
                </c:pt>
                <c:pt idx="3">
                  <c:v>19.825555000000001</c:v>
                </c:pt>
                <c:pt idx="4">
                  <c:v>19.825555000000001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47-40EF-B4E8-5D1D0ECBD616}"/>
            </c:ext>
          </c:extLst>
        </c:ser>
        <c:ser>
          <c:idx val="8"/>
          <c:order val="8"/>
          <c:tx>
            <c:strRef>
              <c:f>'LT all'!$A$10</c:f>
              <c:strCache>
                <c:ptCount val="1"/>
                <c:pt idx="0">
                  <c:v> DHN_DEEP_GEO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all'!$B$10:$I$10</c:f>
              <c:numCache>
                <c:formatCode>General</c:formatCode>
                <c:ptCount val="8"/>
                <c:pt idx="0">
                  <c:v>30.454001999999999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47-40EF-B4E8-5D1D0ECBD616}"/>
            </c:ext>
          </c:extLst>
        </c:ser>
        <c:ser>
          <c:idx val="9"/>
          <c:order val="9"/>
          <c:tx>
            <c:strRef>
              <c:f>'LT all'!$A$11</c:f>
              <c:strCache>
                <c:ptCount val="1"/>
                <c:pt idx="0">
                  <c:v> DHN_SOLAR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47-40EF-B4E8-5D1D0ECBD616}"/>
            </c:ext>
          </c:extLst>
        </c:ser>
        <c:ser>
          <c:idx val="10"/>
          <c:order val="10"/>
          <c:tx>
            <c:strRef>
              <c:f>'LT all'!$A$12</c:f>
              <c:strCache>
                <c:ptCount val="1"/>
                <c:pt idx="0">
                  <c:v> DEC_HP_ELEC 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all'!$B$12:$I$12</c:f>
              <c:numCache>
                <c:formatCode>General</c:formatCode>
                <c:ptCount val="8"/>
                <c:pt idx="0">
                  <c:v>1635.979231</c:v>
                </c:pt>
                <c:pt idx="1">
                  <c:v>1635.979231</c:v>
                </c:pt>
                <c:pt idx="2">
                  <c:v>1635.979231</c:v>
                </c:pt>
                <c:pt idx="3">
                  <c:v>24526.926928000001</c:v>
                </c:pt>
                <c:pt idx="4">
                  <c:v>57642.60471</c:v>
                </c:pt>
                <c:pt idx="5">
                  <c:v>63057.375304000001</c:v>
                </c:pt>
                <c:pt idx="6">
                  <c:v>73625.415779000003</c:v>
                </c:pt>
                <c:pt idx="7">
                  <c:v>75414.643515000003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47-40EF-B4E8-5D1D0ECBD616}"/>
            </c:ext>
          </c:extLst>
        </c:ser>
        <c:ser>
          <c:idx val="11"/>
          <c:order val="11"/>
          <c:tx>
            <c:strRef>
              <c:f>'LT all'!$A$13</c:f>
              <c:strCache>
                <c:ptCount val="1"/>
                <c:pt idx="0">
                  <c:v> DEC_THHP_GAS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all'!$B$13:$I$13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47-40EF-B4E8-5D1D0ECBD616}"/>
            </c:ext>
          </c:extLst>
        </c:ser>
        <c:ser>
          <c:idx val="12"/>
          <c:order val="12"/>
          <c:tx>
            <c:strRef>
              <c:f>'LT all'!$A$14</c:f>
              <c:strCache>
                <c:ptCount val="1"/>
                <c:pt idx="0">
                  <c:v> DEC_COGEN_GAS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all'!$B$14:$I$14</c:f>
              <c:numCache>
                <c:formatCode>General</c:formatCode>
                <c:ptCount val="8"/>
                <c:pt idx="0">
                  <c:v>954.32121800000004</c:v>
                </c:pt>
                <c:pt idx="1">
                  <c:v>954.32121800000004</c:v>
                </c:pt>
                <c:pt idx="2">
                  <c:v>954.32121800000004</c:v>
                </c:pt>
                <c:pt idx="3">
                  <c:v>547.92994599999997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47-40EF-B4E8-5D1D0ECBD616}"/>
            </c:ext>
          </c:extLst>
        </c:ser>
        <c:ser>
          <c:idx val="13"/>
          <c:order val="13"/>
          <c:tx>
            <c:strRef>
              <c:f>'LT all'!$A$15</c:f>
              <c:strCache>
                <c:ptCount val="1"/>
                <c:pt idx="0">
                  <c:v> DEC_COGEN_OIL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47-40EF-B4E8-5D1D0ECBD616}"/>
            </c:ext>
          </c:extLst>
        </c:ser>
        <c:ser>
          <c:idx val="14"/>
          <c:order val="14"/>
          <c:tx>
            <c:strRef>
              <c:f>'LT all'!$A$16</c:f>
              <c:strCache>
                <c:ptCount val="1"/>
                <c:pt idx="0">
                  <c:v> DEC_ADVCOGEN_GAS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47-40EF-B4E8-5D1D0ECBD616}"/>
            </c:ext>
          </c:extLst>
        </c:ser>
        <c:ser>
          <c:idx val="15"/>
          <c:order val="15"/>
          <c:tx>
            <c:strRef>
              <c:f>'LT all'!$A$17</c:f>
              <c:strCache>
                <c:ptCount val="1"/>
                <c:pt idx="0">
                  <c:v> DEC_ADVCOGEN_H2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all'!$B$17:$I$17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47-40EF-B4E8-5D1D0ECBD616}"/>
            </c:ext>
          </c:extLst>
        </c:ser>
        <c:ser>
          <c:idx val="16"/>
          <c:order val="16"/>
          <c:tx>
            <c:strRef>
              <c:f>'LT all'!$A$18</c:f>
              <c:strCache>
                <c:ptCount val="1"/>
                <c:pt idx="0">
                  <c:v> DEC_BOILER_GAS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all'!$B$18:$I$18</c:f>
              <c:numCache>
                <c:formatCode>General</c:formatCode>
                <c:ptCount val="8"/>
                <c:pt idx="0">
                  <c:v>54668.972650000003</c:v>
                </c:pt>
                <c:pt idx="1">
                  <c:v>54668.972650000003</c:v>
                </c:pt>
                <c:pt idx="2">
                  <c:v>54668.972650000003</c:v>
                </c:pt>
                <c:pt idx="3">
                  <c:v>33547.196828</c:v>
                </c:pt>
                <c:pt idx="4">
                  <c:v>979.44899199999998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47-40EF-B4E8-5D1D0ECBD616}"/>
            </c:ext>
          </c:extLst>
        </c:ser>
        <c:ser>
          <c:idx val="17"/>
          <c:order val="17"/>
          <c:tx>
            <c:strRef>
              <c:f>'LT all'!$A$19</c:f>
              <c:strCache>
                <c:ptCount val="1"/>
                <c:pt idx="0">
                  <c:v> DEC_BOILER_WOOD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all'!$B$19:$I$19</c:f>
              <c:numCache>
                <c:formatCode>General</c:formatCode>
                <c:ptCount val="8"/>
                <c:pt idx="0">
                  <c:v>4635.2744890000004</c:v>
                </c:pt>
                <c:pt idx="1">
                  <c:v>4635.2744890000004</c:v>
                </c:pt>
                <c:pt idx="2">
                  <c:v>4476.6368069999999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747-40EF-B4E8-5D1D0ECBD616}"/>
            </c:ext>
          </c:extLst>
        </c:ser>
        <c:ser>
          <c:idx val="18"/>
          <c:order val="18"/>
          <c:tx>
            <c:strRef>
              <c:f>'LT all'!$A$20</c:f>
              <c:strCache>
                <c:ptCount val="1"/>
                <c:pt idx="0">
                  <c:v> DEC_BOILER_OIL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all'!$B$20:$I$20</c:f>
              <c:numCache>
                <c:formatCode>General</c:formatCode>
                <c:ptCount val="8"/>
                <c:pt idx="0">
                  <c:v>74437.055030000003</c:v>
                </c:pt>
                <c:pt idx="1">
                  <c:v>40066.821828</c:v>
                </c:pt>
                <c:pt idx="2">
                  <c:v>7110.6998389999999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747-40EF-B4E8-5D1D0ECBD616}"/>
            </c:ext>
          </c:extLst>
        </c:ser>
        <c:ser>
          <c:idx val="19"/>
          <c:order val="19"/>
          <c:tx>
            <c:strRef>
              <c:f>'LT all'!$A$21</c:f>
              <c:strCache>
                <c:ptCount val="1"/>
                <c:pt idx="0">
                  <c:v> DEC_SOLAR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all'!$B$21:$I$21</c:f>
              <c:numCache>
                <c:formatCode>General</c:formatCode>
                <c:ptCount val="8"/>
                <c:pt idx="0">
                  <c:v>0</c:v>
                </c:pt>
                <c:pt idx="1">
                  <c:v>24826.837761999999</c:v>
                </c:pt>
                <c:pt idx="2">
                  <c:v>24826.837761999999</c:v>
                </c:pt>
                <c:pt idx="3">
                  <c:v>24826.837761999999</c:v>
                </c:pt>
                <c:pt idx="4">
                  <c:v>24826.837761999999</c:v>
                </c:pt>
                <c:pt idx="5">
                  <c:v>20391.516161</c:v>
                </c:pt>
                <c:pt idx="6">
                  <c:v>9823.4756849999994</c:v>
                </c:pt>
                <c:pt idx="7">
                  <c:v>8034.2479489999996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47-40EF-B4E8-5D1D0ECBD616}"/>
            </c:ext>
          </c:extLst>
        </c:ser>
        <c:ser>
          <c:idx val="20"/>
          <c:order val="20"/>
          <c:tx>
            <c:strRef>
              <c:f>'LT all'!$A$22</c:f>
              <c:strCache>
                <c:ptCount val="1"/>
                <c:pt idx="0">
                  <c:v> DEC_DIRECT_ELEC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'LT all'!$B$1:$I$1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'LT all'!$B$22:$I$22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747-40EF-B4E8-5D1D0ECB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334880"/>
        <c:axId val="737333240"/>
      </c:barChart>
      <c:catAx>
        <c:axId val="7373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33240"/>
        <c:crosses val="autoZero"/>
        <c:auto val="1"/>
        <c:lblAlgn val="ctr"/>
        <c:lblOffset val="100"/>
        <c:noMultiLvlLbl val="0"/>
      </c:catAx>
      <c:valAx>
        <c:axId val="73733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Mob_shares!$A$2</c:f>
              <c:strCache>
                <c:ptCount val="1"/>
                <c:pt idx="0">
                  <c:v> TRAMWAY_TROLLEY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Mob_shares!$B$2:$I$2</c:f>
              <c:numCache>
                <c:formatCode>General</c:formatCode>
                <c:ptCount val="8"/>
                <c:pt idx="0">
                  <c:v>1422</c:v>
                </c:pt>
                <c:pt idx="1">
                  <c:v>1790.666667</c:v>
                </c:pt>
                <c:pt idx="2">
                  <c:v>1790.666667</c:v>
                </c:pt>
                <c:pt idx="3">
                  <c:v>11890.666667</c:v>
                </c:pt>
                <c:pt idx="4">
                  <c:v>14312.4</c:v>
                </c:pt>
                <c:pt idx="5">
                  <c:v>14312.4</c:v>
                </c:pt>
                <c:pt idx="6">
                  <c:v>14312.4</c:v>
                </c:pt>
                <c:pt idx="7">
                  <c:v>7721.2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9-4963-9766-660BFE2B01D0}"/>
            </c:ext>
          </c:extLst>
        </c:ser>
        <c:ser>
          <c:idx val="1"/>
          <c:order val="1"/>
          <c:tx>
            <c:strRef>
              <c:f>Mob_shares!$A$3</c:f>
              <c:strCache>
                <c:ptCount val="1"/>
                <c:pt idx="0">
                  <c:v> BUS_COACH_DIESEL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Mob_shares!$B$3:$I$3</c:f>
              <c:numCache>
                <c:formatCode>General</c:formatCode>
                <c:ptCount val="8"/>
                <c:pt idx="0">
                  <c:v>14852</c:v>
                </c:pt>
                <c:pt idx="1">
                  <c:v>14852</c:v>
                </c:pt>
                <c:pt idx="2">
                  <c:v>14852</c:v>
                </c:pt>
                <c:pt idx="3">
                  <c:v>4752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9-4963-9766-660BFE2B01D0}"/>
            </c:ext>
          </c:extLst>
        </c:ser>
        <c:ser>
          <c:idx val="2"/>
          <c:order val="2"/>
          <c:tx>
            <c:strRef>
              <c:f>Mob_shares!$A$4</c:f>
              <c:strCache>
                <c:ptCount val="1"/>
                <c:pt idx="0">
                  <c:v> BUS_COACH_HYDIESEL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9-4963-9766-660BFE2B01D0}"/>
            </c:ext>
          </c:extLst>
        </c:ser>
        <c:ser>
          <c:idx val="3"/>
          <c:order val="3"/>
          <c:tx>
            <c:strRef>
              <c:f>Mob_shares!$A$5</c:f>
              <c:strCache>
                <c:ptCount val="1"/>
                <c:pt idx="0">
                  <c:v> BUS_COACH_CNG_STOICH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Mob_shares!$B$5:$I$5</c:f>
              <c:numCache>
                <c:formatCode>General</c:formatCode>
                <c:ptCount val="8"/>
                <c:pt idx="0">
                  <c:v>3160</c:v>
                </c:pt>
                <c:pt idx="1">
                  <c:v>3160</c:v>
                </c:pt>
                <c:pt idx="2">
                  <c:v>3160</c:v>
                </c:pt>
                <c:pt idx="3">
                  <c:v>3160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9-4963-9766-660BFE2B01D0}"/>
            </c:ext>
          </c:extLst>
        </c:ser>
        <c:ser>
          <c:idx val="4"/>
          <c:order val="4"/>
          <c:tx>
            <c:strRef>
              <c:f>Mob_shares!$A$6</c:f>
              <c:strCache>
                <c:ptCount val="1"/>
                <c:pt idx="0">
                  <c:v> BUS_COACH_FC_HYBRIDH2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4770.8</c:v>
                </c:pt>
                <c:pt idx="5">
                  <c:v>4770.8</c:v>
                </c:pt>
                <c:pt idx="6">
                  <c:v>4770.8</c:v>
                </c:pt>
                <c:pt idx="7">
                  <c:v>7721.2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9-4963-9766-660BFE2B01D0}"/>
            </c:ext>
          </c:extLst>
        </c:ser>
        <c:ser>
          <c:idx val="5"/>
          <c:order val="5"/>
          <c:tx>
            <c:strRef>
              <c:f>Mob_shares!$A$7</c:f>
              <c:strCache>
                <c:ptCount val="1"/>
                <c:pt idx="0">
                  <c:v> TRAIN_PUB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Mob_shares!$B$7:$I$7</c:f>
              <c:numCache>
                <c:formatCode>General</c:formatCode>
                <c:ptCount val="8"/>
                <c:pt idx="0">
                  <c:v>12166</c:v>
                </c:pt>
                <c:pt idx="1">
                  <c:v>29704</c:v>
                </c:pt>
                <c:pt idx="2">
                  <c:v>29704</c:v>
                </c:pt>
                <c:pt idx="3">
                  <c:v>29704</c:v>
                </c:pt>
                <c:pt idx="4">
                  <c:v>28624.799999999999</c:v>
                </c:pt>
                <c:pt idx="5">
                  <c:v>28624.799999999999</c:v>
                </c:pt>
                <c:pt idx="6">
                  <c:v>28624.799999999999</c:v>
                </c:pt>
                <c:pt idx="7">
                  <c:v>23163.599999999999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49-4963-9766-660BFE2B01D0}"/>
            </c:ext>
          </c:extLst>
        </c:ser>
        <c:ser>
          <c:idx val="6"/>
          <c:order val="6"/>
          <c:tx>
            <c:strRef>
              <c:f>Mob_shares!$A$8</c:f>
              <c:strCache>
                <c:ptCount val="1"/>
                <c:pt idx="0">
                  <c:v> CAR_GASOLINE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Mob_shares!$B$8:$I$8</c:f>
              <c:numCache>
                <c:formatCode>General</c:formatCode>
                <c:ptCount val="8"/>
                <c:pt idx="0">
                  <c:v>25280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49-4963-9766-660BFE2B01D0}"/>
            </c:ext>
          </c:extLst>
        </c:ser>
        <c:ser>
          <c:idx val="7"/>
          <c:order val="7"/>
          <c:tx>
            <c:strRef>
              <c:f>Mob_shares!$A$9</c:f>
              <c:strCache>
                <c:ptCount val="1"/>
                <c:pt idx="0">
                  <c:v> CAR_DIESEL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Mob_shares!$B$9:$I$9</c:f>
              <c:numCache>
                <c:formatCode>General</c:formatCode>
                <c:ptCount val="8"/>
                <c:pt idx="0">
                  <c:v>99856</c:v>
                </c:pt>
                <c:pt idx="1">
                  <c:v>85636</c:v>
                </c:pt>
                <c:pt idx="2">
                  <c:v>37136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49-4963-9766-660BFE2B01D0}"/>
            </c:ext>
          </c:extLst>
        </c:ser>
        <c:ser>
          <c:idx val="8"/>
          <c:order val="8"/>
          <c:tx>
            <c:strRef>
              <c:f>Mob_shares!$A$10</c:f>
              <c:strCache>
                <c:ptCount val="1"/>
                <c:pt idx="0">
                  <c:v> CAR_NG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Mob_shares!$B$10:$I$10</c:f>
              <c:numCache>
                <c:formatCode>General</c:formatCode>
                <c:ptCount val="8"/>
                <c:pt idx="0">
                  <c:v>1264</c:v>
                </c:pt>
                <c:pt idx="1">
                  <c:v>1264</c:v>
                </c:pt>
                <c:pt idx="2">
                  <c:v>1264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49-4963-9766-660BFE2B01D0}"/>
            </c:ext>
          </c:extLst>
        </c:ser>
        <c:ser>
          <c:idx val="9"/>
          <c:order val="9"/>
          <c:tx>
            <c:strRef>
              <c:f>Mob_shares!$A$11</c:f>
              <c:strCache>
                <c:ptCount val="1"/>
                <c:pt idx="0">
                  <c:v> CAR_HEV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49-4963-9766-660BFE2B01D0}"/>
            </c:ext>
          </c:extLst>
        </c:ser>
        <c:ser>
          <c:idx val="10"/>
          <c:order val="10"/>
          <c:tx>
            <c:strRef>
              <c:f>Mob_shares!$A$12</c:f>
              <c:strCache>
                <c:ptCount val="1"/>
                <c:pt idx="0">
                  <c:v> CAR_PHEV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49-4963-9766-660BFE2B01D0}"/>
            </c:ext>
          </c:extLst>
        </c:ser>
        <c:ser>
          <c:idx val="11"/>
          <c:order val="11"/>
          <c:tx>
            <c:strRef>
              <c:f>Mob_shares!$A$13</c:f>
              <c:strCache>
                <c:ptCount val="1"/>
                <c:pt idx="0">
                  <c:v> CAR_BEV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Mob_shares!$B$13:$I$13</c:f>
              <c:numCache>
                <c:formatCode>General</c:formatCode>
                <c:ptCount val="8"/>
                <c:pt idx="0">
                  <c:v>0</c:v>
                </c:pt>
                <c:pt idx="1">
                  <c:v>57593.333333000002</c:v>
                </c:pt>
                <c:pt idx="2">
                  <c:v>106093.333333</c:v>
                </c:pt>
                <c:pt idx="3">
                  <c:v>144493.33333299999</c:v>
                </c:pt>
                <c:pt idx="4">
                  <c:v>146292</c:v>
                </c:pt>
                <c:pt idx="5">
                  <c:v>146292</c:v>
                </c:pt>
                <c:pt idx="6">
                  <c:v>146292</c:v>
                </c:pt>
                <c:pt idx="7">
                  <c:v>146292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49-4963-9766-660BFE2B01D0}"/>
            </c:ext>
          </c:extLst>
        </c:ser>
        <c:ser>
          <c:idx val="12"/>
          <c:order val="12"/>
          <c:tx>
            <c:strRef>
              <c:f>Mob_shares!$A$14</c:f>
              <c:strCache>
                <c:ptCount val="1"/>
                <c:pt idx="0">
                  <c:v> CAR_FUEL_CELL 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Mob_shares!$B$1:$I$1</c:f>
              <c:strCache>
                <c:ptCount val="8"/>
                <c:pt idx="0">
                  <c:v>YEAR_2015</c:v>
                </c:pt>
                <c:pt idx="1">
                  <c:v>YEAR_2020</c:v>
                </c:pt>
                <c:pt idx="2">
                  <c:v>YEAR_2025</c:v>
                </c:pt>
                <c:pt idx="3">
                  <c:v>YEAR_2030</c:v>
                </c:pt>
                <c:pt idx="4">
                  <c:v>YEAR_2035</c:v>
                </c:pt>
                <c:pt idx="5">
                  <c:v>YEAR_2040</c:v>
                </c:pt>
                <c:pt idx="6">
                  <c:v>YEAR_2045</c:v>
                </c:pt>
                <c:pt idx="7">
                  <c:v>YEAR_2050</c:v>
                </c:pt>
              </c:strCache>
            </c:strRef>
          </c:cat>
          <c:val>
            <c:numRef>
              <c:f>Mob_shares!$B$14:$I$14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49-4963-9766-660BFE2B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484672"/>
        <c:axId val="694482704"/>
      </c:barChart>
      <c:catAx>
        <c:axId val="6944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2704"/>
        <c:crosses val="autoZero"/>
        <c:auto val="1"/>
        <c:lblAlgn val="ctr"/>
        <c:lblOffset val="100"/>
        <c:noMultiLvlLbl val="0"/>
      </c:catAx>
      <c:valAx>
        <c:axId val="6944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Mob_shares!$A$15</c:f>
              <c:strCache>
                <c:ptCount val="1"/>
                <c:pt idx="0">
                  <c:v> TRAIN_FREIGHT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Mob_shares!$B$15:$I$15</c:f>
              <c:numCache>
                <c:formatCode>General</c:formatCode>
                <c:ptCount val="8"/>
                <c:pt idx="0">
                  <c:v>8250</c:v>
                </c:pt>
                <c:pt idx="1">
                  <c:v>24500</c:v>
                </c:pt>
                <c:pt idx="2">
                  <c:v>24500</c:v>
                </c:pt>
                <c:pt idx="3">
                  <c:v>24500</c:v>
                </c:pt>
                <c:pt idx="4">
                  <c:v>24500</c:v>
                </c:pt>
                <c:pt idx="5">
                  <c:v>24500</c:v>
                </c:pt>
                <c:pt idx="6">
                  <c:v>24500</c:v>
                </c:pt>
                <c:pt idx="7">
                  <c:v>24500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3-4B24-B9BB-65CA667491C7}"/>
            </c:ext>
          </c:extLst>
        </c:ser>
        <c:ser>
          <c:idx val="1"/>
          <c:order val="1"/>
          <c:tx>
            <c:strRef>
              <c:f>Mob_shares!$A$16</c:f>
              <c:strCache>
                <c:ptCount val="1"/>
                <c:pt idx="0">
                  <c:v> BOAT_FREIGHT_DIESEL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Mob_shares!$B$16:$I$16</c:f>
              <c:numCache>
                <c:formatCode>General</c:formatCode>
                <c:ptCount val="8"/>
                <c:pt idx="0">
                  <c:v>9768</c:v>
                </c:pt>
                <c:pt idx="1">
                  <c:v>9768</c:v>
                </c:pt>
                <c:pt idx="2">
                  <c:v>9768</c:v>
                </c:pt>
                <c:pt idx="3">
                  <c:v>4868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3-4B24-B9BB-65CA667491C7}"/>
            </c:ext>
          </c:extLst>
        </c:ser>
        <c:ser>
          <c:idx val="2"/>
          <c:order val="2"/>
          <c:tx>
            <c:strRef>
              <c:f>Mob_shares!$A$17</c:f>
              <c:strCache>
                <c:ptCount val="1"/>
                <c:pt idx="0">
                  <c:v> BOAT_FREIGHT_NG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Mob_shares!$B$17:$I$17</c:f>
              <c:numCache>
                <c:formatCode>General</c:formatCode>
                <c:ptCount val="8"/>
                <c:pt idx="0">
                  <c:v>0</c:v>
                </c:pt>
                <c:pt idx="1">
                  <c:v>19632</c:v>
                </c:pt>
                <c:pt idx="2">
                  <c:v>19632</c:v>
                </c:pt>
                <c:pt idx="3">
                  <c:v>24532</c:v>
                </c:pt>
                <c:pt idx="4">
                  <c:v>29400</c:v>
                </c:pt>
                <c:pt idx="5">
                  <c:v>29400</c:v>
                </c:pt>
                <c:pt idx="6">
                  <c:v>29400</c:v>
                </c:pt>
                <c:pt idx="7">
                  <c:v>15288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3-4B24-B9BB-65CA667491C7}"/>
            </c:ext>
          </c:extLst>
        </c:ser>
        <c:ser>
          <c:idx val="3"/>
          <c:order val="3"/>
          <c:tx>
            <c:strRef>
              <c:f>Mob_shares!$A$18</c:f>
              <c:strCache>
                <c:ptCount val="1"/>
                <c:pt idx="0">
                  <c:v> TRUCK_DIESEL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Mob_shares!$B$18:$I$18</c:f>
              <c:numCache>
                <c:formatCode>General</c:formatCode>
                <c:ptCount val="8"/>
                <c:pt idx="0">
                  <c:v>43039.853999999999</c:v>
                </c:pt>
                <c:pt idx="1">
                  <c:v>26539.853999999999</c:v>
                </c:pt>
                <c:pt idx="2">
                  <c:v>2039.854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3-4B24-B9BB-65CA667491C7}"/>
            </c:ext>
          </c:extLst>
        </c:ser>
        <c:ser>
          <c:idx val="4"/>
          <c:order val="4"/>
          <c:tx>
            <c:strRef>
              <c:f>Mob_shares!$A$19</c:f>
              <c:strCache>
                <c:ptCount val="1"/>
                <c:pt idx="0">
                  <c:v> TRUCK_FUEL_CELL 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val>
            <c:numRef>
              <c:f>Mob_shares!$B$19:$I$19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24500</c:v>
                </c:pt>
                <c:pt idx="3">
                  <c:v>44100</c:v>
                </c:pt>
                <c:pt idx="4">
                  <c:v>44100</c:v>
                </c:pt>
                <c:pt idx="5">
                  <c:v>44100</c:v>
                </c:pt>
                <c:pt idx="6">
                  <c:v>44100</c:v>
                </c:pt>
                <c:pt idx="7">
                  <c:v>58212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3-4B24-B9BB-65CA667491C7}"/>
            </c:ext>
          </c:extLst>
        </c:ser>
        <c:ser>
          <c:idx val="5"/>
          <c:order val="5"/>
          <c:tx>
            <c:strRef>
              <c:f>Mob_shares!$A$20</c:f>
              <c:strCache>
                <c:ptCount val="1"/>
                <c:pt idx="0">
                  <c:v> TRUCK_NG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Mob_shares!$B$20:$I$20</c:f>
              <c:numCache>
                <c:formatCode>General</c:formatCode>
                <c:ptCount val="8"/>
                <c:pt idx="0">
                  <c:v>4942.1459999999997</c:v>
                </c:pt>
                <c:pt idx="1">
                  <c:v>17560.146000000001</c:v>
                </c:pt>
                <c:pt idx="2">
                  <c:v>17560.146000000001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B3-4B24-B9BB-65CA6674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440064"/>
        <c:axId val="694443672"/>
      </c:barChart>
      <c:catAx>
        <c:axId val="69444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43672"/>
        <c:crosses val="autoZero"/>
        <c:auto val="1"/>
        <c:lblAlgn val="ctr"/>
        <c:lblOffset val="100"/>
        <c:noMultiLvlLbl val="0"/>
      </c:catAx>
      <c:valAx>
        <c:axId val="6944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26</xdr:row>
      <xdr:rowOff>19050</xdr:rowOff>
    </xdr:from>
    <xdr:to>
      <xdr:col>11</xdr:col>
      <xdr:colOff>276224</xdr:colOff>
      <xdr:row>45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114300</xdr:rowOff>
    </xdr:from>
    <xdr:to>
      <xdr:col>10</xdr:col>
      <xdr:colOff>66675</xdr:colOff>
      <xdr:row>39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39</xdr:row>
      <xdr:rowOff>76200</xdr:rowOff>
    </xdr:from>
    <xdr:to>
      <xdr:col>10</xdr:col>
      <xdr:colOff>247649</xdr:colOff>
      <xdr:row>53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tabSelected="1" zoomScale="70" zoomScaleNormal="70" workbookViewId="0">
      <selection activeCell="H30" sqref="H30"/>
    </sheetView>
  </sheetViews>
  <sheetFormatPr baseColWidth="10" defaultRowHeight="15" outlineLevelCol="1" x14ac:dyDescent="0.25"/>
  <cols>
    <col min="3" max="3" width="31.140625" bestFit="1" customWidth="1"/>
    <col min="4" max="8" width="11.42578125" customWidth="1" outlineLevel="1"/>
    <col min="14" max="18" width="11.42578125" customWidth="1" outlineLevel="1"/>
    <col min="23" max="23" width="19.85546875" customWidth="1"/>
    <col min="24" max="28" width="11.42578125" customWidth="1" outlineLevel="1"/>
  </cols>
  <sheetData>
    <row r="1" spans="1:30" x14ac:dyDescent="0.25">
      <c r="D1" s="4" t="s">
        <v>84</v>
      </c>
      <c r="E1" s="4"/>
      <c r="F1" s="4"/>
      <c r="G1" s="4"/>
      <c r="H1" s="4"/>
      <c r="I1" s="4"/>
      <c r="J1" s="4"/>
      <c r="N1" s="4" t="s">
        <v>85</v>
      </c>
      <c r="O1" s="4"/>
      <c r="P1" s="4"/>
      <c r="Q1" s="4"/>
      <c r="R1" s="4"/>
      <c r="S1" s="4"/>
      <c r="T1" s="4"/>
      <c r="X1" s="4" t="s">
        <v>86</v>
      </c>
      <c r="Y1" s="4"/>
      <c r="Z1" s="4"/>
      <c r="AA1" s="4"/>
      <c r="AB1" s="4"/>
      <c r="AC1" s="4"/>
      <c r="AD1" s="4"/>
    </row>
    <row r="2" spans="1:30" x14ac:dyDescent="0.25">
      <c r="B2" t="s">
        <v>0</v>
      </c>
      <c r="C2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M2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W2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</row>
    <row r="3" spans="1:30" x14ac:dyDescent="0.25">
      <c r="A3">
        <v>60</v>
      </c>
      <c r="B3">
        <f>Feuil2!B2</f>
        <v>5.9249999999999998</v>
      </c>
      <c r="C3" t="s">
        <v>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M3" t="s">
        <v>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W3" t="s">
        <v>8</v>
      </c>
      <c r="X3" s="1">
        <v>0</v>
      </c>
      <c r="Y3" s="1">
        <v>5.9249999999999998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 x14ac:dyDescent="0.25">
      <c r="A4">
        <v>25</v>
      </c>
      <c r="B4">
        <f>Feuil2!B3</f>
        <v>3.9249999999999998</v>
      </c>
      <c r="C4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M4" t="s">
        <v>9</v>
      </c>
      <c r="N4" s="1">
        <v>0</v>
      </c>
      <c r="O4" s="1">
        <v>0</v>
      </c>
      <c r="P4" s="1">
        <v>0</v>
      </c>
      <c r="Q4" s="1">
        <v>0</v>
      </c>
      <c r="R4" s="1">
        <v>3.9249999999999998</v>
      </c>
      <c r="S4" s="1">
        <v>0</v>
      </c>
      <c r="T4" s="1">
        <v>0</v>
      </c>
      <c r="W4" t="s">
        <v>9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 x14ac:dyDescent="0.25">
      <c r="A5">
        <v>35</v>
      </c>
      <c r="B5">
        <f>Feuil2!B4</f>
        <v>0.47</v>
      </c>
      <c r="C5" t="s">
        <v>10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0.47</v>
      </c>
      <c r="M5" t="s">
        <v>10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0.47</v>
      </c>
      <c r="W5" t="s">
        <v>10</v>
      </c>
      <c r="X5" s="1">
        <v>0.47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  <row r="6" spans="1:30" x14ac:dyDescent="0.25">
      <c r="A6">
        <v>35</v>
      </c>
      <c r="B6">
        <f>Feuil2!B5</f>
        <v>0</v>
      </c>
      <c r="C6" t="s">
        <v>11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M6" t="s">
        <v>11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W6" t="s">
        <v>11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</row>
    <row r="7" spans="1:30" x14ac:dyDescent="0.25">
      <c r="A7">
        <v>25</v>
      </c>
      <c r="B7">
        <f>Feuil2!B6</f>
        <v>3.8460000000000001</v>
      </c>
      <c r="C7" t="s">
        <v>12</v>
      </c>
      <c r="D7" s="1">
        <v>131.00622999999999</v>
      </c>
      <c r="E7" s="1">
        <v>123.047737</v>
      </c>
      <c r="F7" s="1">
        <v>144.79550699999999</v>
      </c>
      <c r="G7" s="1">
        <v>127.450175</v>
      </c>
      <c r="H7" s="1">
        <v>119.232564</v>
      </c>
      <c r="I7" s="1">
        <v>163.67029700000001</v>
      </c>
      <c r="J7" s="1">
        <v>148.852407</v>
      </c>
      <c r="M7" t="s">
        <v>12</v>
      </c>
      <c r="N7" s="1">
        <v>0</v>
      </c>
      <c r="O7" s="1">
        <v>0</v>
      </c>
      <c r="P7" s="1">
        <v>0</v>
      </c>
      <c r="Q7" s="1">
        <v>0</v>
      </c>
      <c r="R7" s="1">
        <v>3.8460000000000001</v>
      </c>
      <c r="S7" s="1">
        <v>131.00622999999999</v>
      </c>
      <c r="T7" s="1">
        <v>123.047737</v>
      </c>
      <c r="W7" t="s">
        <v>12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</row>
    <row r="8" spans="1:30" s="2" customFormat="1" x14ac:dyDescent="0.25">
      <c r="A8" s="2">
        <v>30</v>
      </c>
      <c r="B8">
        <f>Feuil2!B7</f>
        <v>1.25</v>
      </c>
      <c r="C8" s="2" t="s">
        <v>13</v>
      </c>
      <c r="D8" s="2">
        <v>8.75</v>
      </c>
      <c r="E8" s="2">
        <v>0</v>
      </c>
      <c r="F8" s="2">
        <v>0</v>
      </c>
      <c r="G8" s="2">
        <v>0</v>
      </c>
      <c r="H8" s="2">
        <v>0</v>
      </c>
      <c r="I8" s="2">
        <v>1.25</v>
      </c>
      <c r="J8" s="2">
        <v>8.75</v>
      </c>
      <c r="M8" s="2" t="s">
        <v>13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1.25</v>
      </c>
      <c r="T8" s="2">
        <v>8.75</v>
      </c>
      <c r="W8" s="2" t="s">
        <v>13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0" x14ac:dyDescent="0.25">
      <c r="A9">
        <v>30</v>
      </c>
      <c r="B9">
        <f>Feuil2!B8</f>
        <v>0.71199999999999997</v>
      </c>
      <c r="C9" t="s">
        <v>14</v>
      </c>
      <c r="D9" s="1">
        <v>0</v>
      </c>
      <c r="E9" s="1">
        <v>2.7879999999999998</v>
      </c>
      <c r="F9" s="1">
        <v>0</v>
      </c>
      <c r="G9" s="1">
        <v>0</v>
      </c>
      <c r="H9" s="1">
        <v>0</v>
      </c>
      <c r="I9" s="1">
        <v>0.71199999999999997</v>
      </c>
      <c r="J9" s="1">
        <v>0</v>
      </c>
      <c r="M9" t="s">
        <v>14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0.71199999999999997</v>
      </c>
      <c r="T9" s="1">
        <v>0</v>
      </c>
      <c r="W9" t="s">
        <v>14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</row>
    <row r="10" spans="1:30" x14ac:dyDescent="0.25">
      <c r="A10">
        <v>40</v>
      </c>
      <c r="B10">
        <f>Feuil2!B9</f>
        <v>0.23</v>
      </c>
      <c r="C10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M10" t="s">
        <v>15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W10" t="s">
        <v>15</v>
      </c>
      <c r="X10" s="1">
        <v>6.5000000000000002E-2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</row>
    <row r="11" spans="1:30" x14ac:dyDescent="0.25">
      <c r="A11">
        <v>30</v>
      </c>
      <c r="B11">
        <f>Feuil2!B10</f>
        <v>0</v>
      </c>
      <c r="C11" t="s">
        <v>16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M11" t="s">
        <v>16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W11" t="s">
        <v>16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1:30" x14ac:dyDescent="0.25">
      <c r="A12">
        <v>25</v>
      </c>
      <c r="B12">
        <f>Feuil2!B11</f>
        <v>1.3737740000000001</v>
      </c>
      <c r="C12" t="s">
        <v>17</v>
      </c>
      <c r="D12" s="1">
        <v>0</v>
      </c>
      <c r="E12" s="1">
        <v>1.795364</v>
      </c>
      <c r="F12" s="1">
        <v>0</v>
      </c>
      <c r="G12" s="1">
        <v>1.446437</v>
      </c>
      <c r="H12" s="1">
        <v>0.21306600000000001</v>
      </c>
      <c r="I12" s="1">
        <v>0</v>
      </c>
      <c r="J12" s="1">
        <v>1.1323840000000001</v>
      </c>
      <c r="M12" t="s">
        <v>17</v>
      </c>
      <c r="N12" s="1">
        <v>0</v>
      </c>
      <c r="O12" s="1">
        <v>0</v>
      </c>
      <c r="P12" s="1">
        <v>0</v>
      </c>
      <c r="Q12" s="1">
        <v>0</v>
      </c>
      <c r="R12" s="1">
        <v>2.6036589999999999</v>
      </c>
      <c r="S12" s="1">
        <v>0</v>
      </c>
      <c r="T12" s="1">
        <v>1.434409</v>
      </c>
      <c r="W12" t="s">
        <v>17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0.360954</v>
      </c>
      <c r="AD12" s="1">
        <v>0</v>
      </c>
    </row>
    <row r="13" spans="1:30" x14ac:dyDescent="0.25">
      <c r="A13">
        <v>25</v>
      </c>
      <c r="B13">
        <f>Feuil2!B12</f>
        <v>0</v>
      </c>
      <c r="C13" t="s">
        <v>18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M13" t="s">
        <v>18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W13" t="s">
        <v>18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</row>
    <row r="14" spans="1:30" x14ac:dyDescent="0.25">
      <c r="A14">
        <v>25</v>
      </c>
      <c r="B14">
        <f>Feuil2!B13</f>
        <v>0.35299999999999998</v>
      </c>
      <c r="C14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M14" t="s">
        <v>19</v>
      </c>
      <c r="N14" s="1">
        <v>0</v>
      </c>
      <c r="O14" s="1">
        <v>0</v>
      </c>
      <c r="P14" s="1">
        <v>0</v>
      </c>
      <c r="Q14" s="1">
        <v>0</v>
      </c>
      <c r="R14" s="1">
        <v>0.35299999999999998</v>
      </c>
      <c r="S14" s="1">
        <v>0</v>
      </c>
      <c r="T14" s="1">
        <v>0</v>
      </c>
      <c r="W14" t="s">
        <v>19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</row>
    <row r="15" spans="1:30" x14ac:dyDescent="0.25">
      <c r="A15">
        <v>17</v>
      </c>
      <c r="B15">
        <f>Feuil2!B14</f>
        <v>4.6920000000000002</v>
      </c>
      <c r="C15" t="s">
        <v>20</v>
      </c>
      <c r="D15" s="1">
        <v>0</v>
      </c>
      <c r="E15" s="1">
        <v>0.64772799999999997</v>
      </c>
      <c r="F15" s="1">
        <v>2.4969190000000001</v>
      </c>
      <c r="G15" s="1">
        <v>0</v>
      </c>
      <c r="H15" s="1">
        <v>0</v>
      </c>
      <c r="I15" s="1">
        <v>1.580624</v>
      </c>
      <c r="J15" s="1">
        <v>3.5034459999999998</v>
      </c>
      <c r="M15" t="s">
        <v>20</v>
      </c>
      <c r="N15" s="1">
        <v>0</v>
      </c>
      <c r="O15" s="1">
        <v>0</v>
      </c>
      <c r="P15" s="1">
        <v>4.6920000000000002</v>
      </c>
      <c r="Q15" s="1">
        <v>0</v>
      </c>
      <c r="R15" s="1">
        <v>0</v>
      </c>
      <c r="S15" s="1">
        <v>2.4969190000000001</v>
      </c>
      <c r="T15" s="1">
        <v>0</v>
      </c>
      <c r="W15" t="s">
        <v>20</v>
      </c>
      <c r="X15" s="1">
        <v>0</v>
      </c>
      <c r="Y15" s="1">
        <v>0</v>
      </c>
      <c r="Z15" s="1">
        <v>0</v>
      </c>
      <c r="AA15" s="1">
        <v>0.64772799999999997</v>
      </c>
      <c r="AB15" s="1">
        <v>0</v>
      </c>
      <c r="AC15" s="1">
        <v>0</v>
      </c>
      <c r="AD15" s="1">
        <v>0</v>
      </c>
    </row>
    <row r="16" spans="1:30" x14ac:dyDescent="0.25">
      <c r="A16">
        <v>17</v>
      </c>
      <c r="B16">
        <f>Feuil2!B15</f>
        <v>0</v>
      </c>
      <c r="C16" t="s">
        <v>21</v>
      </c>
      <c r="D16" s="1">
        <v>1.305582</v>
      </c>
      <c r="E16" s="1">
        <v>1.42222</v>
      </c>
      <c r="F16" s="1">
        <v>0</v>
      </c>
      <c r="G16" s="1">
        <v>0.99935300000000005</v>
      </c>
      <c r="H16" s="1">
        <v>0.84375999999999995</v>
      </c>
      <c r="I16" s="1">
        <v>0.52606699999999995</v>
      </c>
      <c r="J16" s="1">
        <v>2.714518</v>
      </c>
      <c r="M16" t="s">
        <v>21</v>
      </c>
      <c r="N16" s="1">
        <v>0</v>
      </c>
      <c r="O16" s="1">
        <v>0</v>
      </c>
      <c r="P16" s="1">
        <v>0</v>
      </c>
      <c r="Q16" s="1">
        <v>1.305582</v>
      </c>
      <c r="R16" s="1">
        <v>1.42222</v>
      </c>
      <c r="S16" s="1">
        <v>0</v>
      </c>
      <c r="T16" s="1">
        <v>0.99935300000000005</v>
      </c>
      <c r="W16" t="s">
        <v>21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</row>
    <row r="17" spans="1:30" x14ac:dyDescent="0.25">
      <c r="A17">
        <v>17</v>
      </c>
      <c r="B17">
        <f>Feuil2!B16</f>
        <v>2.3180000000000001</v>
      </c>
      <c r="C17" t="s">
        <v>22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M17" t="s">
        <v>22</v>
      </c>
      <c r="N17" s="1">
        <v>0</v>
      </c>
      <c r="O17" s="1">
        <v>0</v>
      </c>
      <c r="P17" s="1">
        <v>2.3180000000000001</v>
      </c>
      <c r="Q17" s="1">
        <v>0</v>
      </c>
      <c r="R17" s="1">
        <v>0</v>
      </c>
      <c r="S17" s="1">
        <v>0</v>
      </c>
      <c r="T17" s="1">
        <v>0</v>
      </c>
      <c r="W17" t="s">
        <v>22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</row>
    <row r="18" spans="1:30" x14ac:dyDescent="0.25">
      <c r="A18">
        <v>17</v>
      </c>
      <c r="B18">
        <f>Feuil2!B17</f>
        <v>3.1240000000000001</v>
      </c>
      <c r="C18" t="s">
        <v>23</v>
      </c>
      <c r="D18" s="1">
        <v>0</v>
      </c>
      <c r="E18" s="1">
        <v>0</v>
      </c>
      <c r="F18" s="1">
        <v>0</v>
      </c>
      <c r="G18" s="1">
        <v>1.2056800000000001</v>
      </c>
      <c r="H18" s="1">
        <v>0.74625699999999995</v>
      </c>
      <c r="I18" s="1">
        <v>0.10209500000000001</v>
      </c>
      <c r="J18" s="1">
        <v>0</v>
      </c>
      <c r="M18" t="s">
        <v>23</v>
      </c>
      <c r="N18" s="1">
        <v>0</v>
      </c>
      <c r="O18" s="1">
        <v>0</v>
      </c>
      <c r="P18" s="1">
        <v>3.1240000000000001</v>
      </c>
      <c r="Q18" s="1">
        <v>0</v>
      </c>
      <c r="R18" s="1">
        <v>0</v>
      </c>
      <c r="S18" s="1">
        <v>0</v>
      </c>
      <c r="T18" s="1">
        <v>1.2056800000000001</v>
      </c>
      <c r="W18" t="s">
        <v>23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</row>
    <row r="19" spans="1:30" x14ac:dyDescent="0.25">
      <c r="A19">
        <v>17</v>
      </c>
      <c r="B19">
        <f>Feuil2!B18</f>
        <v>0</v>
      </c>
      <c r="C19" t="s">
        <v>24</v>
      </c>
      <c r="D19" s="1">
        <v>1.5876589999999999</v>
      </c>
      <c r="E19" s="1">
        <v>0.52937400000000001</v>
      </c>
      <c r="F19" s="1">
        <v>0.27512999999999999</v>
      </c>
      <c r="G19" s="1">
        <v>3.2861799999999999</v>
      </c>
      <c r="H19" s="1">
        <v>0.179037</v>
      </c>
      <c r="I19" s="1">
        <v>0</v>
      </c>
      <c r="J19" s="1">
        <v>0</v>
      </c>
      <c r="M19" t="s">
        <v>24</v>
      </c>
      <c r="N19" s="1">
        <v>0</v>
      </c>
      <c r="O19" s="1">
        <v>0</v>
      </c>
      <c r="P19" s="1">
        <v>0</v>
      </c>
      <c r="Q19" s="1">
        <v>1.5876589999999999</v>
      </c>
      <c r="R19" s="1">
        <v>0.52937400000000001</v>
      </c>
      <c r="S19" s="1">
        <v>0.27512999999999999</v>
      </c>
      <c r="T19" s="1">
        <v>3.2861799999999999</v>
      </c>
      <c r="W19" t="s">
        <v>24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0.15601499999999999</v>
      </c>
    </row>
    <row r="20" spans="1:30" x14ac:dyDescent="0.25">
      <c r="A20">
        <v>15</v>
      </c>
      <c r="B20">
        <f>Feuil2!B19</f>
        <v>0</v>
      </c>
      <c r="C20" t="s">
        <v>25</v>
      </c>
      <c r="D20" s="1">
        <v>6.737368</v>
      </c>
      <c r="E20" s="1">
        <v>0.57148100000000002</v>
      </c>
      <c r="F20" s="1">
        <v>0</v>
      </c>
      <c r="G20" s="1">
        <v>5.8261969999999996</v>
      </c>
      <c r="H20" s="1">
        <v>1.6305639999999999</v>
      </c>
      <c r="I20" s="1">
        <v>0</v>
      </c>
      <c r="J20" s="1">
        <v>4.9790450000000002</v>
      </c>
      <c r="M20" t="s">
        <v>25</v>
      </c>
      <c r="N20" s="1">
        <v>0</v>
      </c>
      <c r="O20" s="1">
        <v>0</v>
      </c>
      <c r="P20" s="1">
        <v>0</v>
      </c>
      <c r="Q20" s="1">
        <v>6.737368</v>
      </c>
      <c r="R20" s="1">
        <v>0.57148100000000002</v>
      </c>
      <c r="S20" s="1">
        <v>0</v>
      </c>
      <c r="T20" s="1">
        <v>5.3544200000000002</v>
      </c>
      <c r="W20" t="s">
        <v>25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0.471777</v>
      </c>
      <c r="AD20" s="1">
        <v>0</v>
      </c>
    </row>
    <row r="21" spans="1:30" x14ac:dyDescent="0.25">
      <c r="A21">
        <v>25</v>
      </c>
      <c r="B21">
        <f>Feuil2!B20</f>
        <v>4.2999999999999997E-2</v>
      </c>
      <c r="C21" t="s">
        <v>26</v>
      </c>
      <c r="D21" s="1">
        <v>0.51582700000000004</v>
      </c>
      <c r="E21" s="1">
        <v>8.1305180000000004</v>
      </c>
      <c r="F21" s="1">
        <v>0</v>
      </c>
      <c r="G21" s="1">
        <v>0</v>
      </c>
      <c r="H21" s="1">
        <v>0</v>
      </c>
      <c r="I21" s="1">
        <v>0</v>
      </c>
      <c r="J21" s="1">
        <v>4.2143920000000001</v>
      </c>
      <c r="M21" t="s">
        <v>26</v>
      </c>
      <c r="N21" s="1">
        <v>0</v>
      </c>
      <c r="O21" s="1">
        <v>0</v>
      </c>
      <c r="P21" s="1">
        <v>0</v>
      </c>
      <c r="Q21" s="1">
        <v>0</v>
      </c>
      <c r="R21" s="1">
        <v>4.2999999999999997E-2</v>
      </c>
      <c r="S21" s="1">
        <v>0</v>
      </c>
      <c r="T21" s="1">
        <v>3.810327</v>
      </c>
      <c r="W21" t="s">
        <v>26</v>
      </c>
      <c r="X21" s="1">
        <v>0</v>
      </c>
      <c r="Y21" s="1">
        <v>0</v>
      </c>
      <c r="Z21" s="1">
        <v>0</v>
      </c>
      <c r="AA21" s="1">
        <v>0</v>
      </c>
      <c r="AB21" s="1">
        <v>3.9592700000000001</v>
      </c>
      <c r="AC21" s="1">
        <v>0.87674799999999997</v>
      </c>
      <c r="AD21" s="1">
        <v>0</v>
      </c>
    </row>
    <row r="22" spans="1:30" x14ac:dyDescent="0.25">
      <c r="A22">
        <v>25</v>
      </c>
      <c r="B22">
        <f>Feuil2!B21</f>
        <v>0.316</v>
      </c>
      <c r="C22" t="s">
        <v>27</v>
      </c>
      <c r="D22" s="1">
        <v>0.312251</v>
      </c>
      <c r="E22" s="1">
        <v>6.9092000000000001E-2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M22" t="s">
        <v>27</v>
      </c>
      <c r="N22" s="1">
        <v>0</v>
      </c>
      <c r="O22" s="1">
        <v>0</v>
      </c>
      <c r="P22" s="1">
        <v>0</v>
      </c>
      <c r="Q22" s="1">
        <v>0</v>
      </c>
      <c r="R22" s="1">
        <v>0.316</v>
      </c>
      <c r="S22" s="1">
        <v>0</v>
      </c>
      <c r="T22" s="1">
        <v>0</v>
      </c>
      <c r="W22" t="s">
        <v>27</v>
      </c>
      <c r="X22" s="1">
        <v>0</v>
      </c>
      <c r="Y22" s="1">
        <v>0</v>
      </c>
      <c r="Z22" s="1">
        <v>0</v>
      </c>
      <c r="AA22" s="1">
        <v>0.31435600000000002</v>
      </c>
      <c r="AB22" s="1">
        <v>6.6987000000000005E-2</v>
      </c>
      <c r="AC22" s="1">
        <v>0</v>
      </c>
      <c r="AD22" s="1">
        <v>0</v>
      </c>
    </row>
    <row r="23" spans="1:30" x14ac:dyDescent="0.25">
      <c r="A23">
        <v>25</v>
      </c>
      <c r="B23">
        <f>Feuil2!B22</f>
        <v>0.36299999999999999</v>
      </c>
      <c r="C23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M23" t="s">
        <v>28</v>
      </c>
      <c r="N23" s="1">
        <v>0</v>
      </c>
      <c r="O23" s="1">
        <v>0</v>
      </c>
      <c r="P23" s="1">
        <v>0</v>
      </c>
      <c r="Q23" s="1">
        <v>0</v>
      </c>
      <c r="R23" s="1">
        <v>0.36299999999999999</v>
      </c>
      <c r="S23" s="1">
        <v>0</v>
      </c>
      <c r="T23" s="1">
        <v>0</v>
      </c>
      <c r="W23" t="s">
        <v>28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</row>
    <row r="24" spans="1:30" x14ac:dyDescent="0.25">
      <c r="A24">
        <v>25</v>
      </c>
      <c r="B24">
        <f>Feuil2!B23</f>
        <v>8.0000000000000002E-3</v>
      </c>
      <c r="C24" t="s">
        <v>29</v>
      </c>
      <c r="D24" s="1">
        <v>5.8669999999999998E-3</v>
      </c>
      <c r="E24" s="1">
        <v>0.44819999999999999</v>
      </c>
      <c r="F24" s="1">
        <v>0.43625900000000001</v>
      </c>
      <c r="G24" s="1">
        <v>0</v>
      </c>
      <c r="H24" s="1">
        <v>0</v>
      </c>
      <c r="I24" s="1">
        <v>0</v>
      </c>
      <c r="J24" s="1">
        <v>0.43445699999999998</v>
      </c>
      <c r="M24" t="s">
        <v>29</v>
      </c>
      <c r="N24" s="1">
        <v>0</v>
      </c>
      <c r="O24" s="1">
        <v>0</v>
      </c>
      <c r="P24" s="1">
        <v>0</v>
      </c>
      <c r="Q24" s="1">
        <v>0</v>
      </c>
      <c r="R24" s="1">
        <v>8.0000000000000002E-3</v>
      </c>
      <c r="S24" s="1">
        <v>0</v>
      </c>
      <c r="T24" s="1">
        <v>0.43445699999999998</v>
      </c>
      <c r="W24" t="s">
        <v>29</v>
      </c>
      <c r="X24" s="1">
        <v>0</v>
      </c>
      <c r="Y24" s="1">
        <v>0</v>
      </c>
      <c r="Z24" s="1">
        <v>0</v>
      </c>
      <c r="AA24" s="1">
        <v>1.9609999999999999E-2</v>
      </c>
      <c r="AB24" s="1">
        <v>0</v>
      </c>
      <c r="AC24" s="1">
        <v>0</v>
      </c>
      <c r="AD24" s="1">
        <v>0</v>
      </c>
    </row>
    <row r="25" spans="1:30" x14ac:dyDescent="0.25">
      <c r="A25">
        <v>25</v>
      </c>
      <c r="B25">
        <f>Feuil2!B24</f>
        <v>5.0999999999999997E-2</v>
      </c>
      <c r="C25" t="s">
        <v>30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M25" t="s">
        <v>30</v>
      </c>
      <c r="N25" s="1">
        <v>0</v>
      </c>
      <c r="O25" s="1">
        <v>0</v>
      </c>
      <c r="P25" s="1">
        <v>0</v>
      </c>
      <c r="Q25" s="1">
        <v>0</v>
      </c>
      <c r="R25" s="1">
        <v>5.0999999999999997E-2</v>
      </c>
      <c r="S25" s="1">
        <v>0</v>
      </c>
      <c r="T25" s="1">
        <v>0</v>
      </c>
      <c r="W25" t="s">
        <v>30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</row>
    <row r="26" spans="1:30" x14ac:dyDescent="0.25">
      <c r="A26">
        <v>17</v>
      </c>
      <c r="B26">
        <f>Feuil2!B25</f>
        <v>0.32900000000000001</v>
      </c>
      <c r="C26" t="s">
        <v>31</v>
      </c>
      <c r="D26" s="1">
        <v>0</v>
      </c>
      <c r="E26" s="1">
        <v>0.258212</v>
      </c>
      <c r="F26" s="1">
        <v>0.310058</v>
      </c>
      <c r="G26" s="1">
        <v>1.8942000000000001E-2</v>
      </c>
      <c r="H26" s="1">
        <v>0</v>
      </c>
      <c r="I26" s="1">
        <v>0</v>
      </c>
      <c r="J26" s="1">
        <v>0</v>
      </c>
      <c r="M26" t="s">
        <v>31</v>
      </c>
      <c r="N26" s="1">
        <v>0</v>
      </c>
      <c r="O26" s="1">
        <v>0</v>
      </c>
      <c r="P26" s="1">
        <v>0.32900000000000001</v>
      </c>
      <c r="Q26" s="1">
        <v>0</v>
      </c>
      <c r="R26" s="1">
        <v>0.258212</v>
      </c>
      <c r="S26" s="1">
        <v>0.310058</v>
      </c>
      <c r="T26" s="1">
        <v>1.8942000000000001E-2</v>
      </c>
      <c r="W26" t="s">
        <v>31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</row>
    <row r="27" spans="1:30" x14ac:dyDescent="0.25">
      <c r="A27">
        <v>17</v>
      </c>
      <c r="B27">
        <f>Feuil2!B26</f>
        <v>0</v>
      </c>
      <c r="C27" t="s">
        <v>32</v>
      </c>
      <c r="D27" s="1">
        <v>0</v>
      </c>
      <c r="E27" s="1">
        <v>2.1804649999999999</v>
      </c>
      <c r="F27" s="1">
        <v>0</v>
      </c>
      <c r="G27" s="1">
        <v>0</v>
      </c>
      <c r="H27" s="1">
        <v>0.80338600000000004</v>
      </c>
      <c r="I27" s="1">
        <v>1.0158689999999999</v>
      </c>
      <c r="J27" s="1">
        <v>0</v>
      </c>
      <c r="M27" t="s">
        <v>32</v>
      </c>
      <c r="N27" s="1">
        <v>0</v>
      </c>
      <c r="O27" s="1">
        <v>0</v>
      </c>
      <c r="P27" s="1">
        <v>0</v>
      </c>
      <c r="Q27" s="1">
        <v>0</v>
      </c>
      <c r="R27" s="1">
        <v>2.1804649999999999</v>
      </c>
      <c r="S27" s="1">
        <v>0</v>
      </c>
      <c r="T27" s="1">
        <v>0</v>
      </c>
      <c r="W27" t="s">
        <v>32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</row>
    <row r="28" spans="1:30" x14ac:dyDescent="0.25">
      <c r="A28">
        <v>17</v>
      </c>
      <c r="B28">
        <f>Feuil2!B27</f>
        <v>0.124</v>
      </c>
      <c r="C28" t="s">
        <v>33</v>
      </c>
      <c r="D28" s="1">
        <v>8.6471999999999993E-2</v>
      </c>
      <c r="E28" s="1">
        <v>2.266918</v>
      </c>
      <c r="F28" s="1">
        <v>3.9705240000000002</v>
      </c>
      <c r="G28" s="1">
        <v>0.38512299999999999</v>
      </c>
      <c r="H28" s="1">
        <v>8.7094660000000008</v>
      </c>
      <c r="I28" s="1">
        <v>4.150461</v>
      </c>
      <c r="J28" s="1">
        <v>0</v>
      </c>
      <c r="M28" t="s">
        <v>33</v>
      </c>
      <c r="N28" s="1">
        <v>0</v>
      </c>
      <c r="O28" s="1">
        <v>0</v>
      </c>
      <c r="P28" s="1">
        <v>0.124</v>
      </c>
      <c r="Q28" s="1">
        <v>8.6471999999999993E-2</v>
      </c>
      <c r="R28" s="1">
        <v>2.266918</v>
      </c>
      <c r="S28" s="1">
        <v>3.9705240000000002</v>
      </c>
      <c r="T28" s="1">
        <v>0.38512299999999999</v>
      </c>
      <c r="W28" t="s">
        <v>33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</row>
    <row r="29" spans="1:30" x14ac:dyDescent="0.25">
      <c r="A29">
        <v>30</v>
      </c>
      <c r="B29">
        <f>Feuil2!B28</f>
        <v>8.9999999999999993E-3</v>
      </c>
      <c r="C29" t="s">
        <v>34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M29" t="s">
        <v>34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8.9999999999999993E-3</v>
      </c>
      <c r="T29" s="1">
        <v>0</v>
      </c>
      <c r="W29" t="s">
        <v>34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</row>
    <row r="30" spans="1:30" x14ac:dyDescent="0.25">
      <c r="A30">
        <v>30</v>
      </c>
      <c r="B30">
        <f>Feuil2!B29</f>
        <v>0</v>
      </c>
      <c r="C30" t="s">
        <v>35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M30" t="s">
        <v>35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W30" t="s">
        <v>35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</row>
    <row r="31" spans="1:30" x14ac:dyDescent="0.25">
      <c r="A31">
        <v>18</v>
      </c>
      <c r="B31">
        <f>Feuil2!B30</f>
        <v>16.725183999999999</v>
      </c>
      <c r="C31" t="s">
        <v>36</v>
      </c>
      <c r="D31" s="1">
        <v>0</v>
      </c>
      <c r="E31" s="1">
        <v>0</v>
      </c>
      <c r="F31" s="1">
        <v>10.183852</v>
      </c>
      <c r="G31" s="1">
        <v>20.132334</v>
      </c>
      <c r="H31" s="1">
        <v>1.0038260000000001</v>
      </c>
      <c r="I31" s="1">
        <v>10.183852</v>
      </c>
      <c r="J31" s="1">
        <v>20.588650999999999</v>
      </c>
      <c r="M31" t="s">
        <v>36</v>
      </c>
      <c r="N31" s="1">
        <v>0</v>
      </c>
      <c r="O31" s="1">
        <v>0</v>
      </c>
      <c r="P31" s="1">
        <v>0.65921300000000005</v>
      </c>
      <c r="Q31" s="1">
        <v>0</v>
      </c>
      <c r="R31" s="1">
        <v>0</v>
      </c>
      <c r="S31" s="1">
        <v>10.183852</v>
      </c>
      <c r="T31" s="1">
        <v>20.132334</v>
      </c>
      <c r="W31" t="s">
        <v>36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</row>
    <row r="32" spans="1:30" x14ac:dyDescent="0.25">
      <c r="A32">
        <v>20</v>
      </c>
      <c r="B32">
        <f>Feuil2!B31</f>
        <v>0</v>
      </c>
      <c r="C32" t="s">
        <v>37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M32" t="s">
        <v>37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W32" t="s">
        <v>37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</row>
    <row r="33" spans="1:30" x14ac:dyDescent="0.25">
      <c r="A33">
        <v>20</v>
      </c>
      <c r="B33">
        <f>Feuil2!B32</f>
        <v>0.37704799999999999</v>
      </c>
      <c r="C33" t="s">
        <v>38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M33" t="s">
        <v>38</v>
      </c>
      <c r="N33" s="1">
        <v>0</v>
      </c>
      <c r="O33" s="1">
        <v>0</v>
      </c>
      <c r="P33" s="1">
        <v>0</v>
      </c>
      <c r="Q33" s="1">
        <v>0.48641699999999999</v>
      </c>
      <c r="R33" s="1">
        <v>0</v>
      </c>
      <c r="S33" s="1">
        <v>0</v>
      </c>
      <c r="T33" s="1">
        <v>0</v>
      </c>
      <c r="W33" t="s">
        <v>38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</row>
    <row r="34" spans="1:30" x14ac:dyDescent="0.25">
      <c r="A34">
        <v>20</v>
      </c>
      <c r="B34">
        <f>Feuil2!B33</f>
        <v>0</v>
      </c>
      <c r="C34" t="s">
        <v>39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M34" t="s">
        <v>39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W34" t="s">
        <v>39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</row>
    <row r="35" spans="1:30" x14ac:dyDescent="0.25">
      <c r="A35">
        <v>20</v>
      </c>
      <c r="B35">
        <f>Feuil2!B34</f>
        <v>0</v>
      </c>
      <c r="C35" t="s">
        <v>40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M35" t="s">
        <v>40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W35" t="s">
        <v>40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</row>
    <row r="36" spans="1:30" x14ac:dyDescent="0.25">
      <c r="A36">
        <v>20</v>
      </c>
      <c r="B36">
        <f>Feuil2!B35</f>
        <v>0</v>
      </c>
      <c r="C36" t="s">
        <v>41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M36" t="s">
        <v>41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W36" t="s">
        <v>41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</row>
    <row r="37" spans="1:30" x14ac:dyDescent="0.25">
      <c r="A37">
        <v>17</v>
      </c>
      <c r="B37">
        <f>Feuil2!B36</f>
        <v>22.028717</v>
      </c>
      <c r="C37" t="s">
        <v>42</v>
      </c>
      <c r="D37" s="1">
        <v>0</v>
      </c>
      <c r="E37" s="1">
        <v>4.5527870000000004</v>
      </c>
      <c r="F37" s="1">
        <v>15.751543</v>
      </c>
      <c r="G37" s="1">
        <v>0</v>
      </c>
      <c r="H37" s="1">
        <v>0</v>
      </c>
      <c r="I37" s="1">
        <v>0</v>
      </c>
      <c r="J37" s="1">
        <v>0</v>
      </c>
      <c r="M37" t="s">
        <v>42</v>
      </c>
      <c r="N37" s="1">
        <v>0</v>
      </c>
      <c r="O37" s="1">
        <v>0</v>
      </c>
      <c r="P37" s="1">
        <v>24.007006000000001</v>
      </c>
      <c r="Q37" s="1">
        <v>0</v>
      </c>
      <c r="R37" s="1">
        <v>1.0156559999999999</v>
      </c>
      <c r="S37" s="1">
        <v>0</v>
      </c>
      <c r="T37" s="1">
        <v>0</v>
      </c>
      <c r="W37" t="s">
        <v>42</v>
      </c>
      <c r="X37" s="1">
        <v>0</v>
      </c>
      <c r="Y37" s="1">
        <v>0</v>
      </c>
      <c r="Z37" s="1">
        <v>0</v>
      </c>
      <c r="AA37" s="1">
        <v>19.288674</v>
      </c>
      <c r="AB37" s="1">
        <v>0</v>
      </c>
      <c r="AC37" s="1">
        <v>0</v>
      </c>
      <c r="AD37" s="1">
        <v>0</v>
      </c>
    </row>
    <row r="38" spans="1:30" x14ac:dyDescent="0.25">
      <c r="A38">
        <v>17</v>
      </c>
      <c r="B38">
        <f>Feuil2!B37</f>
        <v>1.867772</v>
      </c>
      <c r="C38" t="s">
        <v>43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M38" t="s">
        <v>43</v>
      </c>
      <c r="N38" s="1">
        <v>0</v>
      </c>
      <c r="O38" s="1">
        <v>0</v>
      </c>
      <c r="P38" s="1">
        <v>1.8681909999999999</v>
      </c>
      <c r="Q38" s="1">
        <v>0</v>
      </c>
      <c r="R38" s="1">
        <v>0</v>
      </c>
      <c r="S38" s="1">
        <v>0</v>
      </c>
      <c r="T38" s="1">
        <v>0</v>
      </c>
      <c r="W38" t="s">
        <v>43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</row>
    <row r="39" spans="1:30" x14ac:dyDescent="0.25">
      <c r="A39">
        <v>17</v>
      </c>
      <c r="B39">
        <f>Feuil2!B38</f>
        <v>29.994213999999999</v>
      </c>
      <c r="C39" t="s">
        <v>44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M39" t="s">
        <v>44</v>
      </c>
      <c r="N39" s="1">
        <v>0</v>
      </c>
      <c r="O39" s="1">
        <v>0</v>
      </c>
      <c r="P39" s="1">
        <v>28.986502999999999</v>
      </c>
      <c r="Q39" s="1">
        <v>0</v>
      </c>
      <c r="R39" s="1">
        <v>0</v>
      </c>
      <c r="S39" s="1">
        <v>0</v>
      </c>
      <c r="T39" s="1">
        <v>0</v>
      </c>
      <c r="W39" t="s">
        <v>44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</row>
    <row r="40" spans="1:30" x14ac:dyDescent="0.25">
      <c r="A40">
        <v>20</v>
      </c>
      <c r="B40">
        <f>Feuil2!B39</f>
        <v>0.24805199999999999</v>
      </c>
      <c r="C40" t="s">
        <v>45</v>
      </c>
      <c r="D40" s="1">
        <v>0</v>
      </c>
      <c r="E40" s="1">
        <v>0</v>
      </c>
      <c r="F40" s="1">
        <v>9.1799879999999998</v>
      </c>
      <c r="G40" s="1">
        <v>29.471738999999999</v>
      </c>
      <c r="H40" s="1">
        <v>0</v>
      </c>
      <c r="I40" s="1">
        <v>0</v>
      </c>
      <c r="J40" s="1">
        <v>0</v>
      </c>
      <c r="M40" t="s">
        <v>45</v>
      </c>
      <c r="N40" s="1">
        <v>0</v>
      </c>
      <c r="O40" s="1">
        <v>0</v>
      </c>
      <c r="P40" s="1">
        <v>0</v>
      </c>
      <c r="Q40" s="1">
        <v>36.420608000000001</v>
      </c>
      <c r="R40" s="1">
        <v>0</v>
      </c>
      <c r="S40" s="1">
        <v>0</v>
      </c>
      <c r="T40" s="1">
        <v>9.1799879999999998</v>
      </c>
      <c r="W40" t="s">
        <v>45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</row>
    <row r="41" spans="1:30" x14ac:dyDescent="0.25">
      <c r="A41">
        <v>15</v>
      </c>
      <c r="B41">
        <f>Feuil2!B40</f>
        <v>0</v>
      </c>
      <c r="C41" t="s">
        <v>46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M41" t="s">
        <v>46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W41" t="s">
        <v>46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</row>
    <row r="42" spans="1:30" x14ac:dyDescent="0.25">
      <c r="A42">
        <v>1</v>
      </c>
      <c r="B42">
        <f>Feuil2!B41</f>
        <v>16.7</v>
      </c>
      <c r="C42" t="s">
        <v>47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M42" t="s">
        <v>47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W42" t="s">
        <v>47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</row>
    <row r="43" spans="1:30" x14ac:dyDescent="0.25">
      <c r="A43">
        <v>1</v>
      </c>
      <c r="B43">
        <f>Feuil2!B42</f>
        <v>16.7</v>
      </c>
      <c r="C43" t="s">
        <v>48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M43" t="s">
        <v>48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W43" t="s">
        <v>48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</row>
    <row r="44" spans="1:30" x14ac:dyDescent="0.25">
      <c r="A44">
        <v>1</v>
      </c>
      <c r="B44">
        <f>Feuil2!B43</f>
        <v>0</v>
      </c>
      <c r="C44" t="s">
        <v>49</v>
      </c>
      <c r="D44" s="1">
        <v>16.7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M44" t="s">
        <v>49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W44" t="s">
        <v>49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</row>
    <row r="45" spans="1:30" x14ac:dyDescent="0.25">
      <c r="A45">
        <v>1</v>
      </c>
      <c r="B45">
        <f>Feuil2!B44</f>
        <v>16.7</v>
      </c>
      <c r="C45" t="s">
        <v>50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M45" t="s">
        <v>50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W45" t="s">
        <v>50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</row>
    <row r="46" spans="1:30" x14ac:dyDescent="0.25">
      <c r="A46">
        <v>1</v>
      </c>
      <c r="B46">
        <f>Feuil2!B45</f>
        <v>0</v>
      </c>
      <c r="C46" t="s">
        <v>51</v>
      </c>
      <c r="D46" s="1">
        <v>16.7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M46" t="s">
        <v>51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W46" t="s">
        <v>51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</row>
    <row r="47" spans="1:30" x14ac:dyDescent="0.25">
      <c r="A47">
        <v>1</v>
      </c>
      <c r="B47">
        <f>Feuil2!B46</f>
        <v>16.7</v>
      </c>
      <c r="C47" t="s">
        <v>52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M47" t="s">
        <v>52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W47" t="s">
        <v>52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</row>
    <row r="48" spans="1:30" x14ac:dyDescent="0.25">
      <c r="A48">
        <v>1</v>
      </c>
      <c r="B48">
        <f>Feuil2!B47</f>
        <v>16.7</v>
      </c>
      <c r="C48" t="s">
        <v>53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M48" t="s">
        <v>53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W48" t="s">
        <v>53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</row>
    <row r="49" spans="1:30" x14ac:dyDescent="0.25">
      <c r="A49">
        <v>1</v>
      </c>
      <c r="B49">
        <f>Feuil2!B48</f>
        <v>16.7</v>
      </c>
      <c r="C49" t="s">
        <v>54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M49" t="s">
        <v>54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W49" t="s">
        <v>54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</row>
    <row r="50" spans="1:30" x14ac:dyDescent="0.25">
      <c r="A50">
        <v>1</v>
      </c>
      <c r="B50">
        <f>Feuil2!B49</f>
        <v>16.7</v>
      </c>
      <c r="C50" t="s">
        <v>55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M50" t="s">
        <v>55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W50" t="s">
        <v>55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</row>
    <row r="51" spans="1:30" x14ac:dyDescent="0.25">
      <c r="A51">
        <v>1</v>
      </c>
      <c r="B51">
        <f>Feuil2!B50</f>
        <v>0</v>
      </c>
      <c r="C51" t="s">
        <v>56</v>
      </c>
      <c r="D51" s="1">
        <v>16.7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M51" t="s">
        <v>56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W51" t="s">
        <v>56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</row>
    <row r="52" spans="1:30" x14ac:dyDescent="0.25">
      <c r="A52">
        <v>1</v>
      </c>
      <c r="B52">
        <f>Feuil2!B51</f>
        <v>0</v>
      </c>
      <c r="C52" t="s">
        <v>57</v>
      </c>
      <c r="D52" s="1">
        <v>16.7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M52" t="s">
        <v>57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W52" t="s">
        <v>57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</row>
    <row r="53" spans="1:30" x14ac:dyDescent="0.25">
      <c r="A53">
        <v>1</v>
      </c>
      <c r="B53">
        <f>Feuil2!B52</f>
        <v>0</v>
      </c>
      <c r="C53" t="s">
        <v>58</v>
      </c>
      <c r="D53" s="1">
        <v>16.7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M53" t="s">
        <v>58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W53" t="s">
        <v>58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</row>
    <row r="54" spans="1:30" x14ac:dyDescent="0.25">
      <c r="A54">
        <v>1</v>
      </c>
      <c r="B54">
        <f>Feuil2!B53</f>
        <v>0</v>
      </c>
      <c r="C54" t="s">
        <v>59</v>
      </c>
      <c r="D54" s="1">
        <v>16.7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M54" t="s">
        <v>59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W54" t="s">
        <v>59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</row>
    <row r="55" spans="1:30" x14ac:dyDescent="0.25">
      <c r="A55">
        <v>1</v>
      </c>
      <c r="B55">
        <f>Feuil2!B54</f>
        <v>10</v>
      </c>
      <c r="C55" t="s">
        <v>60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M55" t="s">
        <v>60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W55" t="s">
        <v>60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</row>
    <row r="56" spans="1:30" x14ac:dyDescent="0.25">
      <c r="A56">
        <v>1</v>
      </c>
      <c r="B56">
        <f>Feuil2!B55</f>
        <v>10</v>
      </c>
      <c r="C56" t="s">
        <v>61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M56" t="s">
        <v>61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W56" t="s">
        <v>61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</row>
    <row r="57" spans="1:30" x14ac:dyDescent="0.25">
      <c r="A57">
        <v>1</v>
      </c>
      <c r="B57">
        <f>Feuil2!B56</f>
        <v>0</v>
      </c>
      <c r="C57" t="s">
        <v>62</v>
      </c>
      <c r="D57" s="1">
        <v>10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M57" t="s">
        <v>62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W57" t="s">
        <v>62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</row>
    <row r="58" spans="1:30" x14ac:dyDescent="0.25">
      <c r="A58">
        <v>1</v>
      </c>
      <c r="B58">
        <f>Feuil2!B57</f>
        <v>10</v>
      </c>
      <c r="C58" t="s">
        <v>63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M58" t="s">
        <v>63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W58" t="s">
        <v>63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</row>
    <row r="59" spans="1:30" x14ac:dyDescent="0.25">
      <c r="A59">
        <v>1</v>
      </c>
      <c r="B59">
        <f>Feuil2!B58</f>
        <v>0</v>
      </c>
      <c r="C59" t="s">
        <v>64</v>
      </c>
      <c r="D59" s="1">
        <v>10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M59" t="s">
        <v>64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W59" t="s">
        <v>64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</row>
    <row r="60" spans="1:30" x14ac:dyDescent="0.25">
      <c r="A60">
        <v>1</v>
      </c>
      <c r="B60">
        <f>Feuil2!B59</f>
        <v>10</v>
      </c>
      <c r="C60" t="s">
        <v>65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M60" t="s">
        <v>65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W60" t="s">
        <v>65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</row>
    <row r="61" spans="1:30" x14ac:dyDescent="0.25">
      <c r="A61">
        <v>1</v>
      </c>
      <c r="B61">
        <f>Feuil2!B60</f>
        <v>100</v>
      </c>
      <c r="C61" t="s">
        <v>66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M61" t="s">
        <v>66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W61" t="s">
        <v>66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1:30" x14ac:dyDescent="0.25">
      <c r="A62">
        <v>1</v>
      </c>
      <c r="B62">
        <f>Feuil2!B61</f>
        <v>100</v>
      </c>
      <c r="C62" t="s">
        <v>67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M62" t="s">
        <v>67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W62" t="s">
        <v>67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</row>
    <row r="63" spans="1:30" x14ac:dyDescent="0.25">
      <c r="A63">
        <v>1</v>
      </c>
      <c r="B63">
        <f>Feuil2!B62</f>
        <v>0</v>
      </c>
      <c r="C63" t="s">
        <v>68</v>
      </c>
      <c r="D63" s="1">
        <v>0</v>
      </c>
      <c r="E63" s="1">
        <v>0</v>
      </c>
      <c r="F63" s="1">
        <v>3119.8658369999998</v>
      </c>
      <c r="G63" s="1">
        <v>0</v>
      </c>
      <c r="H63" s="1">
        <v>23326.465767999998</v>
      </c>
      <c r="I63" s="1">
        <v>594.67625899999996</v>
      </c>
      <c r="J63" s="1">
        <v>0</v>
      </c>
      <c r="M63" t="s">
        <v>68</v>
      </c>
      <c r="N63" s="1">
        <v>0</v>
      </c>
      <c r="O63" s="1">
        <v>0</v>
      </c>
      <c r="P63" s="1">
        <v>0</v>
      </c>
      <c r="Q63" s="1">
        <v>0</v>
      </c>
      <c r="R63" s="1">
        <v>31727.359713999998</v>
      </c>
      <c r="S63" s="1">
        <v>0</v>
      </c>
      <c r="T63" s="1">
        <v>0</v>
      </c>
      <c r="W63" t="s">
        <v>68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</row>
    <row r="64" spans="1:30" x14ac:dyDescent="0.25">
      <c r="B64">
        <f>Feuil2!B63</f>
        <v>0</v>
      </c>
      <c r="C64" t="s">
        <v>69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507.58629300000001</v>
      </c>
      <c r="J64" s="1">
        <v>0</v>
      </c>
      <c r="M64" t="s">
        <v>69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W64" t="s">
        <v>69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</row>
    <row r="65" spans="2:30" x14ac:dyDescent="0.25">
      <c r="B65">
        <f>Feuil2!B64</f>
        <v>0</v>
      </c>
      <c r="C65" t="s">
        <v>70</v>
      </c>
      <c r="D65" s="1">
        <v>0</v>
      </c>
      <c r="E65" s="1">
        <v>0</v>
      </c>
      <c r="F65" s="1">
        <v>0</v>
      </c>
      <c r="G65" s="1">
        <v>3050.0685389999999</v>
      </c>
      <c r="H65" s="1">
        <v>0</v>
      </c>
      <c r="I65" s="1">
        <v>889.24931500000002</v>
      </c>
      <c r="J65" s="1">
        <v>0</v>
      </c>
      <c r="M65" t="s">
        <v>70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W65" t="s">
        <v>70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</row>
    <row r="66" spans="2:30" x14ac:dyDescent="0.25">
      <c r="B66">
        <f>Feuil2!B65</f>
        <v>0</v>
      </c>
      <c r="C66" t="s">
        <v>71</v>
      </c>
      <c r="D66" s="1">
        <v>0</v>
      </c>
      <c r="E66" s="1">
        <v>0</v>
      </c>
      <c r="F66" s="1">
        <v>0</v>
      </c>
      <c r="G66" s="1">
        <v>0</v>
      </c>
      <c r="H66" s="1">
        <v>1414.664675</v>
      </c>
      <c r="I66" s="1">
        <v>851.98553000000004</v>
      </c>
      <c r="J66" s="1">
        <v>1291.535349</v>
      </c>
      <c r="M66" t="s">
        <v>71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W66" t="s">
        <v>71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</row>
    <row r="67" spans="2:30" x14ac:dyDescent="0.25">
      <c r="B67">
        <f>Feuil2!B66</f>
        <v>1</v>
      </c>
      <c r="C67" t="s">
        <v>72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M67" t="s">
        <v>72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W67" t="s">
        <v>72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</row>
    <row r="68" spans="2:30" x14ac:dyDescent="0.25">
      <c r="B68">
        <f>Feuil2!B67</f>
        <v>1.2430000000000001</v>
      </c>
      <c r="C68" t="s">
        <v>73</v>
      </c>
      <c r="D68" s="1">
        <v>0.92041700000000004</v>
      </c>
      <c r="E68" s="1">
        <v>13.353405</v>
      </c>
      <c r="F68" s="1">
        <v>4.2638410000000002</v>
      </c>
      <c r="G68" s="1">
        <v>0</v>
      </c>
      <c r="H68" s="1">
        <v>0</v>
      </c>
      <c r="I68" s="1">
        <v>0</v>
      </c>
      <c r="J68" s="1">
        <v>0</v>
      </c>
      <c r="M68" t="s">
        <v>73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W68" t="s">
        <v>73</v>
      </c>
      <c r="X68" s="1">
        <v>0</v>
      </c>
      <c r="Y68" s="1">
        <v>0</v>
      </c>
      <c r="Z68" s="1">
        <v>0</v>
      </c>
      <c r="AA68" s="1">
        <v>1.6372000000000001E-2</v>
      </c>
      <c r="AB68" s="1">
        <v>0</v>
      </c>
      <c r="AC68" s="1">
        <v>0</v>
      </c>
      <c r="AD68" s="1">
        <v>0</v>
      </c>
    </row>
    <row r="69" spans="2:30" x14ac:dyDescent="0.25">
      <c r="B69">
        <f>Feuil2!B68</f>
        <v>1.001552</v>
      </c>
      <c r="C69" t="s">
        <v>74</v>
      </c>
      <c r="D69" s="1">
        <v>3.7357000000000001E-2</v>
      </c>
      <c r="E69" s="1">
        <v>3.3635999999999999E-2</v>
      </c>
      <c r="F69" s="1">
        <v>3.8704000000000002E-2</v>
      </c>
      <c r="G69" s="1">
        <v>3.4067E-2</v>
      </c>
      <c r="H69" s="1">
        <v>3.0842999999999999E-2</v>
      </c>
      <c r="I69" s="1">
        <v>8.7309999999999992E-3</v>
      </c>
      <c r="J69" s="1">
        <v>6.8979999999999996E-3</v>
      </c>
      <c r="M69" t="s">
        <v>74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W69" t="s">
        <v>74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</row>
    <row r="70" spans="2:30" x14ac:dyDescent="0.25">
      <c r="B70">
        <f>Feuil2!B69</f>
        <v>0</v>
      </c>
      <c r="C70" t="s">
        <v>75</v>
      </c>
      <c r="D70" s="1">
        <v>3.3019609999999999</v>
      </c>
      <c r="E70" s="1">
        <v>8.0696279999999998</v>
      </c>
      <c r="F70" s="1">
        <v>5.1085710000000004</v>
      </c>
      <c r="G70" s="1">
        <v>4.1557810000000002</v>
      </c>
      <c r="H70" s="1">
        <v>7.9637339999999996</v>
      </c>
      <c r="I70" s="1">
        <v>5.6935640000000003</v>
      </c>
      <c r="J70" s="1">
        <v>4.1557810000000002</v>
      </c>
      <c r="M70" t="s">
        <v>75</v>
      </c>
      <c r="N70" s="1">
        <v>0</v>
      </c>
      <c r="O70" s="1">
        <v>0</v>
      </c>
      <c r="P70" s="1">
        <v>0</v>
      </c>
      <c r="Q70" s="1">
        <v>3.3019609999999999</v>
      </c>
      <c r="R70" s="1">
        <v>8.0696279999999998</v>
      </c>
      <c r="S70" s="1">
        <v>5.1085710000000004</v>
      </c>
      <c r="T70" s="1">
        <v>4.1557810000000002</v>
      </c>
      <c r="W70" t="s">
        <v>75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</row>
    <row r="71" spans="2:30" x14ac:dyDescent="0.25">
      <c r="B71">
        <f>Feuil2!B70</f>
        <v>0</v>
      </c>
      <c r="C71" t="s">
        <v>76</v>
      </c>
      <c r="D71" s="1">
        <v>0</v>
      </c>
      <c r="E71" s="1">
        <v>1.059304</v>
      </c>
      <c r="F71" s="1">
        <v>0.19925799999999999</v>
      </c>
      <c r="G71" s="1">
        <v>0</v>
      </c>
      <c r="H71" s="1">
        <v>0</v>
      </c>
      <c r="I71" s="1">
        <v>0</v>
      </c>
      <c r="J71" s="1">
        <v>0</v>
      </c>
      <c r="M71" t="s">
        <v>76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W71" t="s">
        <v>76</v>
      </c>
      <c r="X71" s="1">
        <v>0</v>
      </c>
      <c r="Y71" s="1">
        <v>0</v>
      </c>
      <c r="Z71" s="1">
        <v>0</v>
      </c>
      <c r="AA71" s="1">
        <v>1.258562</v>
      </c>
      <c r="AB71" s="1">
        <v>0</v>
      </c>
      <c r="AC71" s="1">
        <v>0</v>
      </c>
      <c r="AD71" s="1">
        <v>0</v>
      </c>
    </row>
    <row r="72" spans="2:30" x14ac:dyDescent="0.25">
      <c r="B72">
        <f>Feuil2!B71</f>
        <v>0</v>
      </c>
      <c r="C72" t="s">
        <v>77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M72" t="s">
        <v>77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W72" t="s">
        <v>77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</row>
    <row r="73" spans="2:30" x14ac:dyDescent="0.25">
      <c r="B73">
        <f>Feuil2!B72</f>
        <v>0</v>
      </c>
      <c r="C73" t="s">
        <v>78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M73" t="s">
        <v>78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W73" t="s">
        <v>78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</row>
    <row r="74" spans="2:30" x14ac:dyDescent="0.25">
      <c r="B74">
        <f>Feuil2!B73</f>
        <v>0</v>
      </c>
      <c r="C74" t="s">
        <v>79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M74" t="s">
        <v>79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W74" t="s">
        <v>79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</row>
    <row r="75" spans="2:30" x14ac:dyDescent="0.25">
      <c r="B75">
        <f>Feuil2!B74</f>
        <v>0</v>
      </c>
      <c r="C75" t="s">
        <v>80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M75" t="s">
        <v>80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W75" t="s">
        <v>80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</row>
    <row r="76" spans="2:30" x14ac:dyDescent="0.25">
      <c r="B76">
        <f>Feuil2!B75</f>
        <v>0</v>
      </c>
      <c r="C76" t="s">
        <v>81</v>
      </c>
      <c r="D76" s="1">
        <v>0.50563199999999997</v>
      </c>
      <c r="E76" s="1">
        <v>1.2667919999999999</v>
      </c>
      <c r="F76" s="1">
        <v>0.84378799999999998</v>
      </c>
      <c r="G76" s="1">
        <v>0</v>
      </c>
      <c r="H76" s="1">
        <v>0</v>
      </c>
      <c r="I76" s="1">
        <v>0</v>
      </c>
      <c r="J76" s="1">
        <v>0</v>
      </c>
      <c r="M76" t="s">
        <v>81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W76" t="s">
        <v>81</v>
      </c>
      <c r="X76" s="1">
        <v>0</v>
      </c>
      <c r="Y76" s="1">
        <v>0</v>
      </c>
      <c r="Z76" s="1">
        <v>0</v>
      </c>
      <c r="AA76" s="1">
        <v>0</v>
      </c>
      <c r="AB76" s="1">
        <v>0.30604500000000001</v>
      </c>
      <c r="AC76" s="1">
        <v>9.5062999999999995E-2</v>
      </c>
      <c r="AD76" s="1">
        <v>0</v>
      </c>
    </row>
    <row r="77" spans="2:30" x14ac:dyDescent="0.25">
      <c r="B77">
        <f>Feuil2!B76</f>
        <v>0</v>
      </c>
      <c r="C77" t="s">
        <v>82</v>
      </c>
      <c r="D77" s="1">
        <v>2.2983259999999999</v>
      </c>
      <c r="E77" s="1">
        <v>5.758146</v>
      </c>
      <c r="F77" s="1">
        <v>3.8354010000000001</v>
      </c>
      <c r="G77" s="1">
        <v>0</v>
      </c>
      <c r="H77" s="1">
        <v>0</v>
      </c>
      <c r="I77" s="1">
        <v>0</v>
      </c>
      <c r="J77" s="1">
        <v>0</v>
      </c>
      <c r="M77" t="s">
        <v>82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W77" t="s">
        <v>82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</row>
    <row r="78" spans="2:30" x14ac:dyDescent="0.25">
      <c r="B78">
        <f>Feuil2!B77</f>
        <v>0.34100000000000003</v>
      </c>
      <c r="C78" t="s">
        <v>83</v>
      </c>
      <c r="D78" s="1">
        <v>1.045412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M78" t="s">
        <v>83</v>
      </c>
      <c r="N78" s="1">
        <v>0</v>
      </c>
      <c r="O78" s="1">
        <v>0</v>
      </c>
      <c r="P78" s="1">
        <v>0</v>
      </c>
      <c r="Q78" s="1">
        <v>0.34100000000000003</v>
      </c>
      <c r="R78" s="1">
        <v>0</v>
      </c>
      <c r="S78" s="1">
        <v>0</v>
      </c>
      <c r="T78" s="1">
        <v>0</v>
      </c>
      <c r="W78" t="s">
        <v>83</v>
      </c>
      <c r="X78" s="1">
        <v>0</v>
      </c>
      <c r="Y78" s="1">
        <v>0.51610500000000004</v>
      </c>
      <c r="Z78" s="1">
        <v>0.52930699999999997</v>
      </c>
      <c r="AA78" s="1">
        <v>0</v>
      </c>
      <c r="AB78" s="1">
        <v>0</v>
      </c>
      <c r="AC78" s="1">
        <v>0</v>
      </c>
      <c r="AD78" s="1">
        <v>0</v>
      </c>
    </row>
    <row r="83" spans="1:1" x14ac:dyDescent="0.25">
      <c r="A83">
        <v>25</v>
      </c>
    </row>
    <row r="84" spans="1:1" x14ac:dyDescent="0.25">
      <c r="A84">
        <v>25</v>
      </c>
    </row>
    <row r="85" spans="1:1" x14ac:dyDescent="0.25">
      <c r="A85">
        <v>25</v>
      </c>
    </row>
    <row r="86" spans="1:1" x14ac:dyDescent="0.25">
      <c r="A86">
        <v>25</v>
      </c>
    </row>
    <row r="87" spans="1:1" x14ac:dyDescent="0.25">
      <c r="A87">
        <v>25</v>
      </c>
    </row>
    <row r="88" spans="1:1" x14ac:dyDescent="0.25">
      <c r="A88">
        <v>25</v>
      </c>
    </row>
    <row r="89" spans="1:1" x14ac:dyDescent="0.25">
      <c r="A89">
        <v>25</v>
      </c>
    </row>
    <row r="90" spans="1:1" x14ac:dyDescent="0.25">
      <c r="A90">
        <v>25</v>
      </c>
    </row>
    <row r="91" spans="1:1" x14ac:dyDescent="0.25">
      <c r="A91">
        <v>25</v>
      </c>
    </row>
    <row r="92" spans="1:1" x14ac:dyDescent="0.25">
      <c r="A92">
        <v>25</v>
      </c>
    </row>
    <row r="93" spans="1:1" x14ac:dyDescent="0.25">
      <c r="A93">
        <v>40</v>
      </c>
    </row>
    <row r="94" spans="1:1" x14ac:dyDescent="0.25">
      <c r="A94">
        <v>25</v>
      </c>
    </row>
    <row r="95" spans="1:1" x14ac:dyDescent="0.25">
      <c r="A95">
        <v>30</v>
      </c>
    </row>
    <row r="96" spans="1:1" x14ac:dyDescent="0.25">
      <c r="A96">
        <v>20</v>
      </c>
    </row>
    <row r="97" spans="1:1" x14ac:dyDescent="0.25">
      <c r="A97">
        <v>20</v>
      </c>
    </row>
    <row r="98" spans="1:1" x14ac:dyDescent="0.25">
      <c r="A98">
        <v>20</v>
      </c>
    </row>
  </sheetData>
  <mergeCells count="3">
    <mergeCell ref="D1:J1"/>
    <mergeCell ref="N1:T1"/>
    <mergeCell ref="X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sqref="A1:J77"/>
    </sheetView>
  </sheetViews>
  <sheetFormatPr baseColWidth="10" defaultRowHeight="15" x14ac:dyDescent="0.25"/>
  <sheetData>
    <row r="1" spans="1:9" x14ac:dyDescent="0.25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</row>
    <row r="2" spans="1:9" x14ac:dyDescent="0.25">
      <c r="A2" t="s">
        <v>8</v>
      </c>
      <c r="B2">
        <v>5.9249999999999998</v>
      </c>
      <c r="C2">
        <v>5.9249999999999998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9</v>
      </c>
      <c r="B3">
        <v>3.9249999999999998</v>
      </c>
      <c r="C3">
        <v>7.6706849999999998</v>
      </c>
      <c r="D3">
        <v>7.6706849999999998</v>
      </c>
      <c r="E3">
        <v>6.7880029999999998</v>
      </c>
      <c r="F3">
        <v>6.7880029999999998</v>
      </c>
      <c r="G3">
        <v>3.7456849999999999</v>
      </c>
      <c r="H3">
        <v>3.7456849999999999</v>
      </c>
      <c r="I3">
        <v>0</v>
      </c>
    </row>
    <row r="4" spans="1:9" x14ac:dyDescent="0.25">
      <c r="A4" t="s">
        <v>10</v>
      </c>
      <c r="B4">
        <v>0.47</v>
      </c>
      <c r="C4">
        <v>0.47</v>
      </c>
      <c r="D4">
        <v>0.47</v>
      </c>
      <c r="E4">
        <v>0.47</v>
      </c>
      <c r="F4">
        <v>0.47</v>
      </c>
      <c r="G4">
        <v>0.47</v>
      </c>
      <c r="H4">
        <v>0.47</v>
      </c>
      <c r="I4">
        <v>0</v>
      </c>
    </row>
    <row r="5" spans="1:9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12</v>
      </c>
      <c r="B6">
        <v>3.8460000000000001</v>
      </c>
      <c r="C6">
        <v>54.833399</v>
      </c>
      <c r="D6">
        <v>54.833399</v>
      </c>
      <c r="E6">
        <v>371.94338499999998</v>
      </c>
      <c r="F6">
        <v>394.822001</v>
      </c>
      <c r="G6">
        <v>414.26222899999999</v>
      </c>
      <c r="H6">
        <v>435.65382899999997</v>
      </c>
      <c r="I6">
        <v>674.21671000000003</v>
      </c>
    </row>
    <row r="7" spans="1:9" x14ac:dyDescent="0.25">
      <c r="A7" t="s">
        <v>13</v>
      </c>
      <c r="B7">
        <v>1.25</v>
      </c>
      <c r="C7">
        <v>2.5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</row>
    <row r="8" spans="1:9" x14ac:dyDescent="0.25">
      <c r="A8" t="s">
        <v>14</v>
      </c>
      <c r="B8">
        <v>0.71199999999999997</v>
      </c>
      <c r="C8">
        <v>1.4239999999999999</v>
      </c>
      <c r="D8">
        <v>3.5</v>
      </c>
      <c r="E8">
        <v>2.7879999999999998</v>
      </c>
      <c r="F8">
        <v>2.7879999999999998</v>
      </c>
      <c r="G8">
        <v>2.7879999999999998</v>
      </c>
      <c r="H8">
        <v>2.7879999999999998</v>
      </c>
      <c r="I8">
        <v>3.5</v>
      </c>
    </row>
    <row r="9" spans="1:9" x14ac:dyDescent="0.25">
      <c r="A9" t="s">
        <v>15</v>
      </c>
      <c r="B9">
        <v>0.23</v>
      </c>
      <c r="C9">
        <v>0.16500000000000001</v>
      </c>
      <c r="D9">
        <v>0.16500000000000001</v>
      </c>
      <c r="E9">
        <v>0.16500000000000001</v>
      </c>
      <c r="F9">
        <v>0.16500000000000001</v>
      </c>
      <c r="G9">
        <v>0.16500000000000001</v>
      </c>
      <c r="H9">
        <v>0.16500000000000001</v>
      </c>
      <c r="I9">
        <v>0.16500000000000001</v>
      </c>
    </row>
    <row r="10" spans="1:9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17</v>
      </c>
      <c r="B11">
        <v>1.3737740000000001</v>
      </c>
      <c r="C11">
        <v>2.7475489999999998</v>
      </c>
      <c r="D11">
        <v>5.8250460000000004</v>
      </c>
      <c r="E11">
        <v>1.3737740000000001</v>
      </c>
      <c r="F11">
        <v>1.3737740000000001</v>
      </c>
      <c r="G11">
        <v>1.3737740000000001</v>
      </c>
      <c r="H11">
        <v>1.3737740000000001</v>
      </c>
      <c r="I11">
        <v>3.5026440000000001</v>
      </c>
    </row>
    <row r="12" spans="1:9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19</v>
      </c>
      <c r="B13">
        <v>0.35299999999999998</v>
      </c>
      <c r="C13">
        <v>0.35299999999999998</v>
      </c>
      <c r="D13">
        <v>0.35299999999999998</v>
      </c>
      <c r="E13">
        <v>0.35299999999999998</v>
      </c>
      <c r="F13">
        <v>0.35299999999999998</v>
      </c>
      <c r="G13">
        <v>0</v>
      </c>
      <c r="H13">
        <v>0</v>
      </c>
      <c r="I13">
        <v>0</v>
      </c>
    </row>
    <row r="14" spans="1:9" x14ac:dyDescent="0.25">
      <c r="A14" t="s">
        <v>20</v>
      </c>
      <c r="B14">
        <v>4.6920000000000002</v>
      </c>
      <c r="C14">
        <v>4.6920000000000002</v>
      </c>
      <c r="D14">
        <v>4.6920000000000002</v>
      </c>
      <c r="E14">
        <v>0</v>
      </c>
      <c r="F14">
        <v>0</v>
      </c>
      <c r="G14">
        <v>0</v>
      </c>
      <c r="H14">
        <v>0</v>
      </c>
      <c r="I14">
        <v>5.5157280000000002</v>
      </c>
    </row>
    <row r="15" spans="1:9" x14ac:dyDescent="0.25">
      <c r="A15" t="s">
        <v>21</v>
      </c>
      <c r="B15">
        <v>0</v>
      </c>
      <c r="C15">
        <v>1.2750440000000001</v>
      </c>
      <c r="D15">
        <v>2.6225299999999998</v>
      </c>
      <c r="E15">
        <v>3.0882670000000001</v>
      </c>
      <c r="F15">
        <v>1.8132219999999999</v>
      </c>
      <c r="G15">
        <v>1.997617</v>
      </c>
      <c r="H15">
        <v>1.5714140000000001</v>
      </c>
      <c r="I15">
        <v>3.7956460000000001</v>
      </c>
    </row>
    <row r="16" spans="1:9" x14ac:dyDescent="0.25">
      <c r="A16" t="s">
        <v>22</v>
      </c>
      <c r="B16">
        <v>2.3180000000000001</v>
      </c>
      <c r="C16">
        <v>2.3180000000000001</v>
      </c>
      <c r="D16">
        <v>2.3180000000000001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23</v>
      </c>
      <c r="B17">
        <v>3.1240000000000001</v>
      </c>
      <c r="C17">
        <v>4.3976030000000002</v>
      </c>
      <c r="D17">
        <v>3.1240000000000001</v>
      </c>
      <c r="E17">
        <v>2.294111</v>
      </c>
      <c r="F17">
        <v>2.294111</v>
      </c>
      <c r="G17">
        <v>2.294111</v>
      </c>
      <c r="H17">
        <v>2.294111</v>
      </c>
      <c r="I17">
        <v>0</v>
      </c>
    </row>
    <row r="18" spans="1:9" x14ac:dyDescent="0.25">
      <c r="A18" t="s">
        <v>24</v>
      </c>
      <c r="B18">
        <v>0</v>
      </c>
      <c r="C18">
        <v>0.54542299999999999</v>
      </c>
      <c r="D18">
        <v>0.72361299999999995</v>
      </c>
      <c r="E18">
        <v>0.72361299999999995</v>
      </c>
      <c r="F18">
        <v>1.7489479999999999</v>
      </c>
      <c r="G18">
        <v>2.2174610000000001</v>
      </c>
      <c r="H18">
        <v>2.2174610000000001</v>
      </c>
      <c r="I18">
        <v>0</v>
      </c>
    </row>
    <row r="19" spans="1:9" x14ac:dyDescent="0.25">
      <c r="A19" t="s">
        <v>25</v>
      </c>
      <c r="B19">
        <v>0</v>
      </c>
      <c r="C19">
        <v>0</v>
      </c>
      <c r="D19">
        <v>0</v>
      </c>
      <c r="E19">
        <v>5.9528030000000003</v>
      </c>
      <c r="F19">
        <v>5.9528030000000003</v>
      </c>
      <c r="G19">
        <v>6.733803</v>
      </c>
      <c r="H19">
        <v>7.4567610000000002</v>
      </c>
      <c r="I19">
        <v>7.4567610000000002</v>
      </c>
    </row>
    <row r="20" spans="1:9" x14ac:dyDescent="0.25">
      <c r="A20" t="s">
        <v>26</v>
      </c>
      <c r="B20">
        <v>4.2999999999999997E-2</v>
      </c>
      <c r="C20">
        <v>5.3984439999999996</v>
      </c>
      <c r="D20">
        <v>7.1291710000000004</v>
      </c>
      <c r="E20">
        <v>7.5821709999999998</v>
      </c>
      <c r="F20">
        <v>7.5821709999999998</v>
      </c>
      <c r="G20">
        <v>7.5391709999999996</v>
      </c>
      <c r="H20">
        <v>5.1468049999999996</v>
      </c>
      <c r="I20">
        <v>3.4160780000000002</v>
      </c>
    </row>
    <row r="21" spans="1:9" x14ac:dyDescent="0.25">
      <c r="A21" t="s">
        <v>27</v>
      </c>
      <c r="B21">
        <v>0.316</v>
      </c>
      <c r="C21">
        <v>0.316</v>
      </c>
      <c r="D21">
        <v>0.316</v>
      </c>
      <c r="E21">
        <v>0.316</v>
      </c>
      <c r="F21">
        <v>0.316</v>
      </c>
      <c r="G21">
        <v>0</v>
      </c>
      <c r="H21">
        <v>0</v>
      </c>
      <c r="I21">
        <v>0</v>
      </c>
    </row>
    <row r="22" spans="1:9" x14ac:dyDescent="0.25">
      <c r="A22" t="s">
        <v>28</v>
      </c>
      <c r="B22">
        <v>0.36299999999999999</v>
      </c>
      <c r="C22">
        <v>0.36299999999999999</v>
      </c>
      <c r="D22">
        <v>0.36299999999999999</v>
      </c>
      <c r="E22">
        <v>0.36299999999999999</v>
      </c>
      <c r="F22">
        <v>0.36299999999999999</v>
      </c>
      <c r="G22">
        <v>0</v>
      </c>
      <c r="H22">
        <v>0</v>
      </c>
      <c r="I22">
        <v>0</v>
      </c>
    </row>
    <row r="23" spans="1:9" x14ac:dyDescent="0.25">
      <c r="A23" t="s">
        <v>29</v>
      </c>
      <c r="B23">
        <v>8.0000000000000002E-3</v>
      </c>
      <c r="C23">
        <v>8.0000000000000002E-3</v>
      </c>
      <c r="D23">
        <v>8.0000000000000002E-3</v>
      </c>
      <c r="E23">
        <v>8.0000000000000002E-3</v>
      </c>
      <c r="F23">
        <v>8.0000000000000002E-3</v>
      </c>
      <c r="G23">
        <v>0</v>
      </c>
      <c r="H23">
        <v>0</v>
      </c>
      <c r="I23">
        <v>0.87071699999999996</v>
      </c>
    </row>
    <row r="24" spans="1:9" x14ac:dyDescent="0.25">
      <c r="A24" t="s">
        <v>30</v>
      </c>
      <c r="B24">
        <v>5.0999999999999997E-2</v>
      </c>
      <c r="C24">
        <v>5.0999999999999997E-2</v>
      </c>
      <c r="D24">
        <v>5.0999999999999997E-2</v>
      </c>
      <c r="E24">
        <v>5.0999999999999997E-2</v>
      </c>
      <c r="F24">
        <v>5.0999999999999997E-2</v>
      </c>
      <c r="G24">
        <v>0</v>
      </c>
      <c r="H24">
        <v>0</v>
      </c>
      <c r="I24">
        <v>0</v>
      </c>
    </row>
    <row r="25" spans="1:9" x14ac:dyDescent="0.25">
      <c r="A25" t="s">
        <v>31</v>
      </c>
      <c r="B25">
        <v>0.32900000000000001</v>
      </c>
      <c r="C25">
        <v>0.32900000000000001</v>
      </c>
      <c r="D25">
        <v>0.32900000000000001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0.78100000000000003</v>
      </c>
      <c r="H26">
        <v>2.3636550000000001</v>
      </c>
      <c r="I26">
        <v>2.3636550000000001</v>
      </c>
    </row>
    <row r="27" spans="1:9" x14ac:dyDescent="0.25">
      <c r="A27" t="s">
        <v>33</v>
      </c>
      <c r="B27">
        <v>0.124</v>
      </c>
      <c r="C27">
        <v>0.124</v>
      </c>
      <c r="D27">
        <v>0.124</v>
      </c>
      <c r="E27">
        <v>0</v>
      </c>
      <c r="F27">
        <v>0</v>
      </c>
      <c r="G27">
        <v>0</v>
      </c>
      <c r="H27">
        <v>0.78631099999999998</v>
      </c>
      <c r="I27">
        <v>13.102299</v>
      </c>
    </row>
    <row r="28" spans="1:9" x14ac:dyDescent="0.25">
      <c r="A28" t="s">
        <v>34</v>
      </c>
      <c r="B28">
        <v>8.9999999999999993E-3</v>
      </c>
      <c r="C28">
        <v>8.9999999999999993E-3</v>
      </c>
      <c r="D28">
        <v>8.9999999999999993E-3</v>
      </c>
      <c r="E28">
        <v>8.9999999999999993E-3</v>
      </c>
      <c r="F28">
        <v>8.9999999999999993E-3</v>
      </c>
      <c r="G28">
        <v>8.9999999999999993E-3</v>
      </c>
      <c r="H28">
        <v>0</v>
      </c>
      <c r="I28">
        <v>0</v>
      </c>
    </row>
    <row r="29" spans="1:9" x14ac:dyDescent="0.25">
      <c r="A29" t="s">
        <v>35</v>
      </c>
      <c r="B29">
        <v>0</v>
      </c>
      <c r="C29">
        <v>11.492262</v>
      </c>
      <c r="D29">
        <v>11.492262</v>
      </c>
      <c r="E29">
        <v>11.492262</v>
      </c>
      <c r="F29">
        <v>11.492262</v>
      </c>
      <c r="G29">
        <v>11.492262</v>
      </c>
      <c r="H29">
        <v>11.492262</v>
      </c>
      <c r="I29">
        <v>0</v>
      </c>
    </row>
    <row r="30" spans="1:9" x14ac:dyDescent="0.25">
      <c r="A30" t="s">
        <v>36</v>
      </c>
      <c r="B30">
        <v>16.725183999999999</v>
      </c>
      <c r="C30">
        <v>33.450367</v>
      </c>
      <c r="D30">
        <v>33.816701000000002</v>
      </c>
      <c r="E30">
        <v>33.224682999999999</v>
      </c>
      <c r="F30">
        <v>33.224682999999999</v>
      </c>
      <c r="G30">
        <v>33.601512999999997</v>
      </c>
      <c r="H30">
        <v>33.601512999999997</v>
      </c>
      <c r="I30">
        <v>33.601512999999997</v>
      </c>
    </row>
    <row r="31" spans="1:9" x14ac:dyDescent="0.25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38</v>
      </c>
      <c r="B32">
        <v>0.37704799999999999</v>
      </c>
      <c r="C32">
        <v>0.37704799999999999</v>
      </c>
      <c r="D32">
        <v>0.37704799999999999</v>
      </c>
      <c r="E32">
        <v>0.37704799999999999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1.5882E-2</v>
      </c>
    </row>
    <row r="36" spans="1:9" x14ac:dyDescent="0.25">
      <c r="A36" t="s">
        <v>42</v>
      </c>
      <c r="B36">
        <v>22.028717</v>
      </c>
      <c r="C36">
        <v>22.028717</v>
      </c>
      <c r="D36">
        <v>22.028717</v>
      </c>
      <c r="E36">
        <v>0</v>
      </c>
      <c r="F36">
        <v>8.9319999999999997E-2</v>
      </c>
      <c r="G36">
        <v>1.5882E-2</v>
      </c>
      <c r="H36">
        <v>1.5882E-2</v>
      </c>
      <c r="I36">
        <v>0</v>
      </c>
    </row>
    <row r="37" spans="1:9" x14ac:dyDescent="0.25">
      <c r="A37" t="s">
        <v>43</v>
      </c>
      <c r="B37">
        <v>1.867772</v>
      </c>
      <c r="C37">
        <v>1.867772</v>
      </c>
      <c r="D37">
        <v>1.867772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44</v>
      </c>
      <c r="B38">
        <v>29.994213999999999</v>
      </c>
      <c r="C38">
        <v>29.994213999999999</v>
      </c>
      <c r="D38">
        <v>29.994213999999999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45</v>
      </c>
      <c r="B39">
        <v>0.24805199999999999</v>
      </c>
      <c r="C39">
        <v>0.49610300000000002</v>
      </c>
      <c r="D39">
        <v>0.49610300000000002</v>
      </c>
      <c r="E39">
        <v>0.49610300000000002</v>
      </c>
      <c r="F39">
        <v>0.24805199999999999</v>
      </c>
      <c r="G39">
        <v>0.24805199999999999</v>
      </c>
      <c r="H39">
        <v>0.24805199999999999</v>
      </c>
      <c r="I39">
        <v>0.24805199999999999</v>
      </c>
    </row>
    <row r="40" spans="1:9" x14ac:dyDescent="0.25">
      <c r="A40" t="s">
        <v>46</v>
      </c>
      <c r="B40">
        <v>0</v>
      </c>
      <c r="C40">
        <v>0</v>
      </c>
      <c r="D40">
        <v>0</v>
      </c>
      <c r="E40">
        <v>0</v>
      </c>
      <c r="F40">
        <v>0.303392</v>
      </c>
      <c r="G40">
        <v>0</v>
      </c>
      <c r="H40">
        <v>0</v>
      </c>
      <c r="I40">
        <v>0</v>
      </c>
    </row>
    <row r="41" spans="1:9" x14ac:dyDescent="0.25">
      <c r="A41" t="s">
        <v>47</v>
      </c>
      <c r="B41">
        <v>16.7</v>
      </c>
      <c r="C41">
        <v>16.7</v>
      </c>
      <c r="D41">
        <v>16.7</v>
      </c>
      <c r="E41">
        <v>16.7</v>
      </c>
      <c r="F41">
        <v>16.7</v>
      </c>
      <c r="G41">
        <v>16.7</v>
      </c>
      <c r="H41">
        <v>16.7</v>
      </c>
      <c r="I41">
        <v>16.7</v>
      </c>
    </row>
    <row r="42" spans="1:9" x14ac:dyDescent="0.25">
      <c r="A42" t="s">
        <v>48</v>
      </c>
      <c r="B42">
        <v>16.7</v>
      </c>
      <c r="C42">
        <v>16.7</v>
      </c>
      <c r="D42">
        <v>16.7</v>
      </c>
      <c r="E42">
        <v>16.7</v>
      </c>
      <c r="F42">
        <v>16.7</v>
      </c>
      <c r="G42">
        <v>16.7</v>
      </c>
      <c r="H42">
        <v>16.7</v>
      </c>
      <c r="I42">
        <v>16.7</v>
      </c>
    </row>
    <row r="43" spans="1:9" x14ac:dyDescent="0.25">
      <c r="A43" t="s">
        <v>49</v>
      </c>
      <c r="B43">
        <v>0</v>
      </c>
      <c r="C43">
        <v>16.7</v>
      </c>
      <c r="D43">
        <v>16.7</v>
      </c>
      <c r="E43">
        <v>16.7</v>
      </c>
      <c r="F43">
        <v>16.7</v>
      </c>
      <c r="G43">
        <v>16.7</v>
      </c>
      <c r="H43">
        <v>16.7</v>
      </c>
      <c r="I43">
        <v>16.7</v>
      </c>
    </row>
    <row r="44" spans="1:9" x14ac:dyDescent="0.25">
      <c r="A44" t="s">
        <v>50</v>
      </c>
      <c r="B44">
        <v>16.7</v>
      </c>
      <c r="C44">
        <v>16.7</v>
      </c>
      <c r="D44">
        <v>16.7</v>
      </c>
      <c r="E44">
        <v>16.7</v>
      </c>
      <c r="F44">
        <v>16.7</v>
      </c>
      <c r="G44">
        <v>16.7</v>
      </c>
      <c r="H44">
        <v>16.7</v>
      </c>
      <c r="I44">
        <v>16.7</v>
      </c>
    </row>
    <row r="45" spans="1:9" x14ac:dyDescent="0.25">
      <c r="A45" t="s">
        <v>51</v>
      </c>
      <c r="B45">
        <v>0</v>
      </c>
      <c r="C45">
        <v>16.7</v>
      </c>
      <c r="D45">
        <v>16.7</v>
      </c>
      <c r="E45">
        <v>16.7</v>
      </c>
      <c r="F45">
        <v>16.7</v>
      </c>
      <c r="G45">
        <v>16.7</v>
      </c>
      <c r="H45">
        <v>16.7</v>
      </c>
      <c r="I45">
        <v>16.7</v>
      </c>
    </row>
    <row r="46" spans="1:9" x14ac:dyDescent="0.25">
      <c r="A46" t="s">
        <v>52</v>
      </c>
      <c r="B46">
        <v>16.7</v>
      </c>
      <c r="C46">
        <v>16.7</v>
      </c>
      <c r="D46">
        <v>16.7</v>
      </c>
      <c r="E46">
        <v>16.7</v>
      </c>
      <c r="F46">
        <v>16.7</v>
      </c>
      <c r="G46">
        <v>16.7</v>
      </c>
      <c r="H46">
        <v>16.7</v>
      </c>
      <c r="I46">
        <v>16.7</v>
      </c>
    </row>
    <row r="47" spans="1:9" x14ac:dyDescent="0.25">
      <c r="A47" t="s">
        <v>53</v>
      </c>
      <c r="B47">
        <v>16.7</v>
      </c>
      <c r="C47">
        <v>16.7</v>
      </c>
      <c r="D47">
        <v>16.7</v>
      </c>
      <c r="E47">
        <v>16.7</v>
      </c>
      <c r="F47">
        <v>16.7</v>
      </c>
      <c r="G47">
        <v>16.7</v>
      </c>
      <c r="H47">
        <v>16.7</v>
      </c>
      <c r="I47">
        <v>16.7</v>
      </c>
    </row>
    <row r="48" spans="1:9" x14ac:dyDescent="0.25">
      <c r="A48" t="s">
        <v>54</v>
      </c>
      <c r="B48">
        <v>16.7</v>
      </c>
      <c r="C48">
        <v>16.7</v>
      </c>
      <c r="D48">
        <v>16.7</v>
      </c>
      <c r="E48">
        <v>16.7</v>
      </c>
      <c r="F48">
        <v>16.7</v>
      </c>
      <c r="G48">
        <v>16.7</v>
      </c>
      <c r="H48">
        <v>16.7</v>
      </c>
      <c r="I48">
        <v>16.7</v>
      </c>
    </row>
    <row r="49" spans="1:9" x14ac:dyDescent="0.25">
      <c r="A49" t="s">
        <v>55</v>
      </c>
      <c r="B49">
        <v>16.7</v>
      </c>
      <c r="C49">
        <v>16.7</v>
      </c>
      <c r="D49">
        <v>16.7</v>
      </c>
      <c r="E49">
        <v>16.7</v>
      </c>
      <c r="F49">
        <v>16.7</v>
      </c>
      <c r="G49">
        <v>16.7</v>
      </c>
      <c r="H49">
        <v>16.7</v>
      </c>
      <c r="I49">
        <v>16.7</v>
      </c>
    </row>
    <row r="50" spans="1:9" x14ac:dyDescent="0.25">
      <c r="A50" t="s">
        <v>56</v>
      </c>
      <c r="B50">
        <v>0</v>
      </c>
      <c r="C50">
        <v>16.7</v>
      </c>
      <c r="D50">
        <v>16.7</v>
      </c>
      <c r="E50">
        <v>16.7</v>
      </c>
      <c r="F50">
        <v>16.7</v>
      </c>
      <c r="G50">
        <v>16.7</v>
      </c>
      <c r="H50">
        <v>16.7</v>
      </c>
      <c r="I50">
        <v>16.7</v>
      </c>
    </row>
    <row r="51" spans="1:9" x14ac:dyDescent="0.25">
      <c r="A51" t="s">
        <v>57</v>
      </c>
      <c r="B51">
        <v>0</v>
      </c>
      <c r="C51">
        <v>16.7</v>
      </c>
      <c r="D51">
        <v>16.7</v>
      </c>
      <c r="E51">
        <v>16.7</v>
      </c>
      <c r="F51">
        <v>16.7</v>
      </c>
      <c r="G51">
        <v>16.7</v>
      </c>
      <c r="H51">
        <v>16.7</v>
      </c>
      <c r="I51">
        <v>16.7</v>
      </c>
    </row>
    <row r="52" spans="1:9" x14ac:dyDescent="0.25">
      <c r="A52" t="s">
        <v>58</v>
      </c>
      <c r="B52">
        <v>0</v>
      </c>
      <c r="C52">
        <v>16.7</v>
      </c>
      <c r="D52">
        <v>16.7</v>
      </c>
      <c r="E52">
        <v>16.7</v>
      </c>
      <c r="F52">
        <v>16.7</v>
      </c>
      <c r="G52">
        <v>16.7</v>
      </c>
      <c r="H52">
        <v>16.7</v>
      </c>
      <c r="I52">
        <v>16.7</v>
      </c>
    </row>
    <row r="53" spans="1:9" x14ac:dyDescent="0.25">
      <c r="A53" t="s">
        <v>59</v>
      </c>
      <c r="B53">
        <v>0</v>
      </c>
      <c r="C53">
        <v>16.7</v>
      </c>
      <c r="D53">
        <v>16.7</v>
      </c>
      <c r="E53">
        <v>16.7</v>
      </c>
      <c r="F53">
        <v>16.7</v>
      </c>
      <c r="G53">
        <v>16.7</v>
      </c>
      <c r="H53">
        <v>16.7</v>
      </c>
      <c r="I53">
        <v>16.7</v>
      </c>
    </row>
    <row r="54" spans="1:9" x14ac:dyDescent="0.25">
      <c r="A54" t="s">
        <v>60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</row>
    <row r="55" spans="1:9" x14ac:dyDescent="0.25">
      <c r="A55" t="s">
        <v>61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</row>
    <row r="56" spans="1:9" x14ac:dyDescent="0.25">
      <c r="A56" t="s">
        <v>62</v>
      </c>
      <c r="B56">
        <v>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</row>
    <row r="57" spans="1:9" x14ac:dyDescent="0.25">
      <c r="A57" t="s">
        <v>63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</row>
    <row r="58" spans="1:9" x14ac:dyDescent="0.25">
      <c r="A58" t="s">
        <v>64</v>
      </c>
      <c r="B58">
        <v>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</row>
    <row r="59" spans="1:9" x14ac:dyDescent="0.25">
      <c r="A59" t="s">
        <v>65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</row>
    <row r="60" spans="1:9" x14ac:dyDescent="0.25">
      <c r="A60" t="s">
        <v>66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</row>
    <row r="61" spans="1:9" x14ac:dyDescent="0.25">
      <c r="A61" t="s">
        <v>67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</row>
    <row r="62" spans="1:9" x14ac:dyDescent="0.25">
      <c r="A62" t="s">
        <v>68</v>
      </c>
      <c r="B62">
        <v>0</v>
      </c>
      <c r="C62">
        <v>10054.50196</v>
      </c>
      <c r="D62">
        <v>10054.50196</v>
      </c>
      <c r="E62">
        <v>26793.184752000001</v>
      </c>
      <c r="F62">
        <v>26982.521279000001</v>
      </c>
      <c r="G62">
        <v>28477.004580000001</v>
      </c>
      <c r="H62">
        <v>28477.004580000001</v>
      </c>
      <c r="I62">
        <v>28477.004580000001</v>
      </c>
    </row>
    <row r="63" spans="1:9" x14ac:dyDescent="0.25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3677.5567110000002</v>
      </c>
    </row>
    <row r="64" spans="1:9" x14ac:dyDescent="0.25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5052.9609369999998</v>
      </c>
    </row>
    <row r="65" spans="1:9" x14ac:dyDescent="0.25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3880.284118</v>
      </c>
    </row>
    <row r="66" spans="1:9" x14ac:dyDescent="0.25">
      <c r="A66" t="s">
        <v>72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25">
      <c r="A67" t="s">
        <v>73</v>
      </c>
      <c r="B67">
        <v>1.2430000000000001</v>
      </c>
      <c r="C67">
        <v>18.090706999999998</v>
      </c>
      <c r="D67">
        <v>19.821432999999999</v>
      </c>
      <c r="E67">
        <v>19.821432999999999</v>
      </c>
      <c r="F67">
        <v>19.821432999999999</v>
      </c>
      <c r="G67">
        <v>19.821432999999999</v>
      </c>
      <c r="H67">
        <v>19.789033</v>
      </c>
      <c r="I67">
        <v>19.752748</v>
      </c>
    </row>
    <row r="68" spans="1:9" x14ac:dyDescent="0.25">
      <c r="A68" t="s">
        <v>74</v>
      </c>
      <c r="B68">
        <v>1.001552</v>
      </c>
      <c r="C68">
        <v>1.015706</v>
      </c>
      <c r="D68">
        <v>1.018265</v>
      </c>
      <c r="E68">
        <v>1.102838</v>
      </c>
      <c r="F68">
        <v>1.108954</v>
      </c>
      <c r="G68">
        <v>1.11415</v>
      </c>
      <c r="H68">
        <v>1.1198680000000001</v>
      </c>
      <c r="I68">
        <v>1.183826</v>
      </c>
    </row>
    <row r="69" spans="1:9" x14ac:dyDescent="0.25">
      <c r="A69" t="s">
        <v>75</v>
      </c>
      <c r="B69">
        <v>0</v>
      </c>
      <c r="C69">
        <v>0</v>
      </c>
      <c r="D69">
        <v>0</v>
      </c>
      <c r="E69">
        <v>4.7717770000000002</v>
      </c>
      <c r="F69">
        <v>5.0514570000000001</v>
      </c>
      <c r="G69">
        <v>5.2993540000000001</v>
      </c>
      <c r="H69">
        <v>7.9049610000000001</v>
      </c>
      <c r="I69">
        <v>19.324691999999999</v>
      </c>
    </row>
    <row r="70" spans="1:9" x14ac:dyDescent="0.25">
      <c r="A70" t="s">
        <v>76</v>
      </c>
      <c r="B70">
        <v>0</v>
      </c>
      <c r="C70">
        <v>6.0056999999999999E-2</v>
      </c>
      <c r="D70">
        <v>0.305697</v>
      </c>
      <c r="E70">
        <v>0.82406199999999996</v>
      </c>
      <c r="F70">
        <v>0.82406199999999996</v>
      </c>
      <c r="G70">
        <v>0.82406199999999996</v>
      </c>
      <c r="H70">
        <v>0.82406199999999996</v>
      </c>
      <c r="I70">
        <v>0</v>
      </c>
    </row>
    <row r="71" spans="1:9" x14ac:dyDescent="0.25">
      <c r="A71" t="s">
        <v>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79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81</v>
      </c>
      <c r="B75">
        <v>0</v>
      </c>
      <c r="C75">
        <v>0</v>
      </c>
      <c r="D75">
        <v>0</v>
      </c>
      <c r="E75">
        <v>0.67851399999999995</v>
      </c>
      <c r="F75">
        <v>0.67851399999999995</v>
      </c>
      <c r="G75">
        <v>0.67851399999999995</v>
      </c>
      <c r="H75">
        <v>1.066368</v>
      </c>
      <c r="I75">
        <v>2.3757830000000002</v>
      </c>
    </row>
    <row r="76" spans="1:9" x14ac:dyDescent="0.25">
      <c r="A76" t="s">
        <v>82</v>
      </c>
      <c r="B76">
        <v>0</v>
      </c>
      <c r="C76">
        <v>0</v>
      </c>
      <c r="D76">
        <v>0</v>
      </c>
      <c r="E76">
        <v>3.0841530000000001</v>
      </c>
      <c r="F76">
        <v>3.0841530000000001</v>
      </c>
      <c r="G76">
        <v>3.0841530000000001</v>
      </c>
      <c r="H76">
        <v>4.8471260000000003</v>
      </c>
      <c r="I76">
        <v>12.521675</v>
      </c>
    </row>
    <row r="77" spans="1:9" x14ac:dyDescent="0.25">
      <c r="A77" t="s">
        <v>83</v>
      </c>
      <c r="B77">
        <v>0.34100000000000003</v>
      </c>
      <c r="C77">
        <v>1.398647</v>
      </c>
      <c r="D77">
        <v>1.398647</v>
      </c>
      <c r="E77">
        <v>1.398647</v>
      </c>
      <c r="F77">
        <v>1.398647</v>
      </c>
      <c r="G77">
        <v>1.398647</v>
      </c>
      <c r="H77">
        <v>1.398647</v>
      </c>
      <c r="I7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8"/>
  <sheetViews>
    <sheetView topLeftCell="S1" zoomScale="70" zoomScaleNormal="70" workbookViewId="0">
      <selection activeCell="AT4" sqref="AT4"/>
    </sheetView>
  </sheetViews>
  <sheetFormatPr baseColWidth="10" defaultRowHeight="15" x14ac:dyDescent="0.25"/>
  <sheetData>
    <row r="1" spans="1:50" s="3" customFormat="1" ht="31.5" x14ac:dyDescent="0.5"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/>
      <c r="M1" s="5"/>
      <c r="N1" s="5"/>
      <c r="O1" s="5"/>
      <c r="P1" s="5" t="s">
        <v>3</v>
      </c>
      <c r="Q1" s="5"/>
      <c r="R1" s="5"/>
      <c r="S1" s="5"/>
      <c r="T1" s="5"/>
      <c r="U1" s="5"/>
      <c r="V1" s="5"/>
      <c r="W1" s="5" t="s">
        <v>4</v>
      </c>
      <c r="X1" s="5"/>
      <c r="Y1" s="5"/>
      <c r="Z1" s="5"/>
      <c r="AA1" s="5"/>
      <c r="AB1" s="5"/>
      <c r="AC1" s="5"/>
      <c r="AD1" s="5" t="s">
        <v>5</v>
      </c>
      <c r="AE1" s="5"/>
      <c r="AF1" s="5"/>
      <c r="AG1" s="5"/>
      <c r="AH1" s="5"/>
      <c r="AI1" s="5"/>
      <c r="AJ1" s="5"/>
      <c r="AK1" s="5" t="s">
        <v>6</v>
      </c>
      <c r="AL1" s="5"/>
      <c r="AM1" s="5"/>
      <c r="AN1" s="5"/>
      <c r="AO1" s="5"/>
      <c r="AP1" s="5"/>
      <c r="AQ1" s="5"/>
      <c r="AR1" s="5" t="s">
        <v>7</v>
      </c>
      <c r="AS1" s="5"/>
      <c r="AT1" s="5"/>
      <c r="AU1" s="5"/>
      <c r="AV1" s="5"/>
      <c r="AW1" s="5"/>
      <c r="AX1" s="5"/>
    </row>
    <row r="2" spans="1:5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1</v>
      </c>
      <c r="AL2" t="s">
        <v>2</v>
      </c>
      <c r="AM2" t="s">
        <v>3</v>
      </c>
      <c r="AN2" t="s">
        <v>4</v>
      </c>
      <c r="AO2" t="s">
        <v>5</v>
      </c>
      <c r="AP2" t="s">
        <v>6</v>
      </c>
      <c r="AQ2" t="s">
        <v>7</v>
      </c>
      <c r="AR2" t="s">
        <v>1</v>
      </c>
      <c r="AS2" t="s">
        <v>2</v>
      </c>
      <c r="AT2" t="s">
        <v>3</v>
      </c>
      <c r="AU2" t="s">
        <v>4</v>
      </c>
      <c r="AV2" t="s">
        <v>5</v>
      </c>
      <c r="AW2" t="s">
        <v>6</v>
      </c>
      <c r="AX2" t="s">
        <v>7</v>
      </c>
    </row>
    <row r="3" spans="1:50" s="2" customFormat="1" x14ac:dyDescent="0.25">
      <c r="A3" s="2" t="s">
        <v>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5.9249999999999998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</row>
    <row r="4" spans="1:50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0.88268199999999997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2.863003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3.7456849999999999</v>
      </c>
      <c r="AU4">
        <v>0</v>
      </c>
      <c r="AV4">
        <v>0</v>
      </c>
      <c r="AW4">
        <v>0</v>
      </c>
      <c r="AX4">
        <v>0</v>
      </c>
    </row>
    <row r="5" spans="1:50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0.47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3.8460000000000001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1.25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0.71199999999999997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 t="s">
        <v>15</v>
      </c>
      <c r="B10">
        <v>6.5000000000000002E-2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1.3737740000000001</v>
      </c>
      <c r="Q12">
        <v>3.0774979999999998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 t="s">
        <v>23</v>
      </c>
      <c r="B18">
        <v>1.0205070000000001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1.273603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2.294111</v>
      </c>
      <c r="AW18">
        <v>0</v>
      </c>
      <c r="AX18">
        <v>0</v>
      </c>
    </row>
    <row r="19" spans="1:50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0.64670300000000003</v>
      </c>
      <c r="AW19">
        <v>0</v>
      </c>
      <c r="AX19">
        <v>0</v>
      </c>
    </row>
    <row r="20" spans="1:5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4.2999999999999997E-2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 t="s">
        <v>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 t="s">
        <v>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16.725183999999999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 t="s">
        <v>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 t="s">
        <v>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7.3438000000000003E-2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 t="s">
        <v>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0.24805199999999999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0.303392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 t="s">
        <v>50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 t="s">
        <v>51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 t="s">
        <v>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 t="s">
        <v>54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 t="s">
        <v>56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 t="s">
        <v>57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 t="s">
        <v>58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 t="s">
        <v>59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 t="s">
        <v>60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 t="s">
        <v>61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 t="s">
        <v>62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 t="s">
        <v>63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 t="s">
        <v>64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 t="s">
        <v>65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 t="s">
        <v>66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 t="s">
        <v>67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 t="s">
        <v>68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 t="s">
        <v>69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 t="s">
        <v>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 t="s">
        <v>71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 t="s">
        <v>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3.2399999999999998E-2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3.6284999999999998E-2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 t="s">
        <v>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5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0.82406199999999996</v>
      </c>
      <c r="AU71">
        <v>0</v>
      </c>
      <c r="AV71">
        <v>0</v>
      </c>
      <c r="AW71">
        <v>0</v>
      </c>
      <c r="AX71">
        <v>0</v>
      </c>
    </row>
    <row r="72" spans="1:50" x14ac:dyDescent="0.25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x14ac:dyDescent="0.25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 t="s">
        <v>80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 t="s">
        <v>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 t="s">
        <v>82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 t="s">
        <v>83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1.398647</v>
      </c>
      <c r="AV78">
        <v>0</v>
      </c>
      <c r="AW78">
        <v>0</v>
      </c>
      <c r="AX78">
        <v>0</v>
      </c>
    </row>
  </sheetData>
  <mergeCells count="7">
    <mergeCell ref="B1:H1"/>
    <mergeCell ref="I1:O1"/>
    <mergeCell ref="AR1:AX1"/>
    <mergeCell ref="AK1:AQ1"/>
    <mergeCell ref="AD1:AJ1"/>
    <mergeCell ref="W1:AC1"/>
    <mergeCell ref="P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zoomScale="85" zoomScaleNormal="85" workbookViewId="0">
      <selection activeCell="K2" sqref="K2:T74"/>
    </sheetView>
  </sheetViews>
  <sheetFormatPr baseColWidth="10" defaultRowHeight="15" x14ac:dyDescent="0.25"/>
  <sheetData>
    <row r="1" spans="1:19" x14ac:dyDescent="0.25">
      <c r="A1" t="s">
        <v>168</v>
      </c>
      <c r="K1" t="s">
        <v>169</v>
      </c>
    </row>
    <row r="2" spans="1:19" x14ac:dyDescent="0.25">
      <c r="A2" t="s">
        <v>95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K2" t="s">
        <v>95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</row>
    <row r="3" spans="1:19" x14ac:dyDescent="0.25">
      <c r="A3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t="s">
        <v>115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116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 t="s">
        <v>117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 t="s">
        <v>118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 t="s">
        <v>119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 t="s">
        <v>120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t="s">
        <v>121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122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t="s">
        <v>122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123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t="s">
        <v>123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124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 t="s">
        <v>124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125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t="s">
        <v>125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t="s">
        <v>126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127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 t="s">
        <v>127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t="s">
        <v>128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 t="s">
        <v>128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t="s">
        <v>129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 t="s">
        <v>129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t="s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 t="s">
        <v>130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t="s">
        <v>131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 t="s">
        <v>131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132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 t="s">
        <v>132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133</v>
      </c>
      <c r="B21">
        <v>133.08398800000001</v>
      </c>
      <c r="C21">
        <v>2311.0600610000001</v>
      </c>
      <c r="D21">
        <v>34989.148103</v>
      </c>
      <c r="E21">
        <v>34989.148103</v>
      </c>
      <c r="F21">
        <v>34989.148103</v>
      </c>
      <c r="G21">
        <v>22561.967509999999</v>
      </c>
      <c r="H21">
        <v>21832.539345000001</v>
      </c>
      <c r="I21">
        <v>21872.485284999999</v>
      </c>
      <c r="K21" t="s">
        <v>133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134</v>
      </c>
      <c r="B22">
        <v>1809.363609</v>
      </c>
      <c r="C22">
        <v>1809.363609</v>
      </c>
      <c r="D22">
        <v>1809.363609</v>
      </c>
      <c r="E22">
        <v>1809.363609</v>
      </c>
      <c r="F22">
        <v>1809.363609</v>
      </c>
      <c r="G22">
        <v>0</v>
      </c>
      <c r="H22">
        <v>0</v>
      </c>
      <c r="I22">
        <v>0</v>
      </c>
      <c r="K22" t="s">
        <v>134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t="s">
        <v>135</v>
      </c>
      <c r="B23">
        <v>201.087774</v>
      </c>
      <c r="C23">
        <v>201.087774</v>
      </c>
      <c r="D23">
        <v>261.36</v>
      </c>
      <c r="E23">
        <v>261.36</v>
      </c>
      <c r="F23">
        <v>261.36</v>
      </c>
      <c r="G23">
        <v>0</v>
      </c>
      <c r="H23">
        <v>0</v>
      </c>
      <c r="I23">
        <v>0</v>
      </c>
      <c r="K23" t="s">
        <v>135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136</v>
      </c>
      <c r="B24">
        <v>50.919091000000002</v>
      </c>
      <c r="C24">
        <v>50.919091000000002</v>
      </c>
      <c r="D24">
        <v>1526.1681450000001</v>
      </c>
      <c r="E24">
        <v>4472</v>
      </c>
      <c r="F24">
        <v>4472</v>
      </c>
      <c r="G24">
        <v>4472</v>
      </c>
      <c r="H24">
        <v>4472</v>
      </c>
      <c r="I24">
        <v>4472</v>
      </c>
      <c r="K24" t="s">
        <v>136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137</v>
      </c>
      <c r="B25">
        <v>377.87325399999997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 t="s">
        <v>137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138</v>
      </c>
      <c r="B26">
        <v>422.79290700000001</v>
      </c>
      <c r="C26">
        <v>422.79290700000001</v>
      </c>
      <c r="D26">
        <v>422.79290700000001</v>
      </c>
      <c r="E26">
        <v>422.79290700000001</v>
      </c>
      <c r="F26">
        <v>422.79290700000001</v>
      </c>
      <c r="G26">
        <v>0</v>
      </c>
      <c r="H26">
        <v>0</v>
      </c>
      <c r="I26">
        <v>0</v>
      </c>
      <c r="K26" t="s">
        <v>138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t="s">
        <v>139</v>
      </c>
      <c r="B27">
        <v>0</v>
      </c>
      <c r="C27">
        <v>0</v>
      </c>
      <c r="D27">
        <v>3158.4137839999999</v>
      </c>
      <c r="E27">
        <v>3158.4137839999999</v>
      </c>
      <c r="F27">
        <v>3158.4137839999999</v>
      </c>
      <c r="G27">
        <v>14038.788521</v>
      </c>
      <c r="H27">
        <v>13760.263211</v>
      </c>
      <c r="I27">
        <v>12571.231922999999</v>
      </c>
      <c r="K27" t="s">
        <v>139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140</v>
      </c>
      <c r="B28">
        <v>19.825555000000001</v>
      </c>
      <c r="C28">
        <v>19.825555000000001</v>
      </c>
      <c r="D28">
        <v>19.825555000000001</v>
      </c>
      <c r="E28">
        <v>19.825555000000001</v>
      </c>
      <c r="F28">
        <v>19.825555000000001</v>
      </c>
      <c r="G28">
        <v>0</v>
      </c>
      <c r="H28">
        <v>0</v>
      </c>
      <c r="I28">
        <v>0</v>
      </c>
      <c r="K28" t="s">
        <v>140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141</v>
      </c>
      <c r="B29">
        <v>30.454001999999999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">
        <v>141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142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 t="s">
        <v>142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143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 t="s">
        <v>143</v>
      </c>
      <c r="L31">
        <v>1635.979231</v>
      </c>
      <c r="M31">
        <v>1635.979231</v>
      </c>
      <c r="N31">
        <v>1635.979231</v>
      </c>
      <c r="O31">
        <v>24526.926928000001</v>
      </c>
      <c r="P31">
        <v>57642.60471</v>
      </c>
      <c r="Q31">
        <v>63057.375304000001</v>
      </c>
      <c r="R31">
        <v>73625.415779000003</v>
      </c>
      <c r="S31">
        <v>75414.643515000003</v>
      </c>
    </row>
    <row r="32" spans="1:19" x14ac:dyDescent="0.25">
      <c r="A32" t="s">
        <v>144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">
        <v>144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145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">
        <v>145</v>
      </c>
      <c r="L33">
        <v>954.32121800000004</v>
      </c>
      <c r="M33">
        <v>954.32121800000004</v>
      </c>
      <c r="N33">
        <v>954.32121800000004</v>
      </c>
      <c r="O33">
        <v>547.92994599999997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146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 t="s">
        <v>146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t="s">
        <v>147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t="s">
        <v>147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t="s">
        <v>148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">
        <v>148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149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 t="s">
        <v>149</v>
      </c>
      <c r="L37">
        <v>54668.972650000003</v>
      </c>
      <c r="M37">
        <v>54668.972650000003</v>
      </c>
      <c r="N37">
        <v>54668.972650000003</v>
      </c>
      <c r="O37">
        <v>33547.196828</v>
      </c>
      <c r="P37">
        <v>979.44899199999998</v>
      </c>
      <c r="Q37">
        <v>0</v>
      </c>
      <c r="R37">
        <v>0</v>
      </c>
      <c r="S37">
        <v>0</v>
      </c>
    </row>
    <row r="38" spans="1:19" x14ac:dyDescent="0.25">
      <c r="A38" t="s">
        <v>150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t="s">
        <v>150</v>
      </c>
      <c r="L38">
        <v>4635.2744890000004</v>
      </c>
      <c r="M38">
        <v>4635.2744890000004</v>
      </c>
      <c r="N38">
        <v>4476.6368069999999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151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 t="s">
        <v>151</v>
      </c>
      <c r="L39">
        <v>74437.055030000003</v>
      </c>
      <c r="M39">
        <v>40066.821828</v>
      </c>
      <c r="N39">
        <v>7110.6998389999999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t="s">
        <v>152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 t="s">
        <v>152</v>
      </c>
      <c r="L40">
        <v>0</v>
      </c>
      <c r="M40">
        <v>24826.837761999999</v>
      </c>
      <c r="N40">
        <v>24826.837761999999</v>
      </c>
      <c r="O40">
        <v>24826.837761999999</v>
      </c>
      <c r="P40">
        <v>24826.837761999999</v>
      </c>
      <c r="Q40">
        <v>20391.516161</v>
      </c>
      <c r="R40">
        <v>9823.4756849999994</v>
      </c>
      <c r="S40">
        <v>8034.2479489999996</v>
      </c>
    </row>
    <row r="41" spans="1:19" x14ac:dyDescent="0.25">
      <c r="A41" t="s">
        <v>153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 t="s">
        <v>153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 t="s">
        <v>96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t="s">
        <v>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 t="s">
        <v>97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t="s">
        <v>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K44" t="s">
        <v>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t="s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 t="s">
        <v>99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t="s">
        <v>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 t="s">
        <v>100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t="s">
        <v>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 t="s">
        <v>101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 t="s">
        <v>102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 t="s">
        <v>102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t="s">
        <v>103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 t="s">
        <v>103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104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 t="s">
        <v>104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105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 t="s">
        <v>105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106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 t="s">
        <v>106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107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 t="s">
        <v>107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108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 t="s">
        <v>108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109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 t="s">
        <v>109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110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 t="s">
        <v>110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 t="s">
        <v>111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t="s">
        <v>112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 t="s">
        <v>112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t="s">
        <v>113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 t="s">
        <v>113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114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 t="s">
        <v>114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t="s">
        <v>154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 t="s">
        <v>154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155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 t="s">
        <v>155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t="s">
        <v>156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 t="s">
        <v>156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t="s">
        <v>157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 t="s">
        <v>157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t="s">
        <v>158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 t="s">
        <v>158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t="s">
        <v>159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 t="s">
        <v>159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t="s">
        <v>160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 t="s">
        <v>160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t="s">
        <v>161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 t="s">
        <v>161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t="s">
        <v>162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 t="s">
        <v>162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 t="s">
        <v>163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 t="s">
        <v>163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164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 t="s">
        <v>164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165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 t="s">
        <v>165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166</v>
      </c>
      <c r="B73">
        <v>0</v>
      </c>
      <c r="C73">
        <v>2200.212188</v>
      </c>
      <c r="D73">
        <v>8499.2792360000003</v>
      </c>
      <c r="E73">
        <v>15930.764488000001</v>
      </c>
      <c r="F73">
        <v>18218.465126999999</v>
      </c>
      <c r="G73">
        <v>19671.429424000002</v>
      </c>
      <c r="H73">
        <v>20423.486073</v>
      </c>
      <c r="I73">
        <v>21179.425488000001</v>
      </c>
      <c r="K73" t="s">
        <v>166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t="s">
        <v>167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K74" t="s">
        <v>167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22"/>
    </sheetView>
  </sheetViews>
  <sheetFormatPr baseColWidth="10" defaultRowHeight="15" x14ac:dyDescent="0.25"/>
  <cols>
    <col min="1" max="1" width="27.5703125" bestFit="1" customWidth="1"/>
  </cols>
  <sheetData>
    <row r="1" spans="1:9" x14ac:dyDescent="0.25">
      <c r="A1" t="str">
        <f>'LT inputs'!A2</f>
        <v>Tech</v>
      </c>
      <c r="B1" t="str">
        <f>'LT inputs'!B2</f>
        <v>YEAR_2015</v>
      </c>
      <c r="C1" t="str">
        <f>'LT inputs'!C2</f>
        <v>YEAR_2020</v>
      </c>
      <c r="D1" t="str">
        <f>'LT inputs'!D2</f>
        <v>YEAR_2025</v>
      </c>
      <c r="E1" t="str">
        <f>'LT inputs'!E2</f>
        <v>YEAR_2030</v>
      </c>
      <c r="F1" t="str">
        <f>'LT inputs'!F2</f>
        <v>YEAR_2035</v>
      </c>
      <c r="G1" t="str">
        <f>'LT inputs'!G2</f>
        <v>YEAR_2040</v>
      </c>
      <c r="H1" t="str">
        <f>'LT inputs'!H2</f>
        <v>YEAR_2045</v>
      </c>
      <c r="I1" t="str">
        <f>'LT inputs'!I2</f>
        <v>YEAR_2050</v>
      </c>
    </row>
    <row r="2" spans="1:9" x14ac:dyDescent="0.25">
      <c r="A2" t="str">
        <f>'LT inputs'!A21</f>
        <v xml:space="preserve"> DHN_HP_ELEC </v>
      </c>
      <c r="B2">
        <f>'LT inputs'!B21+'LT inputs'!L21</f>
        <v>133.08398800000001</v>
      </c>
      <c r="C2">
        <f>'LT inputs'!C21+'LT inputs'!M21</f>
        <v>2311.0600610000001</v>
      </c>
      <c r="D2">
        <f>'LT inputs'!D21+'LT inputs'!N21</f>
        <v>34989.148103</v>
      </c>
      <c r="E2">
        <f>'LT inputs'!E21+'LT inputs'!O21</f>
        <v>34989.148103</v>
      </c>
      <c r="F2">
        <f>'LT inputs'!F21+'LT inputs'!P21</f>
        <v>34989.148103</v>
      </c>
      <c r="G2">
        <f>'LT inputs'!G21+'LT inputs'!Q21</f>
        <v>22561.967509999999</v>
      </c>
      <c r="H2">
        <f>'LT inputs'!H21+'LT inputs'!R21</f>
        <v>21832.539345000001</v>
      </c>
      <c r="I2">
        <f>'LT inputs'!I21+'LT inputs'!S21</f>
        <v>21872.485284999999</v>
      </c>
    </row>
    <row r="3" spans="1:9" x14ac:dyDescent="0.25">
      <c r="A3" t="str">
        <f>'LT inputs'!A22</f>
        <v xml:space="preserve"> DHN_COGEN_GAS </v>
      </c>
      <c r="B3">
        <f>'LT inputs'!B22+'LT inputs'!L22</f>
        <v>1809.363609</v>
      </c>
      <c r="C3">
        <f>'LT inputs'!C22+'LT inputs'!M22</f>
        <v>1809.363609</v>
      </c>
      <c r="D3">
        <f>'LT inputs'!D22+'LT inputs'!N22</f>
        <v>1809.363609</v>
      </c>
      <c r="E3">
        <f>'LT inputs'!E22+'LT inputs'!O22</f>
        <v>1809.363609</v>
      </c>
      <c r="F3">
        <f>'LT inputs'!F22+'LT inputs'!P22</f>
        <v>1809.363609</v>
      </c>
      <c r="G3">
        <f>'LT inputs'!G22+'LT inputs'!Q22</f>
        <v>0</v>
      </c>
      <c r="H3">
        <f>'LT inputs'!H22+'LT inputs'!R22</f>
        <v>0</v>
      </c>
      <c r="I3">
        <f>'LT inputs'!I22+'LT inputs'!S22</f>
        <v>0</v>
      </c>
    </row>
    <row r="4" spans="1:9" x14ac:dyDescent="0.25">
      <c r="A4" t="str">
        <f>'LT inputs'!A23</f>
        <v xml:space="preserve"> DHN_COGEN_WOOD </v>
      </c>
      <c r="B4">
        <f>'LT inputs'!B23+'LT inputs'!L23</f>
        <v>201.087774</v>
      </c>
      <c r="C4">
        <f>'LT inputs'!C23+'LT inputs'!M23</f>
        <v>201.087774</v>
      </c>
      <c r="D4">
        <f>'LT inputs'!D23+'LT inputs'!N23</f>
        <v>261.36</v>
      </c>
      <c r="E4">
        <f>'LT inputs'!E23+'LT inputs'!O23</f>
        <v>261.36</v>
      </c>
      <c r="F4">
        <f>'LT inputs'!F23+'LT inputs'!P23</f>
        <v>261.36</v>
      </c>
      <c r="G4">
        <f>'LT inputs'!G23+'LT inputs'!Q23</f>
        <v>0</v>
      </c>
      <c r="H4">
        <f>'LT inputs'!H23+'LT inputs'!R23</f>
        <v>0</v>
      </c>
      <c r="I4">
        <f>'LT inputs'!I23+'LT inputs'!S23</f>
        <v>0</v>
      </c>
    </row>
    <row r="5" spans="1:9" x14ac:dyDescent="0.25">
      <c r="A5" t="str">
        <f>'LT inputs'!A24</f>
        <v xml:space="preserve"> DHN_COGEN_WET_BIOMASS </v>
      </c>
      <c r="B5">
        <f>'LT inputs'!B24+'LT inputs'!L24</f>
        <v>50.919091000000002</v>
      </c>
      <c r="C5">
        <f>'LT inputs'!C24+'LT inputs'!M24</f>
        <v>50.919091000000002</v>
      </c>
      <c r="D5">
        <f>'LT inputs'!D24+'LT inputs'!N24</f>
        <v>1526.1681450000001</v>
      </c>
      <c r="E5">
        <f>'LT inputs'!E24+'LT inputs'!O24</f>
        <v>4472</v>
      </c>
      <c r="F5">
        <f>'LT inputs'!F24+'LT inputs'!P24</f>
        <v>4472</v>
      </c>
      <c r="G5">
        <f>'LT inputs'!G24+'LT inputs'!Q24</f>
        <v>4472</v>
      </c>
      <c r="H5">
        <f>'LT inputs'!H24+'LT inputs'!R24</f>
        <v>4472</v>
      </c>
      <c r="I5">
        <f>'LT inputs'!I24+'LT inputs'!S24</f>
        <v>4472</v>
      </c>
    </row>
    <row r="6" spans="1:9" x14ac:dyDescent="0.25">
      <c r="A6" t="str">
        <f>'LT inputs'!A25</f>
        <v xml:space="preserve"> DHN_COGEN_WASTE </v>
      </c>
      <c r="B6">
        <f>'LT inputs'!B25+'LT inputs'!L25</f>
        <v>377.87325399999997</v>
      </c>
      <c r="C6">
        <f>'LT inputs'!C25+'LT inputs'!M25</f>
        <v>0</v>
      </c>
      <c r="D6">
        <f>'LT inputs'!D25+'LT inputs'!N25</f>
        <v>0</v>
      </c>
      <c r="E6">
        <f>'LT inputs'!E25+'LT inputs'!O25</f>
        <v>0</v>
      </c>
      <c r="F6">
        <f>'LT inputs'!F25+'LT inputs'!P25</f>
        <v>0</v>
      </c>
      <c r="G6">
        <f>'LT inputs'!G25+'LT inputs'!Q25</f>
        <v>0</v>
      </c>
      <c r="H6">
        <f>'LT inputs'!H25+'LT inputs'!R25</f>
        <v>0</v>
      </c>
      <c r="I6">
        <f>'LT inputs'!I25+'LT inputs'!S25</f>
        <v>0</v>
      </c>
    </row>
    <row r="7" spans="1:9" x14ac:dyDescent="0.25">
      <c r="A7" t="str">
        <f>'LT inputs'!A26</f>
        <v xml:space="preserve"> DHN_BOILER_GAS </v>
      </c>
      <c r="B7">
        <f>'LT inputs'!B26+'LT inputs'!L26</f>
        <v>422.79290700000001</v>
      </c>
      <c r="C7">
        <f>'LT inputs'!C26+'LT inputs'!M26</f>
        <v>422.79290700000001</v>
      </c>
      <c r="D7">
        <f>'LT inputs'!D26+'LT inputs'!N26</f>
        <v>422.79290700000001</v>
      </c>
      <c r="E7">
        <f>'LT inputs'!E26+'LT inputs'!O26</f>
        <v>422.79290700000001</v>
      </c>
      <c r="F7">
        <f>'LT inputs'!F26+'LT inputs'!P26</f>
        <v>422.79290700000001</v>
      </c>
      <c r="G7">
        <f>'LT inputs'!G26+'LT inputs'!Q26</f>
        <v>0</v>
      </c>
      <c r="H7">
        <f>'LT inputs'!H26+'LT inputs'!R26</f>
        <v>0</v>
      </c>
      <c r="I7">
        <f>'LT inputs'!I26+'LT inputs'!S26</f>
        <v>0</v>
      </c>
    </row>
    <row r="8" spans="1:9" x14ac:dyDescent="0.25">
      <c r="A8" t="str">
        <f>'LT inputs'!A27</f>
        <v xml:space="preserve"> DHN_BOILER_WOOD </v>
      </c>
      <c r="B8">
        <f>'LT inputs'!B27+'LT inputs'!L27</f>
        <v>0</v>
      </c>
      <c r="C8">
        <f>'LT inputs'!C27+'LT inputs'!M27</f>
        <v>0</v>
      </c>
      <c r="D8">
        <f>'LT inputs'!D27+'LT inputs'!N27</f>
        <v>3158.4137839999999</v>
      </c>
      <c r="E8">
        <f>'LT inputs'!E27+'LT inputs'!O27</f>
        <v>3158.4137839999999</v>
      </c>
      <c r="F8">
        <f>'LT inputs'!F27+'LT inputs'!P27</f>
        <v>3158.4137839999999</v>
      </c>
      <c r="G8">
        <f>'LT inputs'!G27+'LT inputs'!Q27</f>
        <v>14038.788521</v>
      </c>
      <c r="H8">
        <f>'LT inputs'!H27+'LT inputs'!R27</f>
        <v>13760.263211</v>
      </c>
      <c r="I8">
        <f>'LT inputs'!I27+'LT inputs'!S27</f>
        <v>12571.231922999999</v>
      </c>
    </row>
    <row r="9" spans="1:9" x14ac:dyDescent="0.25">
      <c r="A9" t="str">
        <f>'LT inputs'!A28</f>
        <v xml:space="preserve"> DHN_BOILER_OIL </v>
      </c>
      <c r="B9">
        <f>'LT inputs'!B28+'LT inputs'!L28</f>
        <v>19.825555000000001</v>
      </c>
      <c r="C9">
        <f>'LT inputs'!C28+'LT inputs'!M28</f>
        <v>19.825555000000001</v>
      </c>
      <c r="D9">
        <f>'LT inputs'!D28+'LT inputs'!N28</f>
        <v>19.825555000000001</v>
      </c>
      <c r="E9">
        <f>'LT inputs'!E28+'LT inputs'!O28</f>
        <v>19.825555000000001</v>
      </c>
      <c r="F9">
        <f>'LT inputs'!F28+'LT inputs'!P28</f>
        <v>19.825555000000001</v>
      </c>
      <c r="G9">
        <f>'LT inputs'!G28+'LT inputs'!Q28</f>
        <v>0</v>
      </c>
      <c r="H9">
        <f>'LT inputs'!H28+'LT inputs'!R28</f>
        <v>0</v>
      </c>
      <c r="I9">
        <f>'LT inputs'!I28+'LT inputs'!S28</f>
        <v>0</v>
      </c>
    </row>
    <row r="10" spans="1:9" x14ac:dyDescent="0.25">
      <c r="A10" t="str">
        <f>'LT inputs'!A29</f>
        <v xml:space="preserve"> DHN_DEEP_GEO </v>
      </c>
      <c r="B10">
        <f>'LT inputs'!B29+'LT inputs'!L29</f>
        <v>30.454001999999999</v>
      </c>
      <c r="C10">
        <f>'LT inputs'!C29+'LT inputs'!M29</f>
        <v>0</v>
      </c>
      <c r="D10">
        <f>'LT inputs'!D29+'LT inputs'!N29</f>
        <v>0</v>
      </c>
      <c r="E10">
        <f>'LT inputs'!E29+'LT inputs'!O29</f>
        <v>0</v>
      </c>
      <c r="F10">
        <f>'LT inputs'!F29+'LT inputs'!P29</f>
        <v>0</v>
      </c>
      <c r="G10">
        <f>'LT inputs'!G29+'LT inputs'!Q29</f>
        <v>0</v>
      </c>
      <c r="H10">
        <f>'LT inputs'!H29+'LT inputs'!R29</f>
        <v>0</v>
      </c>
      <c r="I10">
        <f>'LT inputs'!I29+'LT inputs'!S29</f>
        <v>0</v>
      </c>
    </row>
    <row r="11" spans="1:9" x14ac:dyDescent="0.25">
      <c r="A11" t="str">
        <f>'LT inputs'!A30</f>
        <v xml:space="preserve"> DHN_SOLAR </v>
      </c>
      <c r="B11">
        <f>'LT inputs'!B30+'LT inputs'!L30</f>
        <v>0</v>
      </c>
      <c r="C11">
        <f>'LT inputs'!C30+'LT inputs'!M30</f>
        <v>0</v>
      </c>
      <c r="D11">
        <f>'LT inputs'!D30+'LT inputs'!N30</f>
        <v>0</v>
      </c>
      <c r="E11">
        <f>'LT inputs'!E30+'LT inputs'!O30</f>
        <v>0</v>
      </c>
      <c r="F11">
        <f>'LT inputs'!F30+'LT inputs'!P30</f>
        <v>0</v>
      </c>
      <c r="G11">
        <f>'LT inputs'!G30+'LT inputs'!Q30</f>
        <v>0</v>
      </c>
      <c r="H11">
        <f>'LT inputs'!H30+'LT inputs'!R30</f>
        <v>0</v>
      </c>
      <c r="I11">
        <f>'LT inputs'!I30+'LT inputs'!S30</f>
        <v>0</v>
      </c>
    </row>
    <row r="12" spans="1:9" x14ac:dyDescent="0.25">
      <c r="A12" t="str">
        <f>'LT inputs'!A31</f>
        <v xml:space="preserve"> DEC_HP_ELEC </v>
      </c>
      <c r="B12">
        <f>'LT inputs'!B31+'LT inputs'!L31</f>
        <v>1635.979231</v>
      </c>
      <c r="C12">
        <f>'LT inputs'!C31+'LT inputs'!M31</f>
        <v>1635.979231</v>
      </c>
      <c r="D12">
        <f>'LT inputs'!D31+'LT inputs'!N31</f>
        <v>1635.979231</v>
      </c>
      <c r="E12">
        <f>'LT inputs'!E31+'LT inputs'!O31</f>
        <v>24526.926928000001</v>
      </c>
      <c r="F12">
        <f>'LT inputs'!F31+'LT inputs'!P31</f>
        <v>57642.60471</v>
      </c>
      <c r="G12">
        <f>'LT inputs'!G31+'LT inputs'!Q31</f>
        <v>63057.375304000001</v>
      </c>
      <c r="H12">
        <f>'LT inputs'!H31+'LT inputs'!R31</f>
        <v>73625.415779000003</v>
      </c>
      <c r="I12">
        <f>'LT inputs'!I31+'LT inputs'!S31</f>
        <v>75414.643515000003</v>
      </c>
    </row>
    <row r="13" spans="1:9" x14ac:dyDescent="0.25">
      <c r="A13" t="str">
        <f>'LT inputs'!A32</f>
        <v xml:space="preserve"> DEC_THHP_GAS </v>
      </c>
      <c r="B13">
        <f>'LT inputs'!B32+'LT inputs'!L32</f>
        <v>0</v>
      </c>
      <c r="C13">
        <f>'LT inputs'!C32+'LT inputs'!M32</f>
        <v>0</v>
      </c>
      <c r="D13">
        <f>'LT inputs'!D32+'LT inputs'!N32</f>
        <v>0</v>
      </c>
      <c r="E13">
        <f>'LT inputs'!E32+'LT inputs'!O32</f>
        <v>0</v>
      </c>
      <c r="F13">
        <f>'LT inputs'!F32+'LT inputs'!P32</f>
        <v>0</v>
      </c>
      <c r="G13">
        <f>'LT inputs'!G32+'LT inputs'!Q32</f>
        <v>0</v>
      </c>
      <c r="H13">
        <f>'LT inputs'!H32+'LT inputs'!R32</f>
        <v>0</v>
      </c>
      <c r="I13">
        <f>'LT inputs'!I32+'LT inputs'!S32</f>
        <v>0</v>
      </c>
    </row>
    <row r="14" spans="1:9" x14ac:dyDescent="0.25">
      <c r="A14" t="str">
        <f>'LT inputs'!A33</f>
        <v xml:space="preserve"> DEC_COGEN_GAS </v>
      </c>
      <c r="B14">
        <f>'LT inputs'!B33+'LT inputs'!L33</f>
        <v>954.32121800000004</v>
      </c>
      <c r="C14">
        <f>'LT inputs'!C33+'LT inputs'!M33</f>
        <v>954.32121800000004</v>
      </c>
      <c r="D14">
        <f>'LT inputs'!D33+'LT inputs'!N33</f>
        <v>954.32121800000004</v>
      </c>
      <c r="E14">
        <f>'LT inputs'!E33+'LT inputs'!O33</f>
        <v>547.92994599999997</v>
      </c>
      <c r="F14">
        <f>'LT inputs'!F33+'LT inputs'!P33</f>
        <v>0</v>
      </c>
      <c r="G14">
        <f>'LT inputs'!G33+'LT inputs'!Q33</f>
        <v>0</v>
      </c>
      <c r="H14">
        <f>'LT inputs'!H33+'LT inputs'!R33</f>
        <v>0</v>
      </c>
      <c r="I14">
        <f>'LT inputs'!I33+'LT inputs'!S33</f>
        <v>0</v>
      </c>
    </row>
    <row r="15" spans="1:9" x14ac:dyDescent="0.25">
      <c r="A15" t="str">
        <f>'LT inputs'!A34</f>
        <v xml:space="preserve"> DEC_COGEN_OIL </v>
      </c>
      <c r="B15">
        <f>'LT inputs'!B34+'LT inputs'!L34</f>
        <v>0</v>
      </c>
      <c r="C15">
        <f>'LT inputs'!C34+'LT inputs'!M34</f>
        <v>0</v>
      </c>
      <c r="D15">
        <f>'LT inputs'!D34+'LT inputs'!N34</f>
        <v>0</v>
      </c>
      <c r="E15">
        <f>'LT inputs'!E34+'LT inputs'!O34</f>
        <v>0</v>
      </c>
      <c r="F15">
        <f>'LT inputs'!F34+'LT inputs'!P34</f>
        <v>0</v>
      </c>
      <c r="G15">
        <f>'LT inputs'!G34+'LT inputs'!Q34</f>
        <v>0</v>
      </c>
      <c r="H15">
        <f>'LT inputs'!H34+'LT inputs'!R34</f>
        <v>0</v>
      </c>
      <c r="I15">
        <f>'LT inputs'!I34+'LT inputs'!S34</f>
        <v>0</v>
      </c>
    </row>
    <row r="16" spans="1:9" x14ac:dyDescent="0.25">
      <c r="A16" t="str">
        <f>'LT inputs'!A35</f>
        <v xml:space="preserve"> DEC_ADVCOGEN_GAS </v>
      </c>
      <c r="B16">
        <f>'LT inputs'!B35+'LT inputs'!L35</f>
        <v>0</v>
      </c>
      <c r="C16">
        <f>'LT inputs'!C35+'LT inputs'!M35</f>
        <v>0</v>
      </c>
      <c r="D16">
        <f>'LT inputs'!D35+'LT inputs'!N35</f>
        <v>0</v>
      </c>
      <c r="E16">
        <f>'LT inputs'!E35+'LT inputs'!O35</f>
        <v>0</v>
      </c>
      <c r="F16">
        <f>'LT inputs'!F35+'LT inputs'!P35</f>
        <v>0</v>
      </c>
      <c r="G16">
        <f>'LT inputs'!G35+'LT inputs'!Q35</f>
        <v>0</v>
      </c>
      <c r="H16">
        <f>'LT inputs'!H35+'LT inputs'!R35</f>
        <v>0</v>
      </c>
      <c r="I16">
        <f>'LT inputs'!I35+'LT inputs'!S35</f>
        <v>0</v>
      </c>
    </row>
    <row r="17" spans="1:9" x14ac:dyDescent="0.25">
      <c r="A17" t="str">
        <f>'LT inputs'!A36</f>
        <v xml:space="preserve"> DEC_ADVCOGEN_H2 </v>
      </c>
      <c r="B17">
        <f>'LT inputs'!B36+'LT inputs'!L36</f>
        <v>0</v>
      </c>
      <c r="C17">
        <f>'LT inputs'!C36+'LT inputs'!M36</f>
        <v>0</v>
      </c>
      <c r="D17">
        <f>'LT inputs'!D36+'LT inputs'!N36</f>
        <v>0</v>
      </c>
      <c r="E17">
        <f>'LT inputs'!E36+'LT inputs'!O36</f>
        <v>0</v>
      </c>
      <c r="F17">
        <f>'LT inputs'!F36+'LT inputs'!P36</f>
        <v>0</v>
      </c>
      <c r="G17">
        <f>'LT inputs'!G36+'LT inputs'!Q36</f>
        <v>0</v>
      </c>
      <c r="H17">
        <f>'LT inputs'!H36+'LT inputs'!R36</f>
        <v>0</v>
      </c>
      <c r="I17">
        <f>'LT inputs'!I36+'LT inputs'!S36</f>
        <v>0</v>
      </c>
    </row>
    <row r="18" spans="1:9" x14ac:dyDescent="0.25">
      <c r="A18" t="str">
        <f>'LT inputs'!A37</f>
        <v xml:space="preserve"> DEC_BOILER_GAS </v>
      </c>
      <c r="B18">
        <f>'LT inputs'!B37+'LT inputs'!L37</f>
        <v>54668.972650000003</v>
      </c>
      <c r="C18">
        <f>'LT inputs'!C37+'LT inputs'!M37</f>
        <v>54668.972650000003</v>
      </c>
      <c r="D18">
        <f>'LT inputs'!D37+'LT inputs'!N37</f>
        <v>54668.972650000003</v>
      </c>
      <c r="E18">
        <f>'LT inputs'!E37+'LT inputs'!O37</f>
        <v>33547.196828</v>
      </c>
      <c r="F18">
        <f>'LT inputs'!F37+'LT inputs'!P37</f>
        <v>979.44899199999998</v>
      </c>
      <c r="G18">
        <f>'LT inputs'!G37+'LT inputs'!Q37</f>
        <v>0</v>
      </c>
      <c r="H18">
        <f>'LT inputs'!H37+'LT inputs'!R37</f>
        <v>0</v>
      </c>
      <c r="I18">
        <f>'LT inputs'!I37+'LT inputs'!S37</f>
        <v>0</v>
      </c>
    </row>
    <row r="19" spans="1:9" x14ac:dyDescent="0.25">
      <c r="A19" t="str">
        <f>'LT inputs'!A38</f>
        <v xml:space="preserve"> DEC_BOILER_WOOD </v>
      </c>
      <c r="B19">
        <f>'LT inputs'!B38+'LT inputs'!L38</f>
        <v>4635.2744890000004</v>
      </c>
      <c r="C19">
        <f>'LT inputs'!C38+'LT inputs'!M38</f>
        <v>4635.2744890000004</v>
      </c>
      <c r="D19">
        <f>'LT inputs'!D38+'LT inputs'!N38</f>
        <v>4476.6368069999999</v>
      </c>
      <c r="E19">
        <f>'LT inputs'!E38+'LT inputs'!O38</f>
        <v>0</v>
      </c>
      <c r="F19">
        <f>'LT inputs'!F38+'LT inputs'!P38</f>
        <v>0</v>
      </c>
      <c r="G19">
        <f>'LT inputs'!G38+'LT inputs'!Q38</f>
        <v>0</v>
      </c>
      <c r="H19">
        <f>'LT inputs'!H38+'LT inputs'!R38</f>
        <v>0</v>
      </c>
      <c r="I19">
        <f>'LT inputs'!I38+'LT inputs'!S38</f>
        <v>0</v>
      </c>
    </row>
    <row r="20" spans="1:9" x14ac:dyDescent="0.25">
      <c r="A20" t="str">
        <f>'LT inputs'!A39</f>
        <v xml:space="preserve"> DEC_BOILER_OIL </v>
      </c>
      <c r="B20">
        <f>'LT inputs'!B39+'LT inputs'!L39</f>
        <v>74437.055030000003</v>
      </c>
      <c r="C20">
        <f>'LT inputs'!C39+'LT inputs'!M39</f>
        <v>40066.821828</v>
      </c>
      <c r="D20">
        <f>'LT inputs'!D39+'LT inputs'!N39</f>
        <v>7110.6998389999999</v>
      </c>
      <c r="E20">
        <f>'LT inputs'!E39+'LT inputs'!O39</f>
        <v>0</v>
      </c>
      <c r="F20">
        <f>'LT inputs'!F39+'LT inputs'!P39</f>
        <v>0</v>
      </c>
      <c r="G20">
        <f>'LT inputs'!G39+'LT inputs'!Q39</f>
        <v>0</v>
      </c>
      <c r="H20">
        <f>'LT inputs'!H39+'LT inputs'!R39</f>
        <v>0</v>
      </c>
      <c r="I20">
        <f>'LT inputs'!I39+'LT inputs'!S39</f>
        <v>0</v>
      </c>
    </row>
    <row r="21" spans="1:9" x14ac:dyDescent="0.25">
      <c r="A21" t="str">
        <f>'LT inputs'!A40</f>
        <v xml:space="preserve"> DEC_SOLAR </v>
      </c>
      <c r="B21">
        <f>'LT inputs'!B40+'LT inputs'!L40</f>
        <v>0</v>
      </c>
      <c r="C21">
        <f>'LT inputs'!C40+'LT inputs'!M40</f>
        <v>24826.837761999999</v>
      </c>
      <c r="D21">
        <f>'LT inputs'!D40+'LT inputs'!N40</f>
        <v>24826.837761999999</v>
      </c>
      <c r="E21">
        <f>'LT inputs'!E40+'LT inputs'!O40</f>
        <v>24826.837761999999</v>
      </c>
      <c r="F21">
        <f>'LT inputs'!F40+'LT inputs'!P40</f>
        <v>24826.837761999999</v>
      </c>
      <c r="G21">
        <f>'LT inputs'!G40+'LT inputs'!Q40</f>
        <v>20391.516161</v>
      </c>
      <c r="H21">
        <f>'LT inputs'!H40+'LT inputs'!R40</f>
        <v>9823.4756849999994</v>
      </c>
      <c r="I21">
        <f>'LT inputs'!I40+'LT inputs'!S40</f>
        <v>8034.2479489999996</v>
      </c>
    </row>
    <row r="22" spans="1:9" x14ac:dyDescent="0.25">
      <c r="A22" t="str">
        <f>'LT inputs'!A41</f>
        <v xml:space="preserve"> DEC_DIRECT_ELEC </v>
      </c>
      <c r="B22">
        <f>'LT inputs'!B41+'LT inputs'!L41</f>
        <v>0</v>
      </c>
      <c r="C22">
        <f>'LT inputs'!C41+'LT inputs'!M41</f>
        <v>0</v>
      </c>
      <c r="D22">
        <f>'LT inputs'!D41+'LT inputs'!N41</f>
        <v>0</v>
      </c>
      <c r="E22">
        <f>'LT inputs'!E41+'LT inputs'!O41</f>
        <v>0</v>
      </c>
      <c r="F22">
        <f>'LT inputs'!F41+'LT inputs'!P41</f>
        <v>0</v>
      </c>
      <c r="G22">
        <f>'LT inputs'!G41+'LT inputs'!Q41</f>
        <v>0</v>
      </c>
      <c r="H22">
        <f>'LT inputs'!H41+'LT inputs'!R41</f>
        <v>0</v>
      </c>
      <c r="I22">
        <f>'LT inputs'!I41+'LT inputs'!S41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Normal="100" workbookViewId="0">
      <selection sqref="A1:J20"/>
    </sheetView>
  </sheetViews>
  <sheetFormatPr baseColWidth="10" defaultRowHeight="15" x14ac:dyDescent="0.25"/>
  <cols>
    <col min="2" max="2" width="15.42578125" bestFit="1" customWidth="1"/>
  </cols>
  <sheetData>
    <row r="1" spans="1:9" x14ac:dyDescent="0.25">
      <c r="A1" t="s">
        <v>95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</row>
    <row r="2" spans="1:9" x14ac:dyDescent="0.25">
      <c r="A2" t="s">
        <v>96</v>
      </c>
      <c r="B2">
        <v>1422</v>
      </c>
      <c r="C2">
        <v>1790.666667</v>
      </c>
      <c r="D2">
        <v>1790.666667</v>
      </c>
      <c r="E2">
        <v>11890.666667</v>
      </c>
      <c r="F2">
        <v>14312.4</v>
      </c>
      <c r="G2">
        <v>14312.4</v>
      </c>
      <c r="H2">
        <v>14312.4</v>
      </c>
      <c r="I2">
        <v>7721.2</v>
      </c>
    </row>
    <row r="3" spans="1:9" x14ac:dyDescent="0.25">
      <c r="A3" t="s">
        <v>97</v>
      </c>
      <c r="B3">
        <v>14852</v>
      </c>
      <c r="C3">
        <v>14852</v>
      </c>
      <c r="D3">
        <v>14852</v>
      </c>
      <c r="E3">
        <v>4752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99</v>
      </c>
      <c r="B5">
        <v>3160</v>
      </c>
      <c r="C5">
        <v>3160</v>
      </c>
      <c r="D5">
        <v>3160</v>
      </c>
      <c r="E5">
        <v>3160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100</v>
      </c>
      <c r="B6">
        <v>0</v>
      </c>
      <c r="C6">
        <v>0</v>
      </c>
      <c r="D6">
        <v>0</v>
      </c>
      <c r="E6">
        <v>0</v>
      </c>
      <c r="F6">
        <v>4770.8</v>
      </c>
      <c r="G6">
        <v>4770.8</v>
      </c>
      <c r="H6">
        <v>4770.8</v>
      </c>
      <c r="I6">
        <v>7721.2</v>
      </c>
    </row>
    <row r="7" spans="1:9" x14ac:dyDescent="0.25">
      <c r="A7" t="s">
        <v>101</v>
      </c>
      <c r="B7">
        <v>12166</v>
      </c>
      <c r="C7">
        <v>29704</v>
      </c>
      <c r="D7">
        <v>29704</v>
      </c>
      <c r="E7">
        <v>29704</v>
      </c>
      <c r="F7">
        <v>28624.799999999999</v>
      </c>
      <c r="G7">
        <v>28624.799999999999</v>
      </c>
      <c r="H7">
        <v>28624.799999999999</v>
      </c>
      <c r="I7">
        <v>23163.599999999999</v>
      </c>
    </row>
    <row r="8" spans="1:9" x14ac:dyDescent="0.25">
      <c r="A8" t="s">
        <v>102</v>
      </c>
      <c r="B8">
        <v>25280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103</v>
      </c>
      <c r="B9">
        <v>99856</v>
      </c>
      <c r="C9">
        <v>85636</v>
      </c>
      <c r="D9">
        <v>37136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104</v>
      </c>
      <c r="B10">
        <v>1264</v>
      </c>
      <c r="C10">
        <v>1264</v>
      </c>
      <c r="D10">
        <v>1264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107</v>
      </c>
      <c r="B13">
        <v>0</v>
      </c>
      <c r="C13">
        <v>57593.333333000002</v>
      </c>
      <c r="D13">
        <v>106093.333333</v>
      </c>
      <c r="E13">
        <v>144493.33333299999</v>
      </c>
      <c r="F13">
        <v>146292</v>
      </c>
      <c r="G13">
        <v>146292</v>
      </c>
      <c r="H13">
        <v>146292</v>
      </c>
      <c r="I13">
        <v>146292</v>
      </c>
    </row>
    <row r="14" spans="1:9" x14ac:dyDescent="0.25">
      <c r="A14" t="s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9102</v>
      </c>
    </row>
    <row r="15" spans="1:9" x14ac:dyDescent="0.25">
      <c r="A15" t="s">
        <v>109</v>
      </c>
      <c r="B15">
        <v>8250</v>
      </c>
      <c r="C15">
        <v>24500</v>
      </c>
      <c r="D15">
        <v>24500</v>
      </c>
      <c r="E15">
        <v>24500</v>
      </c>
      <c r="F15">
        <v>24500</v>
      </c>
      <c r="G15">
        <v>24500</v>
      </c>
      <c r="H15">
        <v>24500</v>
      </c>
      <c r="I15">
        <v>24500</v>
      </c>
    </row>
    <row r="16" spans="1:9" x14ac:dyDescent="0.25">
      <c r="A16" t="s">
        <v>110</v>
      </c>
      <c r="B16">
        <v>9768</v>
      </c>
      <c r="C16">
        <v>9768</v>
      </c>
      <c r="D16">
        <v>9768</v>
      </c>
      <c r="E16">
        <v>4868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111</v>
      </c>
      <c r="B17">
        <v>0</v>
      </c>
      <c r="C17">
        <v>19632</v>
      </c>
      <c r="D17">
        <v>19632</v>
      </c>
      <c r="E17">
        <v>24532</v>
      </c>
      <c r="F17">
        <v>29400</v>
      </c>
      <c r="G17">
        <v>29400</v>
      </c>
      <c r="H17">
        <v>29400</v>
      </c>
      <c r="I17">
        <v>15288</v>
      </c>
    </row>
    <row r="18" spans="1:9" x14ac:dyDescent="0.25">
      <c r="A18" t="s">
        <v>112</v>
      </c>
      <c r="B18">
        <v>43039.853999999999</v>
      </c>
      <c r="C18">
        <v>26539.853999999999</v>
      </c>
      <c r="D18">
        <v>2039.854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113</v>
      </c>
      <c r="B19">
        <v>0</v>
      </c>
      <c r="C19">
        <v>0</v>
      </c>
      <c r="D19">
        <v>24500</v>
      </c>
      <c r="E19">
        <v>44100</v>
      </c>
      <c r="F19">
        <v>44100</v>
      </c>
      <c r="G19">
        <v>44100</v>
      </c>
      <c r="H19">
        <v>44100</v>
      </c>
      <c r="I19">
        <v>58212</v>
      </c>
    </row>
    <row r="20" spans="1:9" x14ac:dyDescent="0.25">
      <c r="A20" t="s">
        <v>114</v>
      </c>
      <c r="B20">
        <v>4942.1459999999997</v>
      </c>
      <c r="C20">
        <v>17560.146000000001</v>
      </c>
      <c r="D20">
        <v>17560.146000000001</v>
      </c>
      <c r="E20">
        <v>0</v>
      </c>
      <c r="F20">
        <v>0</v>
      </c>
      <c r="G20">
        <v>0</v>
      </c>
      <c r="H20">
        <v>0</v>
      </c>
      <c r="I20">
        <v>0</v>
      </c>
    </row>
    <row r="23" spans="1:9" x14ac:dyDescent="0.25">
      <c r="B23">
        <f>SUM(B2:B14)</f>
        <v>158000</v>
      </c>
      <c r="C23">
        <f t="shared" ref="C23:I23" si="0">SUM(C2:C14)</f>
        <v>194000</v>
      </c>
      <c r="D23">
        <f t="shared" si="0"/>
        <v>194000</v>
      </c>
      <c r="E23">
        <f t="shared" si="0"/>
        <v>194000</v>
      </c>
      <c r="F23">
        <f t="shared" si="0"/>
        <v>194000</v>
      </c>
      <c r="G23">
        <f t="shared" si="0"/>
        <v>194000</v>
      </c>
      <c r="H23">
        <f t="shared" si="0"/>
        <v>194000</v>
      </c>
      <c r="I23">
        <f t="shared" si="0"/>
        <v>194000</v>
      </c>
    </row>
    <row r="24" spans="1:9" x14ac:dyDescent="0.25">
      <c r="B24">
        <f>SUM(B15:B20)</f>
        <v>66000</v>
      </c>
      <c r="C24">
        <f>SUM(C15:C20)</f>
        <v>98000</v>
      </c>
      <c r="D24">
        <f>SUM(D15:D20)</f>
        <v>98000</v>
      </c>
      <c r="E24">
        <f>SUM(E15:E20)</f>
        <v>98000</v>
      </c>
      <c r="F24">
        <f>SUM(F15:F20)</f>
        <v>98000</v>
      </c>
      <c r="G24">
        <f>SUM(G15:G20)</f>
        <v>98000</v>
      </c>
      <c r="H24">
        <f>SUM(H15:H20)</f>
        <v>98000</v>
      </c>
      <c r="I24">
        <f>SUM(I15:I20)</f>
        <v>98000</v>
      </c>
    </row>
    <row r="57" spans="2:3" ht="23.25" x14ac:dyDescent="0.35">
      <c r="B57" s="6">
        <v>1473874.35</v>
      </c>
      <c r="C57" s="6"/>
    </row>
  </sheetData>
  <mergeCells count="1">
    <mergeCell ref="B57:C5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opLeftCell="A25" zoomScale="85" zoomScaleNormal="85" workbookViewId="0">
      <selection activeCell="E50" sqref="E50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 t="s">
        <v>8</v>
      </c>
      <c r="B2">
        <v>0</v>
      </c>
      <c r="C2">
        <v>44065.646999999997</v>
      </c>
      <c r="D2">
        <v>0</v>
      </c>
      <c r="E2">
        <v>0</v>
      </c>
      <c r="F2">
        <v>0</v>
      </c>
      <c r="G2">
        <v>0</v>
      </c>
      <c r="H2">
        <v>0</v>
      </c>
      <c r="J2" t="s">
        <v>8</v>
      </c>
      <c r="K2">
        <v>-19725.647000000001</v>
      </c>
      <c r="L2">
        <v>44065.646999999997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9</v>
      </c>
      <c r="B3">
        <v>9024.582171</v>
      </c>
      <c r="C3">
        <v>4074.8253089999998</v>
      </c>
      <c r="D3">
        <v>5566.6808060000003</v>
      </c>
      <c r="E3">
        <v>1356.911715</v>
      </c>
      <c r="F3">
        <v>0</v>
      </c>
      <c r="G3">
        <v>0</v>
      </c>
      <c r="H3">
        <v>0</v>
      </c>
      <c r="J3" t="s">
        <v>9</v>
      </c>
      <c r="K3">
        <v>9024.582171</v>
      </c>
      <c r="L3">
        <v>4074.8253089999998</v>
      </c>
      <c r="M3">
        <v>5566.6808060000003</v>
      </c>
      <c r="N3">
        <v>1356.911715</v>
      </c>
      <c r="O3">
        <v>0</v>
      </c>
      <c r="P3">
        <v>0</v>
      </c>
      <c r="Q3">
        <v>0</v>
      </c>
    </row>
    <row r="4" spans="1:17" x14ac:dyDescent="0.25">
      <c r="A4" t="s">
        <v>10</v>
      </c>
      <c r="B4">
        <v>1631</v>
      </c>
      <c r="C4">
        <v>0</v>
      </c>
      <c r="D4">
        <v>0</v>
      </c>
      <c r="E4">
        <v>0</v>
      </c>
      <c r="F4">
        <v>2413.92</v>
      </c>
      <c r="G4">
        <v>0</v>
      </c>
      <c r="H4">
        <v>0</v>
      </c>
      <c r="J4" t="s">
        <v>10</v>
      </c>
      <c r="K4">
        <v>1631</v>
      </c>
      <c r="L4">
        <v>0</v>
      </c>
      <c r="M4">
        <v>0</v>
      </c>
      <c r="N4">
        <v>-2413.92</v>
      </c>
      <c r="O4">
        <v>2413.92</v>
      </c>
      <c r="P4">
        <v>0</v>
      </c>
      <c r="Q4">
        <v>0</v>
      </c>
    </row>
    <row r="5" spans="1:17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s">
        <v>11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s">
        <v>12</v>
      </c>
      <c r="K6">
        <v>-90275.720134000003</v>
      </c>
      <c r="L6">
        <v>-82619.321119999993</v>
      </c>
      <c r="M6">
        <v>-60953.768167000002</v>
      </c>
      <c r="N6">
        <v>-41875.069221999998</v>
      </c>
      <c r="O6">
        <v>-29228.721761000001</v>
      </c>
      <c r="P6">
        <v>-8527.7527900000005</v>
      </c>
      <c r="Q6">
        <v>-14763.352079</v>
      </c>
    </row>
    <row r="7" spans="1:17" x14ac:dyDescent="0.25">
      <c r="A7" t="s">
        <v>13</v>
      </c>
      <c r="B7">
        <v>51.154643</v>
      </c>
      <c r="C7">
        <v>0</v>
      </c>
      <c r="D7">
        <v>2282.7877520000002</v>
      </c>
      <c r="E7">
        <v>1234.6915300000001</v>
      </c>
      <c r="F7">
        <v>0</v>
      </c>
      <c r="G7">
        <v>0</v>
      </c>
      <c r="H7">
        <v>0</v>
      </c>
      <c r="J7" t="s">
        <v>13</v>
      </c>
      <c r="K7">
        <v>51.154643</v>
      </c>
      <c r="L7">
        <v>-6441.1032809999997</v>
      </c>
      <c r="M7">
        <v>2282.7877520000002</v>
      </c>
      <c r="N7">
        <v>1234.6915300000001</v>
      </c>
      <c r="O7">
        <v>0</v>
      </c>
      <c r="P7">
        <v>0</v>
      </c>
      <c r="Q7">
        <v>0</v>
      </c>
    </row>
    <row r="8" spans="1:17" x14ac:dyDescent="0.25">
      <c r="A8" t="s">
        <v>14</v>
      </c>
      <c r="B8">
        <v>33.413848000000002</v>
      </c>
      <c r="C8">
        <v>0</v>
      </c>
      <c r="D8">
        <v>850.98352699999998</v>
      </c>
      <c r="E8">
        <v>418.31175500000001</v>
      </c>
      <c r="F8">
        <v>0</v>
      </c>
      <c r="G8">
        <v>0</v>
      </c>
      <c r="H8">
        <v>0</v>
      </c>
      <c r="J8" t="s">
        <v>14</v>
      </c>
      <c r="K8">
        <v>33.413848000000002</v>
      </c>
      <c r="L8">
        <v>-2070.896855</v>
      </c>
      <c r="M8">
        <v>850.98352699999998</v>
      </c>
      <c r="N8">
        <v>418.31175500000001</v>
      </c>
      <c r="O8">
        <v>0</v>
      </c>
      <c r="P8">
        <v>0</v>
      </c>
      <c r="Q8">
        <v>0</v>
      </c>
    </row>
    <row r="9" spans="1:17" x14ac:dyDescent="0.25">
      <c r="A9" t="s">
        <v>15</v>
      </c>
      <c r="B9">
        <v>62.462059000000004</v>
      </c>
      <c r="C9">
        <v>0</v>
      </c>
      <c r="D9">
        <v>67.098962</v>
      </c>
      <c r="E9">
        <v>17.188379000000001</v>
      </c>
      <c r="F9">
        <v>0</v>
      </c>
      <c r="G9">
        <v>0</v>
      </c>
      <c r="H9">
        <v>0</v>
      </c>
      <c r="J9" t="s">
        <v>15</v>
      </c>
      <c r="K9">
        <v>62.462059000000004</v>
      </c>
      <c r="L9">
        <v>-14.853144</v>
      </c>
      <c r="M9">
        <v>67.098962</v>
      </c>
      <c r="N9">
        <v>17.188379000000001</v>
      </c>
      <c r="O9">
        <v>0</v>
      </c>
      <c r="P9">
        <v>0</v>
      </c>
      <c r="Q9">
        <v>0</v>
      </c>
    </row>
    <row r="10" spans="1:17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s">
        <v>16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17</v>
      </c>
      <c r="B11">
        <v>0</v>
      </c>
      <c r="C11">
        <v>0</v>
      </c>
      <c r="D11">
        <v>8356.2706259999995</v>
      </c>
      <c r="E11">
        <v>7327.6023889999997</v>
      </c>
      <c r="F11">
        <v>5089.1083870000002</v>
      </c>
      <c r="G11">
        <v>0</v>
      </c>
      <c r="H11">
        <v>1998.3095760000001</v>
      </c>
      <c r="J11" t="s">
        <v>17</v>
      </c>
      <c r="K11">
        <v>-11683.616781000001</v>
      </c>
      <c r="L11">
        <v>-3384.8411839999999</v>
      </c>
      <c r="M11">
        <v>8356.2706259999995</v>
      </c>
      <c r="N11">
        <v>7327.6023889999997</v>
      </c>
      <c r="O11">
        <v>5089.1083870000002</v>
      </c>
      <c r="P11">
        <v>0</v>
      </c>
      <c r="Q11">
        <v>1998.3095760000001</v>
      </c>
    </row>
    <row r="12" spans="1:17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s">
        <v>18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19</v>
      </c>
      <c r="B13">
        <v>2096.0831199999998</v>
      </c>
      <c r="C13">
        <v>525.26400000000001</v>
      </c>
      <c r="D13">
        <v>0</v>
      </c>
      <c r="E13">
        <v>0</v>
      </c>
      <c r="F13">
        <v>0</v>
      </c>
      <c r="G13">
        <v>0</v>
      </c>
      <c r="H13">
        <v>0</v>
      </c>
      <c r="J13" t="s">
        <v>19</v>
      </c>
      <c r="K13">
        <v>2096.0831199999998</v>
      </c>
      <c r="L13">
        <v>525.26400000000001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20</v>
      </c>
      <c r="B14">
        <v>39039.348180000001</v>
      </c>
      <c r="C14">
        <v>0</v>
      </c>
      <c r="D14">
        <v>108.621662</v>
      </c>
      <c r="E14">
        <v>0</v>
      </c>
      <c r="F14">
        <v>0</v>
      </c>
      <c r="G14">
        <v>867.37715400000002</v>
      </c>
      <c r="H14">
        <v>0</v>
      </c>
      <c r="J14" t="s">
        <v>20</v>
      </c>
      <c r="K14">
        <v>39039.348180000001</v>
      </c>
      <c r="L14">
        <v>-839.68318599999998</v>
      </c>
      <c r="M14">
        <v>108.621662</v>
      </c>
      <c r="N14">
        <v>-896.293678</v>
      </c>
      <c r="O14">
        <v>-2991.7967840000001</v>
      </c>
      <c r="P14">
        <v>867.37715400000002</v>
      </c>
      <c r="Q14">
        <v>-3262.101271</v>
      </c>
    </row>
    <row r="15" spans="1:17" x14ac:dyDescent="0.25">
      <c r="A15" t="s">
        <v>21</v>
      </c>
      <c r="B15">
        <v>0</v>
      </c>
      <c r="C15">
        <v>598.13069499999995</v>
      </c>
      <c r="D15">
        <v>1540.1278729999999</v>
      </c>
      <c r="E15">
        <v>7617.8553400000001</v>
      </c>
      <c r="F15">
        <v>4219.4823310000002</v>
      </c>
      <c r="G15">
        <v>0</v>
      </c>
      <c r="H15">
        <v>0</v>
      </c>
      <c r="J15" t="s">
        <v>21</v>
      </c>
      <c r="K15">
        <v>-14963.692945999999</v>
      </c>
      <c r="L15">
        <v>598.13069499999995</v>
      </c>
      <c r="M15">
        <v>1540.1278729999999</v>
      </c>
      <c r="N15">
        <v>7617.8553400000001</v>
      </c>
      <c r="O15">
        <v>4219.4823310000002</v>
      </c>
      <c r="P15">
        <v>-27.835481000000001</v>
      </c>
      <c r="Q15">
        <v>-7130.5869650000004</v>
      </c>
    </row>
    <row r="16" spans="1:17" x14ac:dyDescent="0.25">
      <c r="A16" t="s">
        <v>22</v>
      </c>
      <c r="B16">
        <v>19285.625240000001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 t="s">
        <v>22</v>
      </c>
      <c r="K16">
        <v>19285.625240000001</v>
      </c>
      <c r="L16">
        <v>0</v>
      </c>
      <c r="M16">
        <v>0</v>
      </c>
      <c r="N16">
        <v>0</v>
      </c>
      <c r="O16">
        <v>0</v>
      </c>
      <c r="P16">
        <v>0</v>
      </c>
      <c r="Q16">
        <v>-5510.2560110000004</v>
      </c>
    </row>
    <row r="17" spans="1:17" x14ac:dyDescent="0.25">
      <c r="A17" t="s">
        <v>23</v>
      </c>
      <c r="B17">
        <v>24621.939020000002</v>
      </c>
      <c r="C17">
        <v>0</v>
      </c>
      <c r="D17">
        <v>0</v>
      </c>
      <c r="E17">
        <v>0</v>
      </c>
      <c r="F17">
        <v>0</v>
      </c>
      <c r="G17">
        <v>196.50807599999999</v>
      </c>
      <c r="H17">
        <v>2316.1711319999999</v>
      </c>
      <c r="J17" t="s">
        <v>23</v>
      </c>
      <c r="K17">
        <v>24621.939020000002</v>
      </c>
      <c r="L17">
        <v>0</v>
      </c>
      <c r="M17">
        <v>0</v>
      </c>
      <c r="N17">
        <v>-346.69067699999999</v>
      </c>
      <c r="O17">
        <v>-7763.7686750000003</v>
      </c>
      <c r="P17">
        <v>196.50807599999999</v>
      </c>
      <c r="Q17">
        <v>2316.1711319999999</v>
      </c>
    </row>
    <row r="18" spans="1:17" x14ac:dyDescent="0.25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8036.0803610000003</v>
      </c>
      <c r="J18" t="s">
        <v>24</v>
      </c>
      <c r="K18">
        <v>-7078.9326270000001</v>
      </c>
      <c r="L18">
        <v>-957.14773300000002</v>
      </c>
      <c r="M18">
        <v>0</v>
      </c>
      <c r="N18">
        <v>0</v>
      </c>
      <c r="O18">
        <v>0</v>
      </c>
      <c r="P18">
        <v>0</v>
      </c>
      <c r="Q18">
        <v>8036.0803610000003</v>
      </c>
    </row>
    <row r="19" spans="1:17" x14ac:dyDescent="0.25">
      <c r="A19" t="s">
        <v>25</v>
      </c>
      <c r="B19">
        <v>0</v>
      </c>
      <c r="C19">
        <v>4058.2774079999999</v>
      </c>
      <c r="D19">
        <v>0</v>
      </c>
      <c r="E19">
        <v>0</v>
      </c>
      <c r="F19">
        <v>1446.9747420000001</v>
      </c>
      <c r="G19">
        <v>0</v>
      </c>
      <c r="H19">
        <v>3552.383178</v>
      </c>
      <c r="J19" t="s">
        <v>25</v>
      </c>
      <c r="K19">
        <v>-23018.435535000001</v>
      </c>
      <c r="L19">
        <v>4058.2774079999999</v>
      </c>
      <c r="M19">
        <v>-10005.020161</v>
      </c>
      <c r="N19">
        <v>-13702.473375</v>
      </c>
      <c r="O19">
        <v>1446.9747420000001</v>
      </c>
      <c r="P19">
        <v>-1036.0497499999999</v>
      </c>
      <c r="Q19">
        <v>3552.383178</v>
      </c>
    </row>
    <row r="20" spans="1:17" x14ac:dyDescent="0.25">
      <c r="A20" t="s">
        <v>26</v>
      </c>
      <c r="B20">
        <v>0</v>
      </c>
      <c r="C20">
        <v>5333.7719749999997</v>
      </c>
      <c r="D20">
        <v>11013.668215</v>
      </c>
      <c r="E20">
        <v>7255.5508209999998</v>
      </c>
      <c r="F20">
        <v>13017.99878</v>
      </c>
      <c r="G20">
        <v>1021.725519</v>
      </c>
      <c r="H20">
        <v>0</v>
      </c>
      <c r="J20" t="s">
        <v>26</v>
      </c>
      <c r="K20">
        <v>-48871.348043999998</v>
      </c>
      <c r="L20">
        <v>5333.7719749999997</v>
      </c>
      <c r="M20">
        <v>11013.668215</v>
      </c>
      <c r="N20">
        <v>7255.5508209999998</v>
      </c>
      <c r="O20">
        <v>13017.99878</v>
      </c>
      <c r="P20">
        <v>1021.725519</v>
      </c>
      <c r="Q20">
        <v>-14006.297039999999</v>
      </c>
    </row>
    <row r="21" spans="1:17" x14ac:dyDescent="0.25">
      <c r="A21" t="s">
        <v>27</v>
      </c>
      <c r="B21">
        <v>1111.6356089999999</v>
      </c>
      <c r="C21">
        <v>462.62400000000002</v>
      </c>
      <c r="D21">
        <v>235.10400000000001</v>
      </c>
      <c r="E21">
        <v>0</v>
      </c>
      <c r="F21">
        <v>0</v>
      </c>
      <c r="G21">
        <v>0</v>
      </c>
      <c r="H21">
        <v>0</v>
      </c>
      <c r="J21" t="s">
        <v>27</v>
      </c>
      <c r="K21">
        <v>1111.6356089999999</v>
      </c>
      <c r="L21">
        <v>462.62400000000002</v>
      </c>
      <c r="M21">
        <v>235.10400000000001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28</v>
      </c>
      <c r="B22">
        <v>201.087774</v>
      </c>
      <c r="C22">
        <v>0</v>
      </c>
      <c r="D22">
        <v>0</v>
      </c>
      <c r="E22">
        <v>0</v>
      </c>
      <c r="F22">
        <v>1864.3679999999999</v>
      </c>
      <c r="G22">
        <v>0</v>
      </c>
      <c r="H22">
        <v>0</v>
      </c>
      <c r="J22" t="s">
        <v>28</v>
      </c>
      <c r="K22">
        <v>201.087774</v>
      </c>
      <c r="L22">
        <v>-261.36</v>
      </c>
      <c r="M22">
        <v>-617.65473199999997</v>
      </c>
      <c r="N22">
        <v>-985.35326799999996</v>
      </c>
      <c r="O22">
        <v>1864.3679999999999</v>
      </c>
      <c r="P22">
        <v>0</v>
      </c>
      <c r="Q22">
        <v>0</v>
      </c>
    </row>
    <row r="23" spans="1:17" x14ac:dyDescent="0.25">
      <c r="A23" t="s">
        <v>29</v>
      </c>
      <c r="B23">
        <v>37.142344999999999</v>
      </c>
      <c r="C23">
        <v>6.1440000000000001</v>
      </c>
      <c r="D23">
        <v>0</v>
      </c>
      <c r="E23">
        <v>0</v>
      </c>
      <c r="F23">
        <v>0</v>
      </c>
      <c r="G23">
        <v>0</v>
      </c>
      <c r="H23">
        <v>0</v>
      </c>
      <c r="J23" t="s">
        <v>29</v>
      </c>
      <c r="K23">
        <v>37.142344999999999</v>
      </c>
      <c r="L23">
        <v>6.1440000000000001</v>
      </c>
      <c r="M23">
        <v>-4221.4288049999996</v>
      </c>
      <c r="N23">
        <v>-244.811195</v>
      </c>
      <c r="O23">
        <v>0</v>
      </c>
      <c r="P23">
        <v>0</v>
      </c>
      <c r="Q23">
        <v>0</v>
      </c>
    </row>
    <row r="24" spans="1:17" x14ac:dyDescent="0.25">
      <c r="A24" t="s">
        <v>30</v>
      </c>
      <c r="B24">
        <v>379.74599999999998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s">
        <v>30</v>
      </c>
      <c r="K24">
        <v>379.74599999999998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31</v>
      </c>
      <c r="B25">
        <v>422.79290700000001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s">
        <v>31</v>
      </c>
      <c r="K25">
        <v>422.79290700000001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27.835481000000001</v>
      </c>
      <c r="H26">
        <v>7130.5869650000004</v>
      </c>
      <c r="J26" t="s">
        <v>32</v>
      </c>
      <c r="K26">
        <v>0</v>
      </c>
      <c r="L26">
        <v>-171.83915999999999</v>
      </c>
      <c r="M26">
        <v>-532.70139600000005</v>
      </c>
      <c r="N26">
        <v>-6010.6937340000004</v>
      </c>
      <c r="O26">
        <v>-7260.3619490000001</v>
      </c>
      <c r="P26">
        <v>27.835481000000001</v>
      </c>
      <c r="Q26">
        <v>7130.5869650000004</v>
      </c>
    </row>
    <row r="27" spans="1:17" x14ac:dyDescent="0.25">
      <c r="A27" t="s">
        <v>33</v>
      </c>
      <c r="B27">
        <v>19.825555000000001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 t="s">
        <v>33</v>
      </c>
      <c r="K27">
        <v>19.825555000000001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t="s">
        <v>34</v>
      </c>
      <c r="B28">
        <v>30.454001999999999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t="s">
        <v>34</v>
      </c>
      <c r="K28">
        <v>30.454001999999999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t="s">
        <v>35</v>
      </c>
      <c r="B29">
        <v>0</v>
      </c>
      <c r="C29">
        <v>0</v>
      </c>
      <c r="D29">
        <v>874.04359099999999</v>
      </c>
      <c r="E29">
        <v>2798.0932619999999</v>
      </c>
      <c r="F29">
        <v>0</v>
      </c>
      <c r="G29">
        <v>0</v>
      </c>
      <c r="H29">
        <v>7298.4397600000002</v>
      </c>
      <c r="J29" t="s">
        <v>35</v>
      </c>
      <c r="K29">
        <v>-7298.4397600000002</v>
      </c>
      <c r="L29">
        <v>0</v>
      </c>
      <c r="M29">
        <v>874.04359099999999</v>
      </c>
      <c r="N29">
        <v>2798.0932619999999</v>
      </c>
      <c r="O29">
        <v>-3672.136853</v>
      </c>
      <c r="P29">
        <v>0</v>
      </c>
      <c r="Q29">
        <v>7298.4397600000002</v>
      </c>
    </row>
    <row r="30" spans="1:17" x14ac:dyDescent="0.25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1267.036304</v>
      </c>
      <c r="J30" t="s">
        <v>36</v>
      </c>
      <c r="K30">
        <v>-80815.084927999997</v>
      </c>
      <c r="L30">
        <v>-639.64329599999996</v>
      </c>
      <c r="M30">
        <v>-188.731966</v>
      </c>
      <c r="N30">
        <v>-169.452044</v>
      </c>
      <c r="O30">
        <v>0</v>
      </c>
      <c r="P30">
        <v>0</v>
      </c>
      <c r="Q30">
        <v>1267.036304</v>
      </c>
    </row>
    <row r="31" spans="1:17" x14ac:dyDescent="0.25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s">
        <v>37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t="s">
        <v>38</v>
      </c>
      <c r="B32">
        <v>279.21359899999999</v>
      </c>
      <c r="C32">
        <v>673.80400699999996</v>
      </c>
      <c r="D32">
        <v>0</v>
      </c>
      <c r="E32">
        <v>13.404591999999999</v>
      </c>
      <c r="F32">
        <v>0</v>
      </c>
      <c r="G32">
        <v>0</v>
      </c>
      <c r="H32">
        <v>0</v>
      </c>
      <c r="J32" t="s">
        <v>38</v>
      </c>
      <c r="K32">
        <v>279.21359899999999</v>
      </c>
      <c r="L32">
        <v>673.80400699999996</v>
      </c>
      <c r="M32">
        <v>-12.100979000000001</v>
      </c>
      <c r="N32">
        <v>13.404591999999999</v>
      </c>
      <c r="O32">
        <v>0</v>
      </c>
      <c r="P32">
        <v>0</v>
      </c>
      <c r="Q32">
        <v>0</v>
      </c>
    </row>
    <row r="33" spans="1:17" x14ac:dyDescent="0.25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s">
        <v>39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 t="s">
        <v>40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s">
        <v>41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-646.77059199999997</v>
      </c>
    </row>
    <row r="36" spans="1:17" x14ac:dyDescent="0.25">
      <c r="A36" t="s">
        <v>42</v>
      </c>
      <c r="B36">
        <v>54668.972650000003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s">
        <v>42</v>
      </c>
      <c r="K36">
        <v>54668.972650000003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t="s">
        <v>43</v>
      </c>
      <c r="B37">
        <v>4635.2744890000004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s">
        <v>43</v>
      </c>
      <c r="K37">
        <v>4635.2744890000004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t="s">
        <v>44</v>
      </c>
      <c r="B38">
        <v>74437.055030000003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 t="s">
        <v>44</v>
      </c>
      <c r="K38">
        <v>74437.055030000003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t="s">
        <v>45</v>
      </c>
      <c r="B39">
        <v>0</v>
      </c>
      <c r="C39">
        <v>0</v>
      </c>
      <c r="D39">
        <v>200.832945</v>
      </c>
      <c r="E39">
        <v>156.04745199999999</v>
      </c>
      <c r="F39">
        <v>0</v>
      </c>
      <c r="G39">
        <v>0</v>
      </c>
      <c r="H39">
        <v>0</v>
      </c>
      <c r="J39" t="s">
        <v>45</v>
      </c>
      <c r="K39">
        <v>-324.704611</v>
      </c>
      <c r="L39">
        <v>-32.175784999999998</v>
      </c>
      <c r="M39">
        <v>200.832945</v>
      </c>
      <c r="N39">
        <v>156.04745199999999</v>
      </c>
      <c r="O39">
        <v>0</v>
      </c>
      <c r="P39">
        <v>0</v>
      </c>
      <c r="Q39">
        <v>-620.26571200000001</v>
      </c>
    </row>
    <row r="40" spans="1:17" ht="15.75" thickBot="1" x14ac:dyDescent="0.3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 t="s">
        <v>46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9" t="s">
        <v>47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1">
        <v>0</v>
      </c>
      <c r="J41" t="s">
        <v>47</v>
      </c>
      <c r="K41">
        <v>-368.66666700000002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2" t="s">
        <v>48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13">
        <v>9400</v>
      </c>
      <c r="J42" t="s">
        <v>48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9400</v>
      </c>
    </row>
    <row r="43" spans="1:17" x14ac:dyDescent="0.25">
      <c r="A43" s="12" t="s">
        <v>49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13">
        <v>0</v>
      </c>
      <c r="J43" t="s">
        <v>49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2" t="s">
        <v>50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13">
        <v>0</v>
      </c>
      <c r="J44" t="s">
        <v>50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2" t="s">
        <v>51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13">
        <v>0</v>
      </c>
      <c r="J45" t="s">
        <v>51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-9400</v>
      </c>
    </row>
    <row r="46" spans="1:17" x14ac:dyDescent="0.25">
      <c r="A46" s="12" t="s">
        <v>52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13">
        <v>0</v>
      </c>
      <c r="J46" t="s">
        <v>52</v>
      </c>
      <c r="K46">
        <v>-17538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2" t="s">
        <v>53</v>
      </c>
      <c r="B47" s="7">
        <v>19400</v>
      </c>
      <c r="C47" s="7">
        <v>5880</v>
      </c>
      <c r="D47" s="7">
        <v>0</v>
      </c>
      <c r="E47" s="7">
        <v>0</v>
      </c>
      <c r="F47" s="7">
        <v>0</v>
      </c>
      <c r="G47" s="7">
        <v>0</v>
      </c>
      <c r="H47" s="13">
        <v>0</v>
      </c>
      <c r="J47" t="s">
        <v>53</v>
      </c>
      <c r="K47">
        <v>19400</v>
      </c>
      <c r="L47">
        <v>5880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2" t="s">
        <v>54</v>
      </c>
      <c r="B48" s="7">
        <v>0</v>
      </c>
      <c r="C48" s="7">
        <v>13520</v>
      </c>
      <c r="D48" s="7">
        <v>19400</v>
      </c>
      <c r="E48" s="7">
        <v>19400</v>
      </c>
      <c r="F48" s="7">
        <v>19400</v>
      </c>
      <c r="G48" s="7">
        <v>19400</v>
      </c>
      <c r="H48" s="13">
        <v>8736</v>
      </c>
      <c r="J48" t="s">
        <v>54</v>
      </c>
      <c r="K48">
        <v>0</v>
      </c>
      <c r="L48">
        <v>13520</v>
      </c>
      <c r="M48">
        <v>19400</v>
      </c>
      <c r="N48">
        <v>19400</v>
      </c>
      <c r="O48">
        <v>19400</v>
      </c>
      <c r="P48">
        <v>19400</v>
      </c>
      <c r="Q48">
        <v>8736</v>
      </c>
    </row>
    <row r="49" spans="1:17" x14ac:dyDescent="0.25">
      <c r="A49" s="12" t="s">
        <v>55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13">
        <v>1264</v>
      </c>
      <c r="J49" t="s">
        <v>55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1264</v>
      </c>
    </row>
    <row r="50" spans="1:17" x14ac:dyDescent="0.25">
      <c r="A50" s="12" t="s">
        <v>56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13">
        <v>0</v>
      </c>
      <c r="J50" t="s">
        <v>56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2" t="s">
        <v>57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13">
        <v>0</v>
      </c>
      <c r="J51" t="s">
        <v>57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2" t="s">
        <v>58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13">
        <v>0</v>
      </c>
      <c r="J52" t="s">
        <v>58</v>
      </c>
      <c r="K52">
        <v>-37493.333333000002</v>
      </c>
      <c r="L52">
        <v>-19400</v>
      </c>
      <c r="M52">
        <v>-19400</v>
      </c>
      <c r="N52">
        <v>-19400</v>
      </c>
      <c r="O52">
        <v>-19400</v>
      </c>
      <c r="P52">
        <v>-19400</v>
      </c>
      <c r="Q52">
        <v>-10000</v>
      </c>
    </row>
    <row r="53" spans="1:17" ht="15.75" thickBot="1" x14ac:dyDescent="0.3">
      <c r="A53" s="14" t="s">
        <v>59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6">
        <v>0</v>
      </c>
      <c r="J53" t="s">
        <v>59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8" t="s">
        <v>60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J54" t="s">
        <v>60</v>
      </c>
      <c r="K54">
        <v>-16250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7" t="s">
        <v>61</v>
      </c>
      <c r="B55" s="7">
        <v>0</v>
      </c>
      <c r="C55" s="7">
        <v>0</v>
      </c>
      <c r="D55" s="7">
        <v>0</v>
      </c>
      <c r="E55" s="7">
        <v>0</v>
      </c>
      <c r="F55" s="7">
        <v>1018</v>
      </c>
      <c r="G55" s="7">
        <v>9800</v>
      </c>
      <c r="H55" s="7">
        <v>0</v>
      </c>
      <c r="J55" t="s">
        <v>61</v>
      </c>
      <c r="K55">
        <v>0</v>
      </c>
      <c r="L55">
        <v>0</v>
      </c>
      <c r="M55">
        <v>0</v>
      </c>
      <c r="N55">
        <v>0</v>
      </c>
      <c r="O55">
        <v>1018</v>
      </c>
      <c r="P55">
        <v>8750</v>
      </c>
      <c r="Q55">
        <v>0</v>
      </c>
    </row>
    <row r="56" spans="1:17" x14ac:dyDescent="0.25">
      <c r="A56" s="7" t="s">
        <v>62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9800</v>
      </c>
      <c r="J56" t="s">
        <v>62</v>
      </c>
      <c r="K56">
        <v>-19632</v>
      </c>
      <c r="L56">
        <v>0</v>
      </c>
      <c r="M56">
        <v>0</v>
      </c>
      <c r="N56">
        <v>0</v>
      </c>
      <c r="O56">
        <v>-1018</v>
      </c>
      <c r="P56">
        <v>-4438</v>
      </c>
      <c r="Q56">
        <v>9800</v>
      </c>
    </row>
    <row r="57" spans="1:17" x14ac:dyDescent="0.25">
      <c r="A57" s="7" t="s">
        <v>63</v>
      </c>
      <c r="B57" s="7">
        <v>9800</v>
      </c>
      <c r="C57" s="7">
        <v>9800</v>
      </c>
      <c r="D57" s="7">
        <v>9800</v>
      </c>
      <c r="E57" s="7">
        <v>9800</v>
      </c>
      <c r="F57" s="7">
        <v>3839.8539999999998</v>
      </c>
      <c r="G57" s="7">
        <v>0</v>
      </c>
      <c r="H57" s="7">
        <v>0</v>
      </c>
      <c r="J57" t="s">
        <v>63</v>
      </c>
      <c r="K57">
        <v>9800</v>
      </c>
      <c r="L57">
        <v>9800</v>
      </c>
      <c r="M57">
        <v>9800</v>
      </c>
      <c r="N57">
        <v>9800</v>
      </c>
      <c r="O57">
        <v>3839.8539999999998</v>
      </c>
      <c r="P57">
        <v>0</v>
      </c>
      <c r="Q57">
        <v>0</v>
      </c>
    </row>
    <row r="58" spans="1:17" x14ac:dyDescent="0.25">
      <c r="A58" s="7" t="s">
        <v>64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J58" t="s">
        <v>64</v>
      </c>
      <c r="K58">
        <v>-5918</v>
      </c>
      <c r="L58">
        <v>-9800</v>
      </c>
      <c r="M58">
        <v>-9800</v>
      </c>
      <c r="N58">
        <v>-9800</v>
      </c>
      <c r="O58">
        <v>-8782</v>
      </c>
      <c r="P58">
        <v>-4312</v>
      </c>
      <c r="Q58">
        <v>-9800</v>
      </c>
    </row>
    <row r="59" spans="1:17" x14ac:dyDescent="0.25">
      <c r="A59" s="7" t="s">
        <v>65</v>
      </c>
      <c r="B59" s="7">
        <v>0</v>
      </c>
      <c r="C59" s="7">
        <v>0</v>
      </c>
      <c r="D59" s="7">
        <v>0</v>
      </c>
      <c r="E59" s="7">
        <v>0</v>
      </c>
      <c r="F59" s="7">
        <v>4942.1459999999997</v>
      </c>
      <c r="G59" s="7">
        <v>0</v>
      </c>
      <c r="H59" s="7">
        <v>0</v>
      </c>
      <c r="J59" t="s">
        <v>65</v>
      </c>
      <c r="K59">
        <v>0</v>
      </c>
      <c r="L59">
        <v>0</v>
      </c>
      <c r="M59">
        <v>0</v>
      </c>
      <c r="N59">
        <v>0</v>
      </c>
      <c r="O59">
        <v>4942.1459999999997</v>
      </c>
      <c r="P59">
        <v>0</v>
      </c>
      <c r="Q59">
        <v>0</v>
      </c>
    </row>
    <row r="60" spans="1:17" x14ac:dyDescent="0.25">
      <c r="A60" t="s">
        <v>66</v>
      </c>
      <c r="B60">
        <v>84654.96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t="s">
        <v>66</v>
      </c>
      <c r="K60">
        <v>84654.96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s">
        <v>67</v>
      </c>
      <c r="K61">
        <v>-88551.33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t="s">
        <v>68</v>
      </c>
      <c r="B62">
        <v>0</v>
      </c>
      <c r="C62">
        <v>0</v>
      </c>
      <c r="D62">
        <v>5281637.995937</v>
      </c>
      <c r="E62">
        <v>0</v>
      </c>
      <c r="F62">
        <v>1164827.038807</v>
      </c>
      <c r="G62">
        <v>6269048.1004659999</v>
      </c>
      <c r="H62">
        <v>0</v>
      </c>
      <c r="J62" t="s">
        <v>68</v>
      </c>
      <c r="K62">
        <v>-85168047.429464996</v>
      </c>
      <c r="L62">
        <v>-43862544.926900998</v>
      </c>
      <c r="M62">
        <v>5281637.995937</v>
      </c>
      <c r="N62">
        <v>-1541218.550608</v>
      </c>
      <c r="O62">
        <v>1164827.038807</v>
      </c>
      <c r="P62">
        <v>6269048.1004659999</v>
      </c>
      <c r="Q62">
        <v>-4383614.051066</v>
      </c>
    </row>
    <row r="63" spans="1:17" x14ac:dyDescent="0.25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s">
        <v>69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-2586249.3967090002</v>
      </c>
    </row>
    <row r="64" spans="1:17" x14ac:dyDescent="0.25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190562.35686900001</v>
      </c>
      <c r="H64">
        <v>0</v>
      </c>
      <c r="J64" t="s">
        <v>70</v>
      </c>
      <c r="K64">
        <v>0</v>
      </c>
      <c r="L64">
        <v>0</v>
      </c>
      <c r="M64">
        <v>0</v>
      </c>
      <c r="N64">
        <v>0</v>
      </c>
      <c r="O64">
        <v>-3204272.5012320001</v>
      </c>
      <c r="P64">
        <v>190562.35686900001</v>
      </c>
      <c r="Q64">
        <v>-38908404.866301</v>
      </c>
    </row>
    <row r="65" spans="1:17" x14ac:dyDescent="0.25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s">
        <v>71</v>
      </c>
      <c r="K65">
        <v>0</v>
      </c>
      <c r="L65">
        <v>0</v>
      </c>
      <c r="M65">
        <v>0</v>
      </c>
      <c r="N65">
        <v>0</v>
      </c>
      <c r="O65">
        <v>-5279706.7848779997</v>
      </c>
      <c r="P65">
        <v>-1617603.54865</v>
      </c>
      <c r="Q65">
        <v>-1728858.6178379999</v>
      </c>
    </row>
    <row r="66" spans="1:17" x14ac:dyDescent="0.25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s">
        <v>72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 t="s">
        <v>73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s">
        <v>74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t="s">
        <v>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s">
        <v>75</v>
      </c>
      <c r="K69">
        <v>-741.77671199999997</v>
      </c>
      <c r="L69">
        <v>-36967.667688000001</v>
      </c>
      <c r="M69">
        <v>-29830.338597000002</v>
      </c>
      <c r="N69">
        <v>-16056.445057999999</v>
      </c>
      <c r="O69">
        <v>-19063.191426000001</v>
      </c>
      <c r="P69">
        <v>-4699.6684679999998</v>
      </c>
      <c r="Q69">
        <v>-11338.402055</v>
      </c>
    </row>
    <row r="70" spans="1:17" x14ac:dyDescent="0.25">
      <c r="A70" t="s">
        <v>76</v>
      </c>
      <c r="B70">
        <v>0</v>
      </c>
      <c r="C70">
        <v>0</v>
      </c>
      <c r="D70">
        <v>0</v>
      </c>
      <c r="E70">
        <v>1013.7287669999999</v>
      </c>
      <c r="F70">
        <v>0</v>
      </c>
      <c r="G70">
        <v>799.07810199999994</v>
      </c>
      <c r="H70">
        <v>284.562994</v>
      </c>
      <c r="J70" t="s">
        <v>76</v>
      </c>
      <c r="K70">
        <v>-737.72328800000003</v>
      </c>
      <c r="L70">
        <v>-887.90547900000001</v>
      </c>
      <c r="M70">
        <v>-471.74109600000003</v>
      </c>
      <c r="N70">
        <v>1013.7287669999999</v>
      </c>
      <c r="O70">
        <v>0</v>
      </c>
      <c r="P70">
        <v>799.07810199999994</v>
      </c>
      <c r="Q70">
        <v>284.562994</v>
      </c>
    </row>
    <row r="71" spans="1:17" x14ac:dyDescent="0.25">
      <c r="A71" t="s">
        <v>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t="s">
        <v>77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 t="s">
        <v>78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t="s">
        <v>79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s">
        <v>79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 t="s">
        <v>80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s">
        <v>81</v>
      </c>
      <c r="K75">
        <v>0</v>
      </c>
      <c r="L75">
        <v>-6085.3328879999999</v>
      </c>
      <c r="M75">
        <v>-4787.0761970000003</v>
      </c>
      <c r="N75">
        <v>-2164.3731130000001</v>
      </c>
      <c r="O75">
        <v>-2893.1488129999998</v>
      </c>
      <c r="P75">
        <v>-485.13271900000001</v>
      </c>
      <c r="Q75">
        <v>-523.096948</v>
      </c>
    </row>
    <row r="76" spans="1:17" x14ac:dyDescent="0.25">
      <c r="A76" t="s">
        <v>82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s">
        <v>82</v>
      </c>
      <c r="K76">
        <v>0</v>
      </c>
      <c r="L76">
        <v>-27660.604037000001</v>
      </c>
      <c r="M76">
        <v>-21759.437259999999</v>
      </c>
      <c r="N76">
        <v>-9838.0596029999997</v>
      </c>
      <c r="O76">
        <v>-13150.676423999999</v>
      </c>
      <c r="P76">
        <v>-2205.1487240000001</v>
      </c>
      <c r="Q76">
        <v>-2377.7133990000002</v>
      </c>
    </row>
    <row r="77" spans="1:17" x14ac:dyDescent="0.25">
      <c r="A77" t="s">
        <v>83</v>
      </c>
      <c r="B77">
        <v>0</v>
      </c>
      <c r="C77">
        <v>0</v>
      </c>
      <c r="D77">
        <v>9857.0362569999998</v>
      </c>
      <c r="E77">
        <v>571.634139</v>
      </c>
      <c r="F77">
        <v>0</v>
      </c>
      <c r="G77">
        <v>0</v>
      </c>
      <c r="H77">
        <v>0</v>
      </c>
      <c r="J77" t="s">
        <v>83</v>
      </c>
      <c r="K77">
        <v>-7876.2873730000001</v>
      </c>
      <c r="L77">
        <v>-14.34624</v>
      </c>
      <c r="M77">
        <v>9857.0362569999998</v>
      </c>
      <c r="N77">
        <v>571.634139</v>
      </c>
      <c r="O77">
        <v>0</v>
      </c>
      <c r="P77">
        <v>0</v>
      </c>
      <c r="Q77">
        <v>0</v>
      </c>
    </row>
    <row r="79" spans="1:17" x14ac:dyDescent="0.25">
      <c r="B79">
        <f>SUM(B41:B53)</f>
        <v>19400</v>
      </c>
      <c r="C79">
        <f t="shared" ref="C79:H79" si="0">SUM(C41:C53)</f>
        <v>19400</v>
      </c>
      <c r="D79">
        <f t="shared" si="0"/>
        <v>19400</v>
      </c>
      <c r="E79">
        <f t="shared" si="0"/>
        <v>19400</v>
      </c>
      <c r="F79">
        <f t="shared" si="0"/>
        <v>19400</v>
      </c>
      <c r="G79">
        <f t="shared" si="0"/>
        <v>19400</v>
      </c>
      <c r="H79">
        <f t="shared" si="0"/>
        <v>19400</v>
      </c>
      <c r="I79">
        <f t="shared" ref="I79:Q79" si="1">SUM(I41:I53)</f>
        <v>0</v>
      </c>
      <c r="J79">
        <f t="shared" si="1"/>
        <v>0</v>
      </c>
      <c r="K79">
        <f t="shared" si="1"/>
        <v>-36000</v>
      </c>
      <c r="L79">
        <f t="shared" si="1"/>
        <v>0</v>
      </c>
      <c r="M79">
        <f t="shared" si="1"/>
        <v>0</v>
      </c>
      <c r="N79">
        <f t="shared" si="1"/>
        <v>0</v>
      </c>
      <c r="O79">
        <f t="shared" si="1"/>
        <v>0</v>
      </c>
      <c r="P79">
        <f t="shared" si="1"/>
        <v>0</v>
      </c>
      <c r="Q79">
        <f t="shared" si="1"/>
        <v>0</v>
      </c>
    </row>
    <row r="80" spans="1:17" x14ac:dyDescent="0.25">
      <c r="B80">
        <f>SUM(B54:B59)</f>
        <v>9800</v>
      </c>
      <c r="C80">
        <f t="shared" ref="C80:H80" si="2">SUM(C54:C59)</f>
        <v>9800</v>
      </c>
      <c r="D80">
        <f t="shared" si="2"/>
        <v>9800</v>
      </c>
      <c r="E80">
        <f t="shared" si="2"/>
        <v>9800</v>
      </c>
      <c r="F80">
        <f t="shared" si="2"/>
        <v>9800</v>
      </c>
      <c r="G80">
        <f t="shared" si="2"/>
        <v>9800</v>
      </c>
      <c r="H80">
        <f t="shared" si="2"/>
        <v>9800</v>
      </c>
      <c r="I80">
        <f t="shared" ref="I80:Q80" si="3">SUM(I54:I59)</f>
        <v>0</v>
      </c>
      <c r="J80">
        <f t="shared" si="3"/>
        <v>0</v>
      </c>
      <c r="K80">
        <f t="shared" si="3"/>
        <v>-32000</v>
      </c>
      <c r="L80">
        <f t="shared" si="3"/>
        <v>0</v>
      </c>
      <c r="M80">
        <f t="shared" si="3"/>
        <v>0</v>
      </c>
      <c r="N80">
        <f t="shared" si="3"/>
        <v>0</v>
      </c>
      <c r="O80">
        <f t="shared" si="3"/>
        <v>0</v>
      </c>
      <c r="P80">
        <f t="shared" si="3"/>
        <v>0</v>
      </c>
      <c r="Q80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LT inputs</vt:lpstr>
      <vt:lpstr>LT all</vt:lpstr>
      <vt:lpstr>Mob_shares</vt:lpstr>
      <vt:lpstr>Delta_change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Gauthier Limpens</cp:lastModifiedBy>
  <dcterms:created xsi:type="dcterms:W3CDTF">2020-02-24T08:30:28Z</dcterms:created>
  <dcterms:modified xsi:type="dcterms:W3CDTF">2020-03-21T07:23:25Z</dcterms:modified>
</cp:coreProperties>
</file>