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D5AEED1E-5886-49E9-A2E6-1ACE26AF15F7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4mer-5UTR" sheetId="1" r:id="rId1"/>
    <sheet name="4mer-CDS" sheetId="2" r:id="rId2"/>
    <sheet name="5mer-5UTR" sheetId="3" r:id="rId3"/>
    <sheet name="5mer-CDS" sheetId="4" r:id="rId4"/>
    <sheet name="6mer-5UTR" sheetId="5" r:id="rId5"/>
    <sheet name="6mer-CDS" sheetId="6" r:id="rId6"/>
  </sheets>
  <externalReferences>
    <externalReference r:id="rId7"/>
    <externalReference r:id="rId8"/>
    <externalReference r:id="rId9"/>
  </externalReferences>
  <definedNames>
    <definedName name="_xlnm._FilterDatabase" localSheetId="2" hidden="1">'5mer-5UTR'!$Y$2:$AB$34</definedName>
    <definedName name="_xlnm._FilterDatabase" localSheetId="3" hidden="1">'5mer-CDS'!$Y$2:$AB$34</definedName>
    <definedName name="_xlnm._FilterDatabase" localSheetId="4" hidden="1">'6mer-5UTR'!$X$4:$AA$68</definedName>
    <definedName name="_xlnm._FilterDatabase" localSheetId="5" hidden="1">'6mer-CDS'!$X$4:$AA$68</definedName>
    <definedName name="_xlchart.v1.0" hidden="1">'[1]5UTR'!$Q$21</definedName>
    <definedName name="_xlchart.v1.1" hidden="1">'[1]5UTR'!$Q$22:$Q$37</definedName>
    <definedName name="_xlchart.v1.10" hidden="1">[1]CDS!$S$21</definedName>
    <definedName name="_xlchart.v1.11" hidden="1">[1]CDS!$S$22:$S$37</definedName>
    <definedName name="_xlchart.v1.12" hidden="1">'[2]5UTR'!$AA$2</definedName>
    <definedName name="_xlchart.v1.13" hidden="1">'[2]5UTR'!$AA$3:$AA$34</definedName>
    <definedName name="_xlchart.v1.14" hidden="1">'[2]5UTR'!$AB$2</definedName>
    <definedName name="_xlchart.v1.15" hidden="1">'[2]5UTR'!$AB$3:$AB$34</definedName>
    <definedName name="_xlchart.v1.16" hidden="1">'[2]5UTR'!$Z$2</definedName>
    <definedName name="_xlchart.v1.17" hidden="1">'[2]5UTR'!$Z$3:$Z$34</definedName>
    <definedName name="_xlchart.v1.18" hidden="1">'5mer-5UTR'!$AA$2</definedName>
    <definedName name="_xlchart.v1.19" hidden="1">'5mer-5UTR'!$AA$3:$AA$29</definedName>
    <definedName name="_xlchart.v1.2" hidden="1">'[1]5UTR'!$R$21</definedName>
    <definedName name="_xlchart.v1.20" hidden="1">'5mer-5UTR'!$AB$2</definedName>
    <definedName name="_xlchart.v1.21" hidden="1">'5mer-5UTR'!$AB$3:$AB$29</definedName>
    <definedName name="_xlchart.v1.22" hidden="1">'5mer-5UTR'!$Z$2</definedName>
    <definedName name="_xlchart.v1.23" hidden="1">'5mer-5UTR'!$Z$3:$Z$29</definedName>
    <definedName name="_xlchart.v1.24" hidden="1">'5mer-CDS'!$AA$2</definedName>
    <definedName name="_xlchart.v1.25" hidden="1">'5mer-CDS'!$AA$3:$AA$29</definedName>
    <definedName name="_xlchart.v1.26" hidden="1">'5mer-CDS'!$AB$2</definedName>
    <definedName name="_xlchart.v1.27" hidden="1">'5mer-CDS'!$AB$3:$AB$29</definedName>
    <definedName name="_xlchart.v1.28" hidden="1">'5mer-CDS'!$Z$2</definedName>
    <definedName name="_xlchart.v1.29" hidden="1">'5mer-CDS'!$Z$3:$Z$29</definedName>
    <definedName name="_xlchart.v1.3" hidden="1">'[1]5UTR'!$R$22:$R$37</definedName>
    <definedName name="_xlchart.v1.30" hidden="1">[2]CDS!$AA$2</definedName>
    <definedName name="_xlchart.v1.31" hidden="1">[2]CDS!$AA$3:$AA$34</definedName>
    <definedName name="_xlchart.v1.32" hidden="1">[2]CDS!$AB$2</definedName>
    <definedName name="_xlchart.v1.33" hidden="1">[2]CDS!$AB$3:$AB$34</definedName>
    <definedName name="_xlchart.v1.34" hidden="1">[2]CDS!$Z$2</definedName>
    <definedName name="_xlchart.v1.35" hidden="1">[2]CDS!$Z$3:$Z$34</definedName>
    <definedName name="_xlchart.v1.36" hidden="1">'[3]5UTR'!$AA$4</definedName>
    <definedName name="_xlchart.v1.37" hidden="1">'[3]5UTR'!$AA$5:$AA$68</definedName>
    <definedName name="_xlchart.v1.38" hidden="1">'[3]5UTR'!$Y$4</definedName>
    <definedName name="_xlchart.v1.39" hidden="1">'[3]5UTR'!$Y$5:$Y$68</definedName>
    <definedName name="_xlchart.v1.4" hidden="1">'[1]5UTR'!$S$21</definedName>
    <definedName name="_xlchart.v1.40" hidden="1">'[3]5UTR'!$Z$4</definedName>
    <definedName name="_xlchart.v1.41" hidden="1">'[3]5UTR'!$Z$5:$Z$68</definedName>
    <definedName name="_xlchart.v1.42" hidden="1">'6mer-5UTR'!$AA$4</definedName>
    <definedName name="_xlchart.v1.43" hidden="1">'6mer-5UTR'!$AA$5:$AA$58</definedName>
    <definedName name="_xlchart.v1.44" hidden="1">'6mer-5UTR'!$Y$4</definedName>
    <definedName name="_xlchart.v1.45" hidden="1">'6mer-5UTR'!$Y$5:$Y$58</definedName>
    <definedName name="_xlchart.v1.46" hidden="1">'6mer-5UTR'!$Z$4</definedName>
    <definedName name="_xlchart.v1.47" hidden="1">'6mer-5UTR'!$Z$5:$Z$58</definedName>
    <definedName name="_xlchart.v1.48" hidden="1">'6mer-CDS'!$AA$4</definedName>
    <definedName name="_xlchart.v1.49" hidden="1">'6mer-CDS'!$AA$5:$AA$63</definedName>
    <definedName name="_xlchart.v1.5" hidden="1">'[1]5UTR'!$S$22:$S$37</definedName>
    <definedName name="_xlchart.v1.50" hidden="1">'6mer-CDS'!$Y$4</definedName>
    <definedName name="_xlchart.v1.51" hidden="1">'6mer-CDS'!$Y$5:$Y$63</definedName>
    <definedName name="_xlchart.v1.52" hidden="1">'6mer-CDS'!$Z$4</definedName>
    <definedName name="_xlchart.v1.53" hidden="1">'6mer-CDS'!$Z$5:$Z$63</definedName>
    <definedName name="_xlchart.v1.54" hidden="1">[3]CDS!$AA$4</definedName>
    <definedName name="_xlchart.v1.55" hidden="1">[3]CDS!$AA$5:$AA$68</definedName>
    <definedName name="_xlchart.v1.56" hidden="1">[3]CDS!$Y$4</definedName>
    <definedName name="_xlchart.v1.57" hidden="1">[3]CDS!$Y$5:$Y$68</definedName>
    <definedName name="_xlchart.v1.58" hidden="1">[3]CDS!$Z$4</definedName>
    <definedName name="_xlchart.v1.59" hidden="1">[3]CDS!$Z$5:$Z$68</definedName>
    <definedName name="_xlchart.v1.6" hidden="1">[1]CDS!$Q$21</definedName>
    <definedName name="_xlchart.v1.60" hidden="1">'6mer-CDS'!$AA$4</definedName>
    <definedName name="_xlchart.v1.61" hidden="1">'6mer-CDS'!$AA$5:$AA$63</definedName>
    <definedName name="_xlchart.v1.62" hidden="1">'6mer-CDS'!$Y$4</definedName>
    <definedName name="_xlchart.v1.63" hidden="1">'6mer-CDS'!$Y$5:$Y$63</definedName>
    <definedName name="_xlchart.v1.64" hidden="1">'6mer-CDS'!$Z$4</definedName>
    <definedName name="_xlchart.v1.65" hidden="1">'6mer-CDS'!$Z$5:$Z$63</definedName>
    <definedName name="_xlchart.v1.7" hidden="1">[1]CDS!$Q$22:$Q$37</definedName>
    <definedName name="_xlchart.v1.8" hidden="1">[1]CDS!$R$21</definedName>
    <definedName name="_xlchart.v1.9" hidden="1">[1]CDS!$R$22:$R$37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8" i="6" l="1"/>
  <c r="AA68" i="6" s="1"/>
  <c r="S67" i="6"/>
  <c r="Z67" i="6" s="1"/>
  <c r="S66" i="6"/>
  <c r="AA66" i="6" s="1"/>
  <c r="S65" i="6"/>
  <c r="Z65" i="6" s="1"/>
  <c r="S64" i="6"/>
  <c r="AA64" i="6" s="1"/>
  <c r="S63" i="6"/>
  <c r="Z63" i="6" s="1"/>
  <c r="S62" i="6"/>
  <c r="AA62" i="6" s="1"/>
  <c r="S61" i="6"/>
  <c r="Z61" i="6" s="1"/>
  <c r="S60" i="6"/>
  <c r="AA60" i="6" s="1"/>
  <c r="S59" i="6"/>
  <c r="Z59" i="6" s="1"/>
  <c r="S58" i="6"/>
  <c r="AA58" i="6" s="1"/>
  <c r="S57" i="6"/>
  <c r="Z57" i="6" s="1"/>
  <c r="S56" i="6"/>
  <c r="AA56" i="6" s="1"/>
  <c r="S55" i="6"/>
  <c r="Z55" i="6" s="1"/>
  <c r="S54" i="6"/>
  <c r="AA54" i="6" s="1"/>
  <c r="S53" i="6"/>
  <c r="Z53" i="6" s="1"/>
  <c r="Y52" i="6"/>
  <c r="S52" i="6"/>
  <c r="AA52" i="6" s="1"/>
  <c r="S51" i="6"/>
  <c r="Z51" i="6" s="1"/>
  <c r="S50" i="6"/>
  <c r="AA50" i="6" s="1"/>
  <c r="S49" i="6"/>
  <c r="Z49" i="6" s="1"/>
  <c r="S48" i="6"/>
  <c r="AA48" i="6" s="1"/>
  <c r="S47" i="6"/>
  <c r="Z47" i="6" s="1"/>
  <c r="S46" i="6"/>
  <c r="AA46" i="6" s="1"/>
  <c r="S45" i="6"/>
  <c r="Z45" i="6" s="1"/>
  <c r="S44" i="6"/>
  <c r="AA44" i="6" s="1"/>
  <c r="S43" i="6"/>
  <c r="Z43" i="6" s="1"/>
  <c r="S42" i="6"/>
  <c r="AA42" i="6" s="1"/>
  <c r="S41" i="6"/>
  <c r="Z41" i="6" s="1"/>
  <c r="S40" i="6"/>
  <c r="AA40" i="6" s="1"/>
  <c r="S39" i="6"/>
  <c r="Z39" i="6" s="1"/>
  <c r="S38" i="6"/>
  <c r="AA38" i="6" s="1"/>
  <c r="S37" i="6"/>
  <c r="Z37" i="6" s="1"/>
  <c r="S36" i="6"/>
  <c r="AA36" i="6" s="1"/>
  <c r="S35" i="6"/>
  <c r="Z35" i="6" s="1"/>
  <c r="S34" i="6"/>
  <c r="AA34" i="6" s="1"/>
  <c r="S33" i="6"/>
  <c r="Z33" i="6" s="1"/>
  <c r="S32" i="6"/>
  <c r="AA32" i="6" s="1"/>
  <c r="S31" i="6"/>
  <c r="Z31" i="6" s="1"/>
  <c r="S30" i="6"/>
  <c r="AA30" i="6" s="1"/>
  <c r="S29" i="6"/>
  <c r="Z29" i="6" s="1"/>
  <c r="S28" i="6"/>
  <c r="AA28" i="6" s="1"/>
  <c r="AA27" i="6"/>
  <c r="S27" i="6"/>
  <c r="Z27" i="6" s="1"/>
  <c r="S26" i="6"/>
  <c r="AA26" i="6" s="1"/>
  <c r="S25" i="6"/>
  <c r="Z25" i="6" s="1"/>
  <c r="S24" i="6"/>
  <c r="AA24" i="6" s="1"/>
  <c r="S23" i="6"/>
  <c r="Z23" i="6" s="1"/>
  <c r="S22" i="6"/>
  <c r="AA22" i="6" s="1"/>
  <c r="S21" i="6"/>
  <c r="Z21" i="6" s="1"/>
  <c r="S20" i="6"/>
  <c r="AA20" i="6" s="1"/>
  <c r="S19" i="6"/>
  <c r="Z19" i="6" s="1"/>
  <c r="S18" i="6"/>
  <c r="AA18" i="6" s="1"/>
  <c r="S17" i="6"/>
  <c r="Z17" i="6" s="1"/>
  <c r="S16" i="6"/>
  <c r="AA16" i="6" s="1"/>
  <c r="S15" i="6"/>
  <c r="Z15" i="6" s="1"/>
  <c r="S14" i="6"/>
  <c r="AA14" i="6" s="1"/>
  <c r="S13" i="6"/>
  <c r="Z13" i="6" s="1"/>
  <c r="S12" i="6"/>
  <c r="AA12" i="6" s="1"/>
  <c r="S11" i="6"/>
  <c r="Z11" i="6" s="1"/>
  <c r="S10" i="6"/>
  <c r="AA10" i="6" s="1"/>
  <c r="S9" i="6"/>
  <c r="Z9" i="6" s="1"/>
  <c r="S8" i="6"/>
  <c r="AA8" i="6" s="1"/>
  <c r="AA7" i="6"/>
  <c r="S7" i="6"/>
  <c r="Z7" i="6" s="1"/>
  <c r="Y6" i="6"/>
  <c r="S6" i="6"/>
  <c r="AA6" i="6" s="1"/>
  <c r="AA5" i="6"/>
  <c r="S5" i="6"/>
  <c r="Z5" i="6" s="1"/>
  <c r="S68" i="5"/>
  <c r="AA68" i="5" s="1"/>
  <c r="S67" i="5"/>
  <c r="Z67" i="5" s="1"/>
  <c r="S66" i="5"/>
  <c r="AA66" i="5" s="1"/>
  <c r="S65" i="5"/>
  <c r="Z65" i="5" s="1"/>
  <c r="S64" i="5"/>
  <c r="AA64" i="5" s="1"/>
  <c r="S63" i="5"/>
  <c r="Z63" i="5" s="1"/>
  <c r="S62" i="5"/>
  <c r="AA62" i="5" s="1"/>
  <c r="S61" i="5"/>
  <c r="Z61" i="5" s="1"/>
  <c r="S60" i="5"/>
  <c r="AA60" i="5" s="1"/>
  <c r="AA59" i="5"/>
  <c r="S59" i="5"/>
  <c r="Z59" i="5" s="1"/>
  <c r="S58" i="5"/>
  <c r="AA58" i="5" s="1"/>
  <c r="S57" i="5"/>
  <c r="Z57" i="5" s="1"/>
  <c r="S56" i="5"/>
  <c r="AA56" i="5" s="1"/>
  <c r="S55" i="5"/>
  <c r="Z55" i="5" s="1"/>
  <c r="S54" i="5"/>
  <c r="AA54" i="5" s="1"/>
  <c r="S53" i="5"/>
  <c r="Z53" i="5" s="1"/>
  <c r="S52" i="5"/>
  <c r="AA52" i="5" s="1"/>
  <c r="S51" i="5"/>
  <c r="Z51" i="5" s="1"/>
  <c r="S50" i="5"/>
  <c r="AA50" i="5" s="1"/>
  <c r="S49" i="5"/>
  <c r="Z49" i="5" s="1"/>
  <c r="S48" i="5"/>
  <c r="AA48" i="5" s="1"/>
  <c r="S47" i="5"/>
  <c r="Z47" i="5" s="1"/>
  <c r="S46" i="5"/>
  <c r="AA46" i="5" s="1"/>
  <c r="S45" i="5"/>
  <c r="Z45" i="5" s="1"/>
  <c r="S44" i="5"/>
  <c r="AA44" i="5" s="1"/>
  <c r="S43" i="5"/>
  <c r="Z43" i="5" s="1"/>
  <c r="S42" i="5"/>
  <c r="AA42" i="5" s="1"/>
  <c r="S41" i="5"/>
  <c r="Z41" i="5" s="1"/>
  <c r="S40" i="5"/>
  <c r="AA40" i="5" s="1"/>
  <c r="S39" i="5"/>
  <c r="Z39" i="5" s="1"/>
  <c r="S38" i="5"/>
  <c r="AA38" i="5" s="1"/>
  <c r="S37" i="5"/>
  <c r="Z37" i="5" s="1"/>
  <c r="S36" i="5"/>
  <c r="AA36" i="5" s="1"/>
  <c r="S35" i="5"/>
  <c r="Z35" i="5" s="1"/>
  <c r="S34" i="5"/>
  <c r="AA34" i="5" s="1"/>
  <c r="S33" i="5"/>
  <c r="Z33" i="5" s="1"/>
  <c r="S32" i="5"/>
  <c r="AA32" i="5" s="1"/>
  <c r="S31" i="5"/>
  <c r="Z31" i="5" s="1"/>
  <c r="S30" i="5"/>
  <c r="AA30" i="5" s="1"/>
  <c r="AA29" i="5"/>
  <c r="S29" i="5"/>
  <c r="Z29" i="5" s="1"/>
  <c r="S28" i="5"/>
  <c r="AA28" i="5" s="1"/>
  <c r="S27" i="5"/>
  <c r="Z27" i="5" s="1"/>
  <c r="S26" i="5"/>
  <c r="AA26" i="5" s="1"/>
  <c r="S25" i="5"/>
  <c r="Z25" i="5" s="1"/>
  <c r="S24" i="5"/>
  <c r="AA24" i="5" s="1"/>
  <c r="S23" i="5"/>
  <c r="Z23" i="5" s="1"/>
  <c r="S22" i="5"/>
  <c r="AA22" i="5" s="1"/>
  <c r="S21" i="5"/>
  <c r="Z21" i="5" s="1"/>
  <c r="S20" i="5"/>
  <c r="AA20" i="5" s="1"/>
  <c r="S19" i="5"/>
  <c r="Z19" i="5" s="1"/>
  <c r="S18" i="5"/>
  <c r="AA18" i="5" s="1"/>
  <c r="S17" i="5"/>
  <c r="Z17" i="5" s="1"/>
  <c r="S16" i="5"/>
  <c r="AA16" i="5" s="1"/>
  <c r="S15" i="5"/>
  <c r="Z15" i="5" s="1"/>
  <c r="S14" i="5"/>
  <c r="AA14" i="5" s="1"/>
  <c r="S13" i="5"/>
  <c r="Z13" i="5" s="1"/>
  <c r="S12" i="5"/>
  <c r="AA12" i="5" s="1"/>
  <c r="S11" i="5"/>
  <c r="Z11" i="5" s="1"/>
  <c r="S10" i="5"/>
  <c r="AA10" i="5" s="1"/>
  <c r="S9" i="5"/>
  <c r="Z9" i="5" s="1"/>
  <c r="S8" i="5"/>
  <c r="AA8" i="5" s="1"/>
  <c r="AA7" i="5"/>
  <c r="S7" i="5"/>
  <c r="Z7" i="5" s="1"/>
  <c r="S6" i="5"/>
  <c r="AA6" i="5" s="1"/>
  <c r="AA5" i="5"/>
  <c r="S5" i="5"/>
  <c r="Z5" i="5" s="1"/>
  <c r="AA43" i="6" l="1"/>
  <c r="Y56" i="6"/>
  <c r="AA23" i="6"/>
  <c r="AA51" i="6"/>
  <c r="AA67" i="6"/>
  <c r="AA35" i="6"/>
  <c r="Y48" i="6"/>
  <c r="AA59" i="6"/>
  <c r="Y64" i="6"/>
  <c r="AA55" i="6"/>
  <c r="Y60" i="6"/>
  <c r="AA39" i="6"/>
  <c r="Y44" i="6"/>
  <c r="AA31" i="6"/>
  <c r="Y40" i="6"/>
  <c r="AA63" i="6"/>
  <c r="Y68" i="6"/>
  <c r="AA9" i="6"/>
  <c r="AA13" i="6"/>
  <c r="AA17" i="6"/>
  <c r="AA21" i="6"/>
  <c r="AA25" i="6"/>
  <c r="AA29" i="6"/>
  <c r="AA33" i="6"/>
  <c r="AA37" i="6"/>
  <c r="AA41" i="6"/>
  <c r="AA45" i="6"/>
  <c r="AA49" i="6"/>
  <c r="AA53" i="6"/>
  <c r="AA57" i="6"/>
  <c r="AA61" i="6"/>
  <c r="AA65" i="6"/>
  <c r="Y10" i="6"/>
  <c r="Y14" i="6"/>
  <c r="Y18" i="6"/>
  <c r="Y22" i="6"/>
  <c r="Y26" i="6"/>
  <c r="Y30" i="6"/>
  <c r="Y34" i="6"/>
  <c r="Y38" i="6"/>
  <c r="Y42" i="6"/>
  <c r="Y46" i="6"/>
  <c r="Y50" i="6"/>
  <c r="Y54" i="6"/>
  <c r="Y58" i="6"/>
  <c r="Y62" i="6"/>
  <c r="Y66" i="6"/>
  <c r="AA11" i="6"/>
  <c r="AA15" i="6"/>
  <c r="AA19" i="6"/>
  <c r="AA47" i="6"/>
  <c r="Y8" i="6"/>
  <c r="Y12" i="6"/>
  <c r="Y16" i="6"/>
  <c r="Y20" i="6"/>
  <c r="Y24" i="6"/>
  <c r="Y28" i="6"/>
  <c r="Y32" i="6"/>
  <c r="Y36" i="6"/>
  <c r="Z6" i="6"/>
  <c r="Z8" i="6"/>
  <c r="Z10" i="6"/>
  <c r="Z12" i="6"/>
  <c r="Z14" i="6"/>
  <c r="Z16" i="6"/>
  <c r="Z18" i="6"/>
  <c r="Z20" i="6"/>
  <c r="Z22" i="6"/>
  <c r="Z24" i="6"/>
  <c r="Z26" i="6"/>
  <c r="Z28" i="6"/>
  <c r="Z30" i="6"/>
  <c r="Z32" i="6"/>
  <c r="Z34" i="6"/>
  <c r="Z36" i="6"/>
  <c r="Z38" i="6"/>
  <c r="Z40" i="6"/>
  <c r="Z42" i="6"/>
  <c r="Z44" i="6"/>
  <c r="Z46" i="6"/>
  <c r="Z48" i="6"/>
  <c r="Z50" i="6"/>
  <c r="Z52" i="6"/>
  <c r="Z54" i="6"/>
  <c r="Z56" i="6"/>
  <c r="Z58" i="6"/>
  <c r="Z60" i="6"/>
  <c r="Z62" i="6"/>
  <c r="Z64" i="6"/>
  <c r="Z66" i="6"/>
  <c r="Z68" i="6"/>
  <c r="Y5" i="6"/>
  <c r="Y7" i="6"/>
  <c r="Y9" i="6"/>
  <c r="Y11" i="6"/>
  <c r="Y13" i="6"/>
  <c r="Y15" i="6"/>
  <c r="Y17" i="6"/>
  <c r="Y19" i="6"/>
  <c r="Y21" i="6"/>
  <c r="Y23" i="6"/>
  <c r="Y25" i="6"/>
  <c r="Y27" i="6"/>
  <c r="Y29" i="6"/>
  <c r="Y31" i="6"/>
  <c r="Y33" i="6"/>
  <c r="Y35" i="6"/>
  <c r="Y37" i="6"/>
  <c r="Y39" i="6"/>
  <c r="Y41" i="6"/>
  <c r="Y43" i="6"/>
  <c r="Y45" i="6"/>
  <c r="Y47" i="6"/>
  <c r="Y49" i="6"/>
  <c r="Y51" i="6"/>
  <c r="Y53" i="6"/>
  <c r="Y55" i="6"/>
  <c r="Y57" i="6"/>
  <c r="Y59" i="6"/>
  <c r="Y61" i="6"/>
  <c r="Y63" i="6"/>
  <c r="Y65" i="6"/>
  <c r="Y67" i="6"/>
  <c r="AA11" i="5"/>
  <c r="AA27" i="5"/>
  <c r="AA43" i="5"/>
  <c r="AA65" i="5"/>
  <c r="AA31" i="5"/>
  <c r="AA57" i="5"/>
  <c r="AA13" i="5"/>
  <c r="AA45" i="5"/>
  <c r="AA17" i="5"/>
  <c r="AA33" i="5"/>
  <c r="AA15" i="5"/>
  <c r="AA47" i="5"/>
  <c r="AA63" i="5"/>
  <c r="AA21" i="5"/>
  <c r="AA37" i="5"/>
  <c r="AA53" i="5"/>
  <c r="AA49" i="5"/>
  <c r="AA23" i="5"/>
  <c r="AA39" i="5"/>
  <c r="AA55" i="5"/>
  <c r="AA61" i="5"/>
  <c r="AA19" i="5"/>
  <c r="AA35" i="5"/>
  <c r="AA51" i="5"/>
  <c r="AA67" i="5"/>
  <c r="AA9" i="5"/>
  <c r="AA25" i="5"/>
  <c r="AA41" i="5"/>
  <c r="Y6" i="5"/>
  <c r="Y12" i="5"/>
  <c r="Y18" i="5"/>
  <c r="Y20" i="5"/>
  <c r="Y24" i="5"/>
  <c r="Y28" i="5"/>
  <c r="Y32" i="5"/>
  <c r="Y36" i="5"/>
  <c r="Y42" i="5"/>
  <c r="Y48" i="5"/>
  <c r="Y52" i="5"/>
  <c r="Y56" i="5"/>
  <c r="Y60" i="5"/>
  <c r="Y64" i="5"/>
  <c r="Y66" i="5"/>
  <c r="Z6" i="5"/>
  <c r="Z10" i="5"/>
  <c r="Z14" i="5"/>
  <c r="Z16" i="5"/>
  <c r="Z18" i="5"/>
  <c r="Z20" i="5"/>
  <c r="Z22" i="5"/>
  <c r="Z24" i="5"/>
  <c r="Z26" i="5"/>
  <c r="Z28" i="5"/>
  <c r="Z30" i="5"/>
  <c r="Z32" i="5"/>
  <c r="Z34" i="5"/>
  <c r="Z36" i="5"/>
  <c r="Z38" i="5"/>
  <c r="Z40" i="5"/>
  <c r="Z42" i="5"/>
  <c r="Z44" i="5"/>
  <c r="Z46" i="5"/>
  <c r="Z48" i="5"/>
  <c r="Z50" i="5"/>
  <c r="Z52" i="5"/>
  <c r="Z54" i="5"/>
  <c r="Z56" i="5"/>
  <c r="Z58" i="5"/>
  <c r="Z60" i="5"/>
  <c r="Z62" i="5"/>
  <c r="Z64" i="5"/>
  <c r="Z66" i="5"/>
  <c r="Z68" i="5"/>
  <c r="Y8" i="5"/>
  <c r="Y10" i="5"/>
  <c r="Y14" i="5"/>
  <c r="Y16" i="5"/>
  <c r="Y22" i="5"/>
  <c r="Y26" i="5"/>
  <c r="Y30" i="5"/>
  <c r="Y34" i="5"/>
  <c r="Y38" i="5"/>
  <c r="Y40" i="5"/>
  <c r="Y44" i="5"/>
  <c r="Y46" i="5"/>
  <c r="Y50" i="5"/>
  <c r="Y54" i="5"/>
  <c r="Y58" i="5"/>
  <c r="Y62" i="5"/>
  <c r="Y68" i="5"/>
  <c r="Z8" i="5"/>
  <c r="Z12" i="5"/>
  <c r="Y5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Y65" i="5"/>
  <c r="Y67" i="5"/>
  <c r="Y7" i="5"/>
  <c r="Z71" i="6" l="1"/>
  <c r="Y71" i="6"/>
  <c r="X71" i="6"/>
  <c r="Z71" i="5"/>
  <c r="X71" i="5"/>
  <c r="Y71" i="5"/>
  <c r="T34" i="4" l="1"/>
  <c r="AB34" i="4" s="1"/>
  <c r="T33" i="4"/>
  <c r="AA33" i="4" s="1"/>
  <c r="T32" i="4"/>
  <c r="AB32" i="4" s="1"/>
  <c r="T31" i="4"/>
  <c r="AA31" i="4" s="1"/>
  <c r="T30" i="4"/>
  <c r="AB30" i="4" s="1"/>
  <c r="AB29" i="4"/>
  <c r="T29" i="4"/>
  <c r="AA29" i="4" s="1"/>
  <c r="T28" i="4"/>
  <c r="AB28" i="4" s="1"/>
  <c r="AB27" i="4"/>
  <c r="T27" i="4"/>
  <c r="AA27" i="4" s="1"/>
  <c r="T26" i="4"/>
  <c r="AB26" i="4" s="1"/>
  <c r="T25" i="4"/>
  <c r="AA25" i="4" s="1"/>
  <c r="T24" i="4"/>
  <c r="AB24" i="4" s="1"/>
  <c r="T23" i="4"/>
  <c r="AA23" i="4" s="1"/>
  <c r="T22" i="4"/>
  <c r="AB22" i="4" s="1"/>
  <c r="T21" i="4"/>
  <c r="AA21" i="4" s="1"/>
  <c r="T20" i="4"/>
  <c r="AB20" i="4" s="1"/>
  <c r="AB19" i="4"/>
  <c r="T19" i="4"/>
  <c r="AA19" i="4" s="1"/>
  <c r="T18" i="4"/>
  <c r="AB18" i="4" s="1"/>
  <c r="T17" i="4"/>
  <c r="AA17" i="4" s="1"/>
  <c r="T16" i="4"/>
  <c r="AB16" i="4" s="1"/>
  <c r="T15" i="4"/>
  <c r="AA15" i="4" s="1"/>
  <c r="T14" i="4"/>
  <c r="AB14" i="4" s="1"/>
  <c r="AB13" i="4"/>
  <c r="T13" i="4"/>
  <c r="AA13" i="4" s="1"/>
  <c r="T12" i="4"/>
  <c r="AB12" i="4" s="1"/>
  <c r="AB11" i="4"/>
  <c r="T11" i="4"/>
  <c r="AA11" i="4" s="1"/>
  <c r="T10" i="4"/>
  <c r="AB10" i="4" s="1"/>
  <c r="T9" i="4"/>
  <c r="AA9" i="4" s="1"/>
  <c r="T8" i="4"/>
  <c r="AB8" i="4" s="1"/>
  <c r="AB7" i="4"/>
  <c r="T7" i="4"/>
  <c r="AA7" i="4" s="1"/>
  <c r="T6" i="4"/>
  <c r="AB6" i="4" s="1"/>
  <c r="T5" i="4"/>
  <c r="AA5" i="4" s="1"/>
  <c r="T4" i="4"/>
  <c r="AA4" i="4" s="1"/>
  <c r="AB3" i="4"/>
  <c r="T3" i="4"/>
  <c r="AA3" i="4" s="1"/>
  <c r="T34" i="3"/>
  <c r="AB34" i="3" s="1"/>
  <c r="T33" i="3"/>
  <c r="AA33" i="3" s="1"/>
  <c r="T32" i="3"/>
  <c r="AB32" i="3" s="1"/>
  <c r="T31" i="3"/>
  <c r="AA31" i="3" s="1"/>
  <c r="T30" i="3"/>
  <c r="AB30" i="3" s="1"/>
  <c r="AB29" i="3"/>
  <c r="T29" i="3"/>
  <c r="AA29" i="3" s="1"/>
  <c r="T28" i="3"/>
  <c r="AB28" i="3" s="1"/>
  <c r="T27" i="3"/>
  <c r="AA27" i="3" s="1"/>
  <c r="T26" i="3"/>
  <c r="AB26" i="3" s="1"/>
  <c r="T25" i="3"/>
  <c r="AA25" i="3" s="1"/>
  <c r="T24" i="3"/>
  <c r="AB24" i="3" s="1"/>
  <c r="T23" i="3"/>
  <c r="AA23" i="3" s="1"/>
  <c r="T22" i="3"/>
  <c r="AB22" i="3" s="1"/>
  <c r="T21" i="3"/>
  <c r="AA21" i="3" s="1"/>
  <c r="T20" i="3"/>
  <c r="AB20" i="3" s="1"/>
  <c r="T19" i="3"/>
  <c r="AA19" i="3" s="1"/>
  <c r="T18" i="3"/>
  <c r="AB18" i="3" s="1"/>
  <c r="T17" i="3"/>
  <c r="AA17" i="3" s="1"/>
  <c r="T16" i="3"/>
  <c r="AB16" i="3" s="1"/>
  <c r="T15" i="3"/>
  <c r="AA15" i="3" s="1"/>
  <c r="T14" i="3"/>
  <c r="AB14" i="3" s="1"/>
  <c r="AB13" i="3"/>
  <c r="T13" i="3"/>
  <c r="AA13" i="3" s="1"/>
  <c r="T12" i="3"/>
  <c r="AB12" i="3" s="1"/>
  <c r="T11" i="3"/>
  <c r="AA11" i="3" s="1"/>
  <c r="T10" i="3"/>
  <c r="AB10" i="3" s="1"/>
  <c r="T9" i="3"/>
  <c r="AA9" i="3" s="1"/>
  <c r="T8" i="3"/>
  <c r="AB8" i="3" s="1"/>
  <c r="T7" i="3"/>
  <c r="AA7" i="3" s="1"/>
  <c r="T6" i="3"/>
  <c r="AB6" i="3" s="1"/>
  <c r="T5" i="3"/>
  <c r="AA5" i="3" s="1"/>
  <c r="T4" i="3"/>
  <c r="AB4" i="3" s="1"/>
  <c r="AB3" i="3"/>
  <c r="T3" i="3"/>
  <c r="AA3" i="3" s="1"/>
  <c r="AB9" i="4" l="1"/>
  <c r="AB25" i="4"/>
  <c r="AA30" i="4"/>
  <c r="AB5" i="4"/>
  <c r="AB21" i="4"/>
  <c r="AB31" i="4"/>
  <c r="AB17" i="4"/>
  <c r="AB23" i="4"/>
  <c r="AB33" i="4"/>
  <c r="AB15" i="4"/>
  <c r="Z4" i="4"/>
  <c r="Z6" i="4"/>
  <c r="Z8" i="4"/>
  <c r="Z10" i="4"/>
  <c r="Z12" i="4"/>
  <c r="Z14" i="4"/>
  <c r="Z16" i="4"/>
  <c r="Z18" i="4"/>
  <c r="Z20" i="4"/>
  <c r="Z22" i="4"/>
  <c r="Z24" i="4"/>
  <c r="Z26" i="4"/>
  <c r="Z28" i="4"/>
  <c r="Z30" i="4"/>
  <c r="Z32" i="4"/>
  <c r="Z34" i="4"/>
  <c r="AA6" i="4"/>
  <c r="AA8" i="4"/>
  <c r="AA37" i="4" s="1"/>
  <c r="AA10" i="4"/>
  <c r="AA12" i="4"/>
  <c r="AA14" i="4"/>
  <c r="AA16" i="4"/>
  <c r="AA18" i="4"/>
  <c r="AA20" i="4"/>
  <c r="AA22" i="4"/>
  <c r="AA24" i="4"/>
  <c r="AA26" i="4"/>
  <c r="AA28" i="4"/>
  <c r="AA32" i="4"/>
  <c r="AA34" i="4"/>
  <c r="AB4" i="4"/>
  <c r="Z3" i="4"/>
  <c r="Z5" i="4"/>
  <c r="Z7" i="4"/>
  <c r="Z9" i="4"/>
  <c r="Z11" i="4"/>
  <c r="Z13" i="4"/>
  <c r="Z15" i="4"/>
  <c r="Z17" i="4"/>
  <c r="Z19" i="4"/>
  <c r="Z21" i="4"/>
  <c r="Z23" i="4"/>
  <c r="Z25" i="4"/>
  <c r="Z27" i="4"/>
  <c r="Z29" i="4"/>
  <c r="Z31" i="4"/>
  <c r="Z33" i="4"/>
  <c r="AB15" i="3"/>
  <c r="AB31" i="3"/>
  <c r="AB5" i="3"/>
  <c r="AB21" i="3"/>
  <c r="AB19" i="3"/>
  <c r="AB9" i="3"/>
  <c r="AB25" i="3"/>
  <c r="AB11" i="3"/>
  <c r="AB27" i="3"/>
  <c r="AB17" i="3"/>
  <c r="AB33" i="3"/>
  <c r="AB7" i="3"/>
  <c r="AB23" i="3"/>
  <c r="Z12" i="3"/>
  <c r="Z30" i="3"/>
  <c r="Z6" i="3"/>
  <c r="Z10" i="3"/>
  <c r="Z16" i="3"/>
  <c r="Z20" i="3"/>
  <c r="Z24" i="3"/>
  <c r="Z28" i="3"/>
  <c r="Z34" i="3"/>
  <c r="AA4" i="3"/>
  <c r="AA6" i="3"/>
  <c r="AA8" i="3"/>
  <c r="AA10" i="3"/>
  <c r="AA12" i="3"/>
  <c r="AA14" i="3"/>
  <c r="AA16" i="3"/>
  <c r="AA18" i="3"/>
  <c r="AA20" i="3"/>
  <c r="AA22" i="3"/>
  <c r="AA24" i="3"/>
  <c r="AA26" i="3"/>
  <c r="AA28" i="3"/>
  <c r="AA30" i="3"/>
  <c r="AA32" i="3"/>
  <c r="AA34" i="3"/>
  <c r="Z4" i="3"/>
  <c r="Z8" i="3"/>
  <c r="Z14" i="3"/>
  <c r="Z18" i="3"/>
  <c r="Z22" i="3"/>
  <c r="Z26" i="3"/>
  <c r="Z32" i="3"/>
  <c r="Z5" i="3"/>
  <c r="Z9" i="3"/>
  <c r="Z11" i="3"/>
  <c r="Z15" i="3"/>
  <c r="Z17" i="3"/>
  <c r="Z19" i="3"/>
  <c r="Z21" i="3"/>
  <c r="Z23" i="3"/>
  <c r="Z25" i="3"/>
  <c r="Z27" i="3"/>
  <c r="Z29" i="3"/>
  <c r="Z31" i="3"/>
  <c r="Z33" i="3"/>
  <c r="Z3" i="3"/>
  <c r="Z7" i="3"/>
  <c r="Z13" i="3"/>
  <c r="Z37" i="4" l="1"/>
  <c r="Y37" i="4"/>
  <c r="Z37" i="3"/>
  <c r="Y37" i="3"/>
  <c r="AA37" i="3"/>
  <c r="N38" i="2" l="1"/>
  <c r="M38" i="2"/>
  <c r="L38" i="2"/>
  <c r="K37" i="2"/>
  <c r="S37" i="2" s="1"/>
  <c r="K36" i="2"/>
  <c r="S36" i="2" s="1"/>
  <c r="K35" i="2"/>
  <c r="Q35" i="2" s="1"/>
  <c r="K34" i="2"/>
  <c r="S34" i="2" s="1"/>
  <c r="K33" i="2"/>
  <c r="R33" i="2" s="1"/>
  <c r="K32" i="2"/>
  <c r="S32" i="2" s="1"/>
  <c r="K31" i="2"/>
  <c r="Q31" i="2" s="1"/>
  <c r="K30" i="2"/>
  <c r="S30" i="2" s="1"/>
  <c r="K29" i="2"/>
  <c r="R29" i="2" s="1"/>
  <c r="K28" i="2"/>
  <c r="S28" i="2" s="1"/>
  <c r="K27" i="2"/>
  <c r="Q27" i="2" s="1"/>
  <c r="K26" i="2"/>
  <c r="S26" i="2" s="1"/>
  <c r="K25" i="2"/>
  <c r="R25" i="2" s="1"/>
  <c r="K24" i="2"/>
  <c r="S24" i="2" s="1"/>
  <c r="K23" i="2"/>
  <c r="Q23" i="2" s="1"/>
  <c r="K22" i="2"/>
  <c r="S22" i="2" s="1"/>
  <c r="Q43" i="1"/>
  <c r="N38" i="1"/>
  <c r="M38" i="1"/>
  <c r="L38" i="1"/>
  <c r="K38" i="1"/>
  <c r="S37" i="1"/>
  <c r="R37" i="1"/>
  <c r="Q37" i="1"/>
  <c r="I37" i="1"/>
  <c r="S36" i="1"/>
  <c r="R36" i="1"/>
  <c r="Q36" i="1"/>
  <c r="I36" i="1"/>
  <c r="S35" i="1"/>
  <c r="T35" i="1" s="1"/>
  <c r="R35" i="1"/>
  <c r="Q35" i="1"/>
  <c r="I35" i="1"/>
  <c r="S34" i="1"/>
  <c r="R34" i="1"/>
  <c r="Q34" i="1"/>
  <c r="T34" i="1" s="1"/>
  <c r="I34" i="1"/>
  <c r="S33" i="1"/>
  <c r="R33" i="1"/>
  <c r="Q33" i="1"/>
  <c r="I33" i="1"/>
  <c r="S32" i="1"/>
  <c r="R32" i="1"/>
  <c r="Q32" i="1"/>
  <c r="T32" i="1" s="1"/>
  <c r="I32" i="1"/>
  <c r="T31" i="1"/>
  <c r="S31" i="1"/>
  <c r="R31" i="1"/>
  <c r="Q31" i="1"/>
  <c r="I31" i="1"/>
  <c r="S30" i="1"/>
  <c r="T30" i="1" s="1"/>
  <c r="R30" i="1"/>
  <c r="Q30" i="1"/>
  <c r="I30" i="1"/>
  <c r="S29" i="1"/>
  <c r="T29" i="1" s="1"/>
  <c r="R29" i="1"/>
  <c r="Q29" i="1"/>
  <c r="I29" i="1"/>
  <c r="S28" i="1"/>
  <c r="T28" i="1" s="1"/>
  <c r="R28" i="1"/>
  <c r="Q28" i="1"/>
  <c r="I28" i="1"/>
  <c r="S27" i="1"/>
  <c r="T27" i="1" s="1"/>
  <c r="R27" i="1"/>
  <c r="Q27" i="1"/>
  <c r="I27" i="1"/>
  <c r="S26" i="1"/>
  <c r="T26" i="1" s="1"/>
  <c r="R26" i="1"/>
  <c r="Q26" i="1"/>
  <c r="I26" i="1"/>
  <c r="S25" i="1"/>
  <c r="T25" i="1" s="1"/>
  <c r="R25" i="1"/>
  <c r="Q25" i="1"/>
  <c r="I25" i="1"/>
  <c r="S24" i="1"/>
  <c r="R24" i="1"/>
  <c r="Q24" i="1"/>
  <c r="T24" i="1" s="1"/>
  <c r="I24" i="1"/>
  <c r="T23" i="1"/>
  <c r="S23" i="1"/>
  <c r="R23" i="1"/>
  <c r="Q23" i="1"/>
  <c r="I23" i="1"/>
  <c r="S22" i="1"/>
  <c r="T22" i="1" s="1"/>
  <c r="R22" i="1"/>
  <c r="Q22" i="1"/>
  <c r="P43" i="1" s="1"/>
  <c r="I22" i="1"/>
  <c r="Q37" i="2" l="1"/>
  <c r="R23" i="2"/>
  <c r="R27" i="2"/>
  <c r="R31" i="2"/>
  <c r="R37" i="2"/>
  <c r="R22" i="2"/>
  <c r="W22" i="2" s="1"/>
  <c r="S23" i="2"/>
  <c r="S25" i="2"/>
  <c r="S27" i="2"/>
  <c r="S29" i="2"/>
  <c r="S31" i="2"/>
  <c r="S33" i="2"/>
  <c r="S35" i="2"/>
  <c r="Q25" i="2"/>
  <c r="R35" i="2"/>
  <c r="K38" i="2"/>
  <c r="Q33" i="2"/>
  <c r="Q24" i="2"/>
  <c r="Q26" i="2"/>
  <c r="Q28" i="2"/>
  <c r="Q30" i="2"/>
  <c r="Q32" i="2"/>
  <c r="Q34" i="2"/>
  <c r="Q36" i="2"/>
  <c r="Q29" i="2"/>
  <c r="Q22" i="2"/>
  <c r="R24" i="2"/>
  <c r="R26" i="2"/>
  <c r="R28" i="2"/>
  <c r="R30" i="2"/>
  <c r="R32" i="2"/>
  <c r="R34" i="2"/>
  <c r="R36" i="2"/>
  <c r="O43" i="1"/>
  <c r="V22" i="2" l="1"/>
  <c r="U22" i="2"/>
</calcChain>
</file>

<file path=xl/sharedStrings.xml><?xml version="1.0" encoding="utf-8"?>
<sst xmlns="http://schemas.openxmlformats.org/spreadsheetml/2006/main" count="893" uniqueCount="139">
  <si>
    <t>motif</t>
  </si>
  <si>
    <t>length</t>
  </si>
  <si>
    <t>DMSO1_number</t>
    <phoneticPr fontId="1" type="noConversion"/>
  </si>
  <si>
    <t>DMSO1_Ref_all_bases</t>
    <phoneticPr fontId="1" type="noConversion"/>
  </si>
  <si>
    <t>DMSO1_score</t>
    <phoneticPr fontId="1" type="noConversion"/>
  </si>
  <si>
    <t>DMSO2_number</t>
    <phoneticPr fontId="1" type="noConversion"/>
  </si>
  <si>
    <t>DMSO2_Ref_all_bases</t>
    <phoneticPr fontId="1" type="noConversion"/>
  </si>
  <si>
    <t>DMSO2_score</t>
    <phoneticPr fontId="1" type="noConversion"/>
  </si>
  <si>
    <t>RocA003_number</t>
    <phoneticPr fontId="1" type="noConversion"/>
  </si>
  <si>
    <t>RocA003_Ref_all_bases</t>
    <phoneticPr fontId="1" type="noConversion"/>
  </si>
  <si>
    <t>RocA003_score</t>
    <phoneticPr fontId="1" type="noConversion"/>
  </si>
  <si>
    <t>RocA03_number</t>
    <phoneticPr fontId="1" type="noConversion"/>
  </si>
  <si>
    <t>RocA03_Ref_all_bases</t>
    <phoneticPr fontId="1" type="noConversion"/>
  </si>
  <si>
    <t>RocA03_score</t>
    <phoneticPr fontId="1" type="noConversion"/>
  </si>
  <si>
    <t>RocA3_number</t>
    <phoneticPr fontId="1" type="noConversion"/>
  </si>
  <si>
    <t>RocA3_Ref_all_bases</t>
    <phoneticPr fontId="1" type="noConversion"/>
  </si>
  <si>
    <t>RocA3_score</t>
    <phoneticPr fontId="1" type="noConversion"/>
  </si>
  <si>
    <t>AAAA</t>
  </si>
  <si>
    <t>AAAG</t>
  </si>
  <si>
    <t>AAGA</t>
  </si>
  <si>
    <t>AAGG</t>
  </si>
  <si>
    <t>AGAA</t>
  </si>
  <si>
    <t>AGAG</t>
  </si>
  <si>
    <t>AGGA</t>
  </si>
  <si>
    <t>AGGG</t>
  </si>
  <si>
    <t>GAAA</t>
  </si>
  <si>
    <t>GAAG</t>
  </si>
  <si>
    <t>GAGA</t>
  </si>
  <si>
    <t>GAGG</t>
  </si>
  <si>
    <t>GGAA</t>
  </si>
  <si>
    <t>GGAG</t>
  </si>
  <si>
    <t>GGGA</t>
  </si>
  <si>
    <t>GGGG</t>
  </si>
  <si>
    <t>DMSO_score</t>
  </si>
  <si>
    <t>DMSO_score</t>
    <phoneticPr fontId="1" type="noConversion"/>
  </si>
  <si>
    <t>RocA003</t>
    <phoneticPr fontId="1" type="noConversion"/>
  </si>
  <si>
    <t>RocA03</t>
    <phoneticPr fontId="1" type="noConversion"/>
  </si>
  <si>
    <t>RocA3</t>
    <phoneticPr fontId="1" type="noConversion"/>
  </si>
  <si>
    <t>sum</t>
    <phoneticPr fontId="1" type="noConversion"/>
  </si>
  <si>
    <t>RocA003-03</t>
    <phoneticPr fontId="1" type="noConversion"/>
  </si>
  <si>
    <t>RocA3-3</t>
    <phoneticPr fontId="1" type="noConversion"/>
  </si>
  <si>
    <t>AAAAA</t>
  </si>
  <si>
    <t>AAAAG</t>
  </si>
  <si>
    <t>AAAGA</t>
  </si>
  <si>
    <t>AAAGG</t>
  </si>
  <si>
    <t>AAGAA</t>
  </si>
  <si>
    <t>AAGAG</t>
  </si>
  <si>
    <t>AAGGA</t>
  </si>
  <si>
    <t>AAGGG</t>
  </si>
  <si>
    <t>AGAAA</t>
  </si>
  <si>
    <t>AGAAG</t>
  </si>
  <si>
    <t>AGAGA</t>
  </si>
  <si>
    <t>AGAGG</t>
  </si>
  <si>
    <t>AGGAA</t>
  </si>
  <si>
    <t>AGGAG</t>
  </si>
  <si>
    <t>AGGGA</t>
  </si>
  <si>
    <t>AGGGG</t>
  </si>
  <si>
    <t>GAAAA</t>
  </si>
  <si>
    <t>GAAAG</t>
  </si>
  <si>
    <t>GAAGA</t>
  </si>
  <si>
    <t>GAAGG</t>
  </si>
  <si>
    <t>GAGAA</t>
  </si>
  <si>
    <t>GAGAG</t>
  </si>
  <si>
    <t>GAGGA</t>
  </si>
  <si>
    <t>GAGGG</t>
  </si>
  <si>
    <t>GGAAA</t>
  </si>
  <si>
    <t>GGAAG</t>
  </si>
  <si>
    <t>GGAGA</t>
  </si>
  <si>
    <t>GGAGG</t>
  </si>
  <si>
    <t>GGGAA</t>
  </si>
  <si>
    <t>GGGAG</t>
  </si>
  <si>
    <t>GGGGA</t>
  </si>
  <si>
    <t>GGGGG</t>
  </si>
  <si>
    <t>AAAAAA</t>
  </si>
  <si>
    <t>AAAAAG</t>
  </si>
  <si>
    <t>AAAAGA</t>
  </si>
  <si>
    <t>AAAAGG</t>
  </si>
  <si>
    <t>AAAGAA</t>
  </si>
  <si>
    <t>AAAGAG</t>
  </si>
  <si>
    <t>AAAGGA</t>
  </si>
  <si>
    <t>AAAGGG</t>
  </si>
  <si>
    <t>AAGAAA</t>
  </si>
  <si>
    <t>AAGAAG</t>
  </si>
  <si>
    <t>AAGAGA</t>
  </si>
  <si>
    <t>AAGAGG</t>
  </si>
  <si>
    <t>AAGGAA</t>
  </si>
  <si>
    <t>AAGGAG</t>
  </si>
  <si>
    <t>AAGGGA</t>
  </si>
  <si>
    <t>AAGGGG</t>
  </si>
  <si>
    <t>AGAAAA</t>
  </si>
  <si>
    <t>AGAAAG</t>
  </si>
  <si>
    <t>AGAAGA</t>
  </si>
  <si>
    <t>AGAAGG</t>
  </si>
  <si>
    <t>AGAGAA</t>
  </si>
  <si>
    <t>AGAGAG</t>
  </si>
  <si>
    <t>AGAGGA</t>
  </si>
  <si>
    <t>AGAGGG</t>
  </si>
  <si>
    <t>AGGAAA</t>
  </si>
  <si>
    <t>AGGAAG</t>
  </si>
  <si>
    <t>AGGAGA</t>
  </si>
  <si>
    <t>AGGAGG</t>
  </si>
  <si>
    <t>AGGGAA</t>
  </si>
  <si>
    <t>AGGGAG</t>
  </si>
  <si>
    <t>AGGGGA</t>
  </si>
  <si>
    <t>AGGGGG</t>
  </si>
  <si>
    <t>GAAAAA</t>
  </si>
  <si>
    <t>GAAAAG</t>
  </si>
  <si>
    <t>GAAAGA</t>
  </si>
  <si>
    <t>GAAAGG</t>
  </si>
  <si>
    <t>GAAGAA</t>
  </si>
  <si>
    <t>GAAGAG</t>
  </si>
  <si>
    <t>GAAGGA</t>
  </si>
  <si>
    <t>GAAGGG</t>
  </si>
  <si>
    <t>GAGAAA</t>
  </si>
  <si>
    <t>GAGAAG</t>
  </si>
  <si>
    <t>GAGAGA</t>
  </si>
  <si>
    <t>GAGAGG</t>
  </si>
  <si>
    <t>GAGGAA</t>
  </si>
  <si>
    <t>GAGGAG</t>
  </si>
  <si>
    <t>GAGGGA</t>
  </si>
  <si>
    <t>GAGGGG</t>
  </si>
  <si>
    <t>GGAAAA</t>
  </si>
  <si>
    <t>GGAAAG</t>
  </si>
  <si>
    <t>GGAAGA</t>
  </si>
  <si>
    <t>GGAAGG</t>
  </si>
  <si>
    <t>GGAGAA</t>
  </si>
  <si>
    <t>GGAGAG</t>
  </si>
  <si>
    <t>GGAGGA</t>
  </si>
  <si>
    <t>GGAGGG</t>
  </si>
  <si>
    <t>GGGAAA</t>
  </si>
  <si>
    <t>GGGAAG</t>
  </si>
  <si>
    <t>GGGAGA</t>
  </si>
  <si>
    <t>GGGAGG</t>
  </si>
  <si>
    <t>GGGGAA</t>
  </si>
  <si>
    <t>GGGGAG</t>
  </si>
  <si>
    <t>GGGGGA</t>
  </si>
  <si>
    <t>GGGGGG</t>
  </si>
  <si>
    <t>RocA003-3</t>
    <phoneticPr fontId="1" type="noConversion"/>
  </si>
  <si>
    <t>RocA03-3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</si>
</sst>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4mer-5UTR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3773DF4E-E909-4312-BA52-7CC7A0961305}">
          <cx:tx>
            <cx:txData>
              <cx:f>_xlchart.v1.0</cx:f>
              <cx:v>RocA003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9BDE201-EF87-4E14-855B-EE7BCC2D0332}">
          <cx:tx>
            <cx:txData>
              <cx:f>_xlchart.v1.2</cx:f>
              <cx:v>RocA03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739E34A-F792-4B51-A134-9F92460F0F66}">
          <cx:tx>
            <cx:txData>
              <cx:f>_xlchart.v1.4</cx:f>
              <cx:v>RocA3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log2(RocA/DMSO)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4mer-CDS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3773DF4E-E909-4312-BA52-7CC7A0961305}">
          <cx:tx>
            <cx:txData>
              <cx:f>_xlchart.v1.6</cx:f>
              <cx:v>RocA003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9BDE201-EF87-4E14-855B-EE7BCC2D0332}">
          <cx:tx>
            <cx:txData>
              <cx:f>_xlchart.v1.8</cx:f>
              <cx:v>RocA03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739E34A-F792-4B51-A134-9F92460F0F66}">
          <cx:tx>
            <cx:txData>
              <cx:f>_xlchart.v1.10</cx:f>
              <cx:v>RocA3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log2(RocA/DMSO)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</cx:chartData>
  <cx:chart>
    <cx:title pos="t" align="ctr" overlay="0"/>
    <cx:plotArea>
      <cx:plotAreaRegion>
        <cx:series layoutId="boxWhisker" uniqueId="{E5CB15B4-6910-4561-903C-5F641F2D5E09}">
          <cx:tx>
            <cx:txData>
              <cx:f>_xlchart.v1.22</cx:f>
              <cx:v>RocA003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A11637-5FB6-4877-ADB9-DAD9F262CB6E}">
          <cx:tx>
            <cx:txData>
              <cx:f>_xlchart.v1.18</cx:f>
              <cx:v>RocA03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DF8BFE-2AE1-479A-B969-7B92802D2DD4}">
          <cx:tx>
            <cx:txData>
              <cx:f>_xlchart.v1.20</cx:f>
              <cx:v>RocA3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</cx:chartData>
  <cx:chart>
    <cx:title pos="t" align="ctr" overlay="0"/>
    <cx:plotArea>
      <cx:plotAreaRegion>
        <cx:series layoutId="boxWhisker" uniqueId="{1D6C7443-8B3C-425D-96BD-CA308468C622}">
          <cx:tx>
            <cx:txData>
              <cx:f>_xlchart.v1.28</cx:f>
              <cx:v>RocA003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BF20413-3908-491D-BA8B-6274979AAA2E}">
          <cx:tx>
            <cx:txData>
              <cx:f>_xlchart.v1.24</cx:f>
              <cx:v>RocA03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0F4BCC4-2A4C-4EC6-A12F-9A1F8DF410E7}">
          <cx:tx>
            <cx:txData>
              <cx:f>_xlchart.v1.26</cx:f>
              <cx:v>RocA3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_xlchart.v1.43</cx:f>
      </cx:numDim>
    </cx:data>
  </cx:chartData>
  <cx:chart>
    <cx:title pos="t" align="ctr" overlay="0"/>
    <cx:plotArea>
      <cx:plotAreaRegion>
        <cx:series layoutId="boxWhisker" uniqueId="{DA80C780-F6DA-49DC-945D-DBA218C79BEE}">
          <cx:tx>
            <cx:txData>
              <cx:f>_xlchart.v1.44</cx:f>
              <cx:v>RocA003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B5C6B1-19BF-4382-8F6F-D1B2A3D4BFB0}">
          <cx:tx>
            <cx:txData>
              <cx:f>_xlchart.v1.46</cx:f>
              <cx:v>RocA03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BF5CF82-60B7-4806-BFDA-655B8E74BDFA}">
          <cx:tx>
            <cx:txData>
              <cx:f>_xlchart.v1.42</cx:f>
              <cx:v>RocA3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_xlchart.v1.49</cx:f>
      </cx:numDim>
    </cx:data>
  </cx:chartData>
  <cx:chart>
    <cx:title pos="t" align="ctr" overlay="0"/>
    <cx:plotArea>
      <cx:plotAreaRegion>
        <cx:series layoutId="boxWhisker" uniqueId="{778DD6C3-EEBD-401A-BCE6-088B748C1E9C}">
          <cx:tx>
            <cx:txData>
              <cx:f>_xlchart.v1.50</cx:f>
              <cx:v>RocA003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2B677A-B13A-4C3A-9D7C-B0893F70C61A}">
          <cx:tx>
            <cx:txData>
              <cx:f>_xlchart.v1.52</cx:f>
              <cx:v>RocA03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C71AEB9-B0F6-45E7-8945-FB13FE87731B}">
          <cx:tx>
            <cx:txData>
              <cx:f>_xlchart.v1.48</cx:f>
              <cx:v>RocA3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8</xdr:col>
      <xdr:colOff>219076</xdr:colOff>
      <xdr:row>52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9AF27DB-5FBA-423D-AE58-0423DEB8F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0" y="6877050"/>
              <a:ext cx="2962276" cy="2647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3</xdr:row>
      <xdr:rowOff>171449</xdr:rowOff>
    </xdr:from>
    <xdr:to>
      <xdr:col>22</xdr:col>
      <xdr:colOff>476250</xdr:colOff>
      <xdr:row>18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272D03F-02CA-44B0-A40B-C29D353FD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2550" y="714374"/>
              <a:ext cx="3352800" cy="2638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6</xdr:row>
      <xdr:rowOff>114300</xdr:rowOff>
    </xdr:from>
    <xdr:to>
      <xdr:col>9</xdr:col>
      <xdr:colOff>333375</xdr:colOff>
      <xdr:row>26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AA585F4-DE74-4159-BAC8-116354F98A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7987" y="1019175"/>
              <a:ext cx="3557588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</xdr:row>
      <xdr:rowOff>180974</xdr:rowOff>
    </xdr:from>
    <xdr:to>
      <xdr:col>9</xdr:col>
      <xdr:colOff>590550</xdr:colOff>
      <xdr:row>24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53809852-206D-42E3-BC9C-47335EBB40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8537" y="361949"/>
              <a:ext cx="3224213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17</xdr:row>
      <xdr:rowOff>66675</xdr:rowOff>
    </xdr:from>
    <xdr:to>
      <xdr:col>7</xdr:col>
      <xdr:colOff>466725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CA6493F-63A0-4AEA-A341-6ED5FCF0A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8812" y="2057400"/>
              <a:ext cx="3338513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9</xdr:row>
      <xdr:rowOff>114300</xdr:rowOff>
    </xdr:from>
    <xdr:to>
      <xdr:col>9</xdr:col>
      <xdr:colOff>400050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5B6262B-96A5-4EB6-90EF-5709CE322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9887" y="1381125"/>
              <a:ext cx="3662363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m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m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6m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UTR"/>
      <sheetName val="Sheet1"/>
      <sheetName val="CDS"/>
      <sheetName val="Sheet2"/>
    </sheetNames>
    <sheetDataSet>
      <sheetData sheetId="0">
        <row r="21">
          <cell r="Q21" t="str">
            <v>RocA003</v>
          </cell>
          <cell r="R21" t="str">
            <v>RocA03</v>
          </cell>
          <cell r="S21" t="str">
            <v>RocA3</v>
          </cell>
        </row>
        <row r="22">
          <cell r="Q22">
            <v>6.5492919305416897E-2</v>
          </cell>
          <cell r="R22">
            <v>0.12384503746946258</v>
          </cell>
          <cell r="S22">
            <v>0.37045619796527479</v>
          </cell>
        </row>
        <row r="23">
          <cell r="Q23">
            <v>0.58753394553138327</v>
          </cell>
          <cell r="R23">
            <v>2.8903153831573544E-2</v>
          </cell>
          <cell r="S23">
            <v>0.24437255924824011</v>
          </cell>
        </row>
        <row r="24">
          <cell r="Q24">
            <v>1.3786278229044844</v>
          </cell>
          <cell r="R24">
            <v>9.0977572384463731E-2</v>
          </cell>
          <cell r="S24">
            <v>0.42941395745644867</v>
          </cell>
        </row>
        <row r="25">
          <cell r="Q25">
            <v>0.15635503224240929</v>
          </cell>
          <cell r="R25">
            <v>3.3683689360966468E-2</v>
          </cell>
          <cell r="S25">
            <v>0.19473368416719625</v>
          </cell>
        </row>
        <row r="26">
          <cell r="Q26">
            <v>0.16038925803518761</v>
          </cell>
          <cell r="R26">
            <v>0.12930309045536614</v>
          </cell>
          <cell r="S26">
            <v>0.46490408279503614</v>
          </cell>
        </row>
        <row r="27">
          <cell r="Q27">
            <v>0.44396219176112817</v>
          </cell>
          <cell r="R27">
            <v>0.146789281510498</v>
          </cell>
          <cell r="S27">
            <v>0.26549786472721471</v>
          </cell>
        </row>
        <row r="28">
          <cell r="Q28">
            <v>0.1160825957433005</v>
          </cell>
          <cell r="R28">
            <v>8.891674950393097E-2</v>
          </cell>
          <cell r="S28">
            <v>0.13164789082979958</v>
          </cell>
        </row>
        <row r="29">
          <cell r="Q29">
            <v>0.1166761839536485</v>
          </cell>
          <cell r="R29">
            <v>0.37448262730085052</v>
          </cell>
          <cell r="S29">
            <v>1.8028320792568435E-2</v>
          </cell>
        </row>
        <row r="30">
          <cell r="Q30">
            <v>9.9328389208601556E-2</v>
          </cell>
          <cell r="R30">
            <v>7.6928516952144395E-3</v>
          </cell>
          <cell r="S30">
            <v>0.22610337665013866</v>
          </cell>
        </row>
        <row r="31">
          <cell r="Q31">
            <v>0.40762383772997834</v>
          </cell>
          <cell r="R31">
            <v>7.7849391801950107E-2</v>
          </cell>
          <cell r="S31">
            <v>0.23523031448320775</v>
          </cell>
        </row>
        <row r="32">
          <cell r="Q32">
            <v>0.68230696791194101</v>
          </cell>
          <cell r="R32">
            <v>5.6534138621345521E-2</v>
          </cell>
          <cell r="S32">
            <v>0.24520708918873343</v>
          </cell>
        </row>
        <row r="33">
          <cell r="Q33">
            <v>3.2824815849405241E-2</v>
          </cell>
          <cell r="R33">
            <v>6.2847901050276295E-2</v>
          </cell>
          <cell r="S33">
            <v>-2.9638628533108165E-2</v>
          </cell>
        </row>
        <row r="34">
          <cell r="Q34">
            <v>7.3885102762109509E-3</v>
          </cell>
          <cell r="R34">
            <v>5.1441590684397544E-3</v>
          </cell>
          <cell r="S34">
            <v>4.2567491062116589E-2</v>
          </cell>
        </row>
        <row r="35">
          <cell r="Q35">
            <v>1.5123376256410783</v>
          </cell>
          <cell r="R35">
            <v>4.0030103976827547E-2</v>
          </cell>
          <cell r="S35">
            <v>1.9037126678324866E-2</v>
          </cell>
        </row>
        <row r="36">
          <cell r="Q36">
            <v>4.9874776766015566E-2</v>
          </cell>
          <cell r="R36">
            <v>0.23438224648398856</v>
          </cell>
          <cell r="S36">
            <v>-4.6956520292331001E-2</v>
          </cell>
        </row>
        <row r="37">
          <cell r="Q37">
            <v>-9.3532710156305335E-2</v>
          </cell>
          <cell r="R37">
            <v>-1.1754102626102539E-2</v>
          </cell>
          <cell r="S37">
            <v>-0.24075236334614042</v>
          </cell>
        </row>
      </sheetData>
      <sheetData sheetId="1" refreshError="1"/>
      <sheetData sheetId="2">
        <row r="21">
          <cell r="Q21" t="str">
            <v>RocA003</v>
          </cell>
          <cell r="R21" t="str">
            <v>RocA03</v>
          </cell>
          <cell r="S21" t="str">
            <v>RocA3</v>
          </cell>
        </row>
        <row r="22">
          <cell r="Q22">
            <v>5.0819771229939151E-2</v>
          </cell>
          <cell r="R22">
            <v>0.18377139976948639</v>
          </cell>
          <cell r="S22">
            <v>0.27467909062629237</v>
          </cell>
        </row>
        <row r="23">
          <cell r="Q23">
            <v>0.41030775091852728</v>
          </cell>
          <cell r="R23">
            <v>-5.6713996712810306E-5</v>
          </cell>
          <cell r="S23">
            <v>0.17354061805929985</v>
          </cell>
        </row>
        <row r="24">
          <cell r="Q24">
            <v>0.95244830822730386</v>
          </cell>
          <cell r="R24">
            <v>0.12728217060153288</v>
          </cell>
          <cell r="S24">
            <v>0.41266150400366769</v>
          </cell>
        </row>
        <row r="25">
          <cell r="Q25">
            <v>0.12198287057510737</v>
          </cell>
          <cell r="R25">
            <v>4.0709424740790964E-3</v>
          </cell>
          <cell r="S25">
            <v>0.14999967900179453</v>
          </cell>
        </row>
        <row r="26">
          <cell r="Q26">
            <v>0.19577953268962306</v>
          </cell>
          <cell r="R26">
            <v>0.16768439377775443</v>
          </cell>
          <cell r="S26">
            <v>0.42603970242362721</v>
          </cell>
        </row>
        <row r="27">
          <cell r="Q27">
            <v>0.31985785762783325</v>
          </cell>
          <cell r="R27">
            <v>0.13699496694803012</v>
          </cell>
          <cell r="S27">
            <v>0.32992403504707601</v>
          </cell>
        </row>
        <row r="28">
          <cell r="Q28">
            <v>1.2771675552654359E-2</v>
          </cell>
          <cell r="R28">
            <v>-1.1303054256531987E-2</v>
          </cell>
          <cell r="S28">
            <v>8.5296825902622109E-2</v>
          </cell>
        </row>
        <row r="29">
          <cell r="Q29">
            <v>9.4772328930766689E-2</v>
          </cell>
          <cell r="R29">
            <v>0.34930038859796908</v>
          </cell>
          <cell r="S29">
            <v>6.2621582355673736E-2</v>
          </cell>
        </row>
        <row r="30">
          <cell r="Q30">
            <v>6.6694717247621535E-2</v>
          </cell>
          <cell r="R30">
            <v>-4.0329030653420408E-3</v>
          </cell>
          <cell r="S30">
            <v>0.22637117584091107</v>
          </cell>
        </row>
        <row r="31">
          <cell r="Q31">
            <v>0.24648145444154224</v>
          </cell>
          <cell r="R31">
            <v>4.3103676495721305E-2</v>
          </cell>
          <cell r="S31">
            <v>0.22610244008742422</v>
          </cell>
        </row>
        <row r="32">
          <cell r="Q32">
            <v>0.52513632285870004</v>
          </cell>
          <cell r="R32">
            <v>6.8387320353051978E-2</v>
          </cell>
          <cell r="S32">
            <v>0.30142400043230577</v>
          </cell>
        </row>
        <row r="33">
          <cell r="Q33">
            <v>4.8528241810473008E-2</v>
          </cell>
          <cell r="R33">
            <v>4.9209336689400585E-2</v>
          </cell>
          <cell r="S33">
            <v>3.1930698030237417E-2</v>
          </cell>
        </row>
        <row r="34">
          <cell r="Q34">
            <v>-2.3439112745985726E-2</v>
          </cell>
          <cell r="R34">
            <v>2.2239954440702508E-2</v>
          </cell>
          <cell r="S34">
            <v>0.1041459153567291</v>
          </cell>
        </row>
        <row r="35">
          <cell r="Q35">
            <v>1.3715473781533574</v>
          </cell>
          <cell r="R35">
            <v>2.6314056582353432E-2</v>
          </cell>
          <cell r="S35">
            <v>7.2756622415918543E-2</v>
          </cell>
        </row>
        <row r="36">
          <cell r="Q36">
            <v>2.8270450766085059E-2</v>
          </cell>
          <cell r="R36">
            <v>0.21521665628823738</v>
          </cell>
          <cell r="S36">
            <v>6.6690834611052166E-3</v>
          </cell>
        </row>
        <row r="37">
          <cell r="Q37">
            <v>-5.7130258870209255E-2</v>
          </cell>
          <cell r="R37">
            <v>1.6838828342180402E-3</v>
          </cell>
          <cell r="S37">
            <v>-0.13486199174147986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UTR"/>
      <sheetName val="Sheet1"/>
      <sheetName val="CDS"/>
      <sheetName val="Sheet2"/>
    </sheetNames>
    <sheetDataSet>
      <sheetData sheetId="0">
        <row r="2">
          <cell r="Z2" t="str">
            <v>RocA003</v>
          </cell>
          <cell r="AA2" t="str">
            <v>RocA03</v>
          </cell>
          <cell r="AB2" t="str">
            <v>RocA3</v>
          </cell>
        </row>
        <row r="3">
          <cell r="Z3">
            <v>-4.3773949263039034E-2</v>
          </cell>
          <cell r="AA3">
            <v>0.35749243927560131</v>
          </cell>
          <cell r="AB3">
            <v>0.58661290916247921</v>
          </cell>
        </row>
        <row r="4">
          <cell r="Z4">
            <v>0.16392380298323839</v>
          </cell>
          <cell r="AA4">
            <v>7.2316555378690375E-2</v>
          </cell>
          <cell r="AB4">
            <v>0.33850588762763278</v>
          </cell>
        </row>
        <row r="5">
          <cell r="Z5">
            <v>1.455358140605479</v>
          </cell>
          <cell r="AA5">
            <v>0.39314681127705714</v>
          </cell>
          <cell r="AB5">
            <v>0.52002058609272872</v>
          </cell>
        </row>
        <row r="6">
          <cell r="Z6">
            <v>0.2082490891039262</v>
          </cell>
          <cell r="AA6">
            <v>4.6311971340591415E-3</v>
          </cell>
          <cell r="AB6">
            <v>0.23019687143491072</v>
          </cell>
        </row>
        <row r="7">
          <cell r="Z7">
            <v>0.3363561327693998</v>
          </cell>
          <cell r="AA7">
            <v>0.18961498572232169</v>
          </cell>
          <cell r="AB7">
            <v>0.57310968949178209</v>
          </cell>
        </row>
        <row r="8">
          <cell r="Z8">
            <v>0.28492423998486605</v>
          </cell>
          <cell r="AA8">
            <v>0.19161697459600271</v>
          </cell>
          <cell r="AB8">
            <v>0.47752965119002977</v>
          </cell>
        </row>
        <row r="9">
          <cell r="Z9">
            <v>0.16305718548051118</v>
          </cell>
          <cell r="AA9">
            <v>0.17040618634292135</v>
          </cell>
          <cell r="AB9">
            <v>0.19035381448887423</v>
          </cell>
        </row>
        <row r="10">
          <cell r="Z10">
            <v>-2.8559810776917532E-2</v>
          </cell>
          <cell r="AA10">
            <v>-2.712915783197423E-2</v>
          </cell>
          <cell r="AB10">
            <v>3.5468187643886748E-2</v>
          </cell>
        </row>
        <row r="11">
          <cell r="Z11">
            <v>0.1395440952607489</v>
          </cell>
          <cell r="AA11">
            <v>0.17923057560909128</v>
          </cell>
          <cell r="AB11">
            <v>0.67311312021762881</v>
          </cell>
        </row>
        <row r="12">
          <cell r="Z12">
            <v>0.22696705623537927</v>
          </cell>
          <cell r="AA12">
            <v>0.12875929167507738</v>
          </cell>
          <cell r="AB12">
            <v>0.35282755714336705</v>
          </cell>
        </row>
        <row r="13">
          <cell r="Z13">
            <v>1.3492580881549021</v>
          </cell>
          <cell r="AA13">
            <v>0.19460285472190766</v>
          </cell>
          <cell r="AB13">
            <v>0.22637446999926603</v>
          </cell>
        </row>
        <row r="14">
          <cell r="Z14">
            <v>0.11859115946223353</v>
          </cell>
          <cell r="AA14">
            <v>0.12157155435114425</v>
          </cell>
          <cell r="AB14">
            <v>0.17975118733134302</v>
          </cell>
        </row>
        <row r="15">
          <cell r="Z15">
            <v>0.26125040434756319</v>
          </cell>
          <cell r="AA15">
            <v>0.11496591009722303</v>
          </cell>
          <cell r="AB15">
            <v>0.14246163557955061</v>
          </cell>
        </row>
        <row r="16">
          <cell r="Z16">
            <v>8.9669287985460921E-2</v>
          </cell>
          <cell r="AA16">
            <v>9.9102822652936629E-2</v>
          </cell>
          <cell r="AB16">
            <v>0.12446253014541243</v>
          </cell>
        </row>
        <row r="17">
          <cell r="Z17">
            <v>0.12345643399704549</v>
          </cell>
          <cell r="AA17">
            <v>0.42354154272842698</v>
          </cell>
          <cell r="AB17">
            <v>-2.2597412560751779E-2</v>
          </cell>
        </row>
        <row r="18">
          <cell r="Z18">
            <v>-4.6516047629491637E-2</v>
          </cell>
          <cell r="AA18">
            <v>-8.5386063969386888E-2</v>
          </cell>
          <cell r="AB18">
            <v>-0.16203505190677051</v>
          </cell>
        </row>
        <row r="19">
          <cell r="Z19">
            <v>0.12676073532840409</v>
          </cell>
          <cell r="AA19">
            <v>2.51049862758175E-2</v>
          </cell>
          <cell r="AB19">
            <v>0.30366733833267628</v>
          </cell>
        </row>
        <row r="20">
          <cell r="Z20">
            <v>0.2341641234902205</v>
          </cell>
          <cell r="AA20">
            <v>4.6285482525351369E-2</v>
          </cell>
          <cell r="AB20">
            <v>0.20071088601830975</v>
          </cell>
        </row>
        <row r="21">
          <cell r="Z21">
            <v>1.3217886462481641</v>
          </cell>
          <cell r="AA21">
            <v>9.0033854527000086E-3</v>
          </cell>
          <cell r="AB21">
            <v>0.45060418834911298</v>
          </cell>
        </row>
        <row r="22">
          <cell r="Z22">
            <v>0.10237437536372257</v>
          </cell>
          <cell r="AA22">
            <v>0.12897437642347079</v>
          </cell>
          <cell r="AB22">
            <v>0.15022027932127788</v>
          </cell>
        </row>
        <row r="23">
          <cell r="Z23">
            <v>7.7207991530995432E-2</v>
          </cell>
          <cell r="AA23">
            <v>0.10769508473807145</v>
          </cell>
          <cell r="AB23">
            <v>0.38470194696864074</v>
          </cell>
        </row>
        <row r="24">
          <cell r="Z24">
            <v>6.5691013502440906E-3</v>
          </cell>
          <cell r="AA24">
            <v>6.849710710245481E-2</v>
          </cell>
          <cell r="AB24">
            <v>0.16029131450378006</v>
          </cell>
        </row>
        <row r="25">
          <cell r="Z25">
            <v>2.5577837508616651E-2</v>
          </cell>
          <cell r="AA25">
            <v>1.6252373779168154E-2</v>
          </cell>
          <cell r="AB25">
            <v>0.12177267624776007</v>
          </cell>
        </row>
        <row r="26">
          <cell r="Z26">
            <v>0.10660513501783403</v>
          </cell>
          <cell r="AA26">
            <v>2.0443194889858032E-2</v>
          </cell>
          <cell r="AB26">
            <v>-0.14614840538997026</v>
          </cell>
        </row>
        <row r="27">
          <cell r="Z27">
            <v>6.6578774485491751E-2</v>
          </cell>
          <cell r="AA27">
            <v>2.8632673728157209E-2</v>
          </cell>
          <cell r="AB27">
            <v>5.6164022682963326E-2</v>
          </cell>
        </row>
        <row r="28">
          <cell r="Z28">
            <v>3.0669930810707405E-2</v>
          </cell>
          <cell r="AA28">
            <v>9.0435009173556541E-2</v>
          </cell>
          <cell r="AB28">
            <v>0.12836882557427198</v>
          </cell>
        </row>
        <row r="29">
          <cell r="Z29">
            <v>0.94990205671224903</v>
          </cell>
          <cell r="AA29">
            <v>0.10371233739991371</v>
          </cell>
          <cell r="AB29">
            <v>0.1887942580691207</v>
          </cell>
        </row>
        <row r="30">
          <cell r="Z30">
            <v>-3.5396643005499204E-2</v>
          </cell>
          <cell r="AA30">
            <v>2.8526831855556632E-2</v>
          </cell>
          <cell r="AB30">
            <v>-8.8904730194743015E-2</v>
          </cell>
        </row>
        <row r="31">
          <cell r="Z31">
            <v>-2.9711391376121325E-2</v>
          </cell>
          <cell r="AA31">
            <v>5.3024152847129524E-3</v>
          </cell>
          <cell r="AB31">
            <v>-9.4196741733710307E-4</v>
          </cell>
        </row>
        <row r="32">
          <cell r="Z32">
            <v>-1.6087213918246402E-2</v>
          </cell>
          <cell r="AA32">
            <v>2.3266807593484745E-3</v>
          </cell>
          <cell r="AB32">
            <v>-0.10128413256787022</v>
          </cell>
        </row>
        <row r="33">
          <cell r="Z33">
            <v>-4.8463438140005297E-2</v>
          </cell>
          <cell r="AA33">
            <v>-3.1451540226545456E-2</v>
          </cell>
          <cell r="AB33">
            <v>-9.7789383664944593E-2</v>
          </cell>
        </row>
        <row r="34">
          <cell r="Z34">
            <v>-9.9712741747986541E-2</v>
          </cell>
          <cell r="AA34">
            <v>-2.8379336176237353E-2</v>
          </cell>
          <cell r="AB34">
            <v>-0.25149718368345031</v>
          </cell>
        </row>
      </sheetData>
      <sheetData sheetId="1" refreshError="1"/>
      <sheetData sheetId="2">
        <row r="2">
          <cell r="Z2" t="str">
            <v>RocA003</v>
          </cell>
          <cell r="AA2" t="str">
            <v>RocA03</v>
          </cell>
          <cell r="AB2" t="str">
            <v>RocA3</v>
          </cell>
        </row>
        <row r="3">
          <cell r="Z3">
            <v>-8.9595174513161652E-2</v>
          </cell>
          <cell r="AA3">
            <v>0.43004779378936686</v>
          </cell>
          <cell r="AB3">
            <v>0.47817212671864173</v>
          </cell>
        </row>
        <row r="4">
          <cell r="Z4">
            <v>0.12790585574629307</v>
          </cell>
          <cell r="AA4">
            <v>0.17274814977549283</v>
          </cell>
          <cell r="AB4">
            <v>0.23686420019515303</v>
          </cell>
        </row>
        <row r="5">
          <cell r="Z5">
            <v>1.0487197033951428</v>
          </cell>
          <cell r="AA5">
            <v>0.26502506479001381</v>
          </cell>
          <cell r="AB5">
            <v>0.39074995633810572</v>
          </cell>
        </row>
        <row r="6">
          <cell r="Z6">
            <v>0.15427387985596183</v>
          </cell>
          <cell r="AA6">
            <v>-5.6228674459891492E-2</v>
          </cell>
          <cell r="AB6">
            <v>0.15476315248321498</v>
          </cell>
        </row>
        <row r="7">
          <cell r="Z7">
            <v>0.39531514590201311</v>
          </cell>
          <cell r="AA7">
            <v>0.2355611761149829</v>
          </cell>
          <cell r="AB7">
            <v>0.5022924845912432</v>
          </cell>
        </row>
        <row r="8">
          <cell r="Z8">
            <v>0.19787362040013859</v>
          </cell>
          <cell r="AA8">
            <v>0.23677461650600182</v>
          </cell>
          <cell r="AB8">
            <v>0.55707806624781164</v>
          </cell>
        </row>
        <row r="9">
          <cell r="Z9">
            <v>-8.5293390590020904E-2</v>
          </cell>
          <cell r="AA9">
            <v>-9.7975778393149152E-2</v>
          </cell>
          <cell r="AB9">
            <v>-1.4646640692740825E-2</v>
          </cell>
        </row>
        <row r="10">
          <cell r="Z10">
            <v>3.1611574307578272E-2</v>
          </cell>
          <cell r="AA10">
            <v>2.0739198841455944E-3</v>
          </cell>
          <cell r="AB10">
            <v>5.0243510284704848E-2</v>
          </cell>
        </row>
        <row r="11">
          <cell r="Z11">
            <v>0.12207225724596556</v>
          </cell>
          <cell r="AA11">
            <v>0.16603580846153554</v>
          </cell>
          <cell r="AB11">
            <v>0.58376877166456709</v>
          </cell>
        </row>
        <row r="12">
          <cell r="Z12">
            <v>0.20910562188836787</v>
          </cell>
          <cell r="AA12">
            <v>0.20898481014731213</v>
          </cell>
          <cell r="AB12">
            <v>0.3691647576305217</v>
          </cell>
        </row>
        <row r="13">
          <cell r="Z13">
            <v>1.1020930914995066</v>
          </cell>
          <cell r="AA13">
            <v>0.17355034532528379</v>
          </cell>
          <cell r="AB13">
            <v>0.34557227123403472</v>
          </cell>
        </row>
        <row r="14">
          <cell r="Z14">
            <v>0.11988810731901006</v>
          </cell>
          <cell r="AA14">
            <v>0.13976496418697407</v>
          </cell>
          <cell r="AB14">
            <v>0.22372222724594631</v>
          </cell>
        </row>
        <row r="15">
          <cell r="Z15">
            <v>0.18298479764791534</v>
          </cell>
          <cell r="AA15">
            <v>7.5399705276294929E-2</v>
          </cell>
          <cell r="AB15">
            <v>0.1298212766667742</v>
          </cell>
        </row>
        <row r="16">
          <cell r="Z16">
            <v>-0.10189123779189412</v>
          </cell>
          <cell r="AA16">
            <v>-3.3133855168762397E-2</v>
          </cell>
          <cell r="AB16">
            <v>2.3850876658427927E-2</v>
          </cell>
        </row>
        <row r="17">
          <cell r="Z17">
            <v>8.6049488262413917E-2</v>
          </cell>
          <cell r="AA17">
            <v>0.39794590655109197</v>
          </cell>
          <cell r="AB17">
            <v>2.317062624552892E-2</v>
          </cell>
        </row>
        <row r="18">
          <cell r="Z18">
            <v>-3.7138859884374854E-2</v>
          </cell>
          <cell r="AA18">
            <v>-4.7236203186465764E-2</v>
          </cell>
          <cell r="AB18">
            <v>-0.10546717673548905</v>
          </cell>
        </row>
        <row r="19">
          <cell r="Z19">
            <v>0.13790611309943945</v>
          </cell>
          <cell r="AA19">
            <v>0.1076102803823883</v>
          </cell>
          <cell r="AB19">
            <v>0.24530520850067047</v>
          </cell>
        </row>
        <row r="20">
          <cell r="Z20">
            <v>8.562783153196897E-2</v>
          </cell>
          <cell r="AA20">
            <v>-3.6139915784430959E-2</v>
          </cell>
          <cell r="AB20">
            <v>0.150616166697497</v>
          </cell>
        </row>
        <row r="21">
          <cell r="Z21">
            <v>0.77031072684969748</v>
          </cell>
          <cell r="AA21">
            <v>0.11231025300920164</v>
          </cell>
          <cell r="AB21">
            <v>0.47539384713082478</v>
          </cell>
        </row>
        <row r="22">
          <cell r="Z22">
            <v>-1.3299299935566866E-2</v>
          </cell>
          <cell r="AA22">
            <v>-6.8475580882350002E-3</v>
          </cell>
          <cell r="AB22">
            <v>6.0934792001462235E-2</v>
          </cell>
        </row>
        <row r="23">
          <cell r="Z23">
            <v>-3.3899272856876147E-3</v>
          </cell>
          <cell r="AA23">
            <v>0.12682568776782288</v>
          </cell>
          <cell r="AB23">
            <v>0.35255781896432659</v>
          </cell>
        </row>
        <row r="24">
          <cell r="Z24">
            <v>5.0429247947901039E-2</v>
          </cell>
          <cell r="AA24">
            <v>9.0047240722903502E-2</v>
          </cell>
          <cell r="AB24">
            <v>0.27889924131585098</v>
          </cell>
        </row>
        <row r="25">
          <cell r="Z25">
            <v>4.0195824541635599E-3</v>
          </cell>
          <cell r="AA25">
            <v>1.8204096942204949E-2</v>
          </cell>
          <cell r="AB25">
            <v>0.12983847392703748</v>
          </cell>
        </row>
        <row r="26">
          <cell r="Z26">
            <v>7.6558883299056774E-2</v>
          </cell>
          <cell r="AA26">
            <v>4.4199228215922225E-2</v>
          </cell>
          <cell r="AB26">
            <v>-0.11700953835339825</v>
          </cell>
        </row>
        <row r="27">
          <cell r="Z27">
            <v>1.8626621653729365E-2</v>
          </cell>
          <cell r="AA27">
            <v>6.6975657871913674E-2</v>
          </cell>
          <cell r="AB27">
            <v>8.0660478877611033E-2</v>
          </cell>
        </row>
        <row r="28">
          <cell r="Z28">
            <v>-5.0036162707207552E-2</v>
          </cell>
          <cell r="AA28">
            <v>5.2342681930726977E-2</v>
          </cell>
          <cell r="AB28">
            <v>0.19016357523777216</v>
          </cell>
        </row>
        <row r="29">
          <cell r="Z29">
            <v>0.86038798963087826</v>
          </cell>
          <cell r="AA29">
            <v>0.13704291111552891</v>
          </cell>
          <cell r="AB29">
            <v>0.29320703187698494</v>
          </cell>
        </row>
        <row r="30">
          <cell r="Z30">
            <v>-5.8580215413555015E-2</v>
          </cell>
          <cell r="AA30">
            <v>4.1150810319864383E-3</v>
          </cell>
          <cell r="AB30">
            <v>-2.8993513773595995E-2</v>
          </cell>
        </row>
        <row r="31">
          <cell r="Z31">
            <v>-2.5721916313001053E-2</v>
          </cell>
          <cell r="AA31">
            <v>-1.0795887078034213E-2</v>
          </cell>
          <cell r="AB31">
            <v>-1.555344615768813E-2</v>
          </cell>
        </row>
        <row r="32">
          <cell r="Z32">
            <v>-1.6520519940475799E-2</v>
          </cell>
          <cell r="AA32">
            <v>-2.1608078769279084E-2</v>
          </cell>
          <cell r="AB32">
            <v>-1.7762299460603734E-2</v>
          </cell>
        </row>
        <row r="33">
          <cell r="Z33">
            <v>-4.0016055047168174E-2</v>
          </cell>
          <cell r="AA33">
            <v>-3.8797762960465915E-2</v>
          </cell>
          <cell r="AB33">
            <v>-1.7564749458847131E-2</v>
          </cell>
        </row>
        <row r="34">
          <cell r="Z34">
            <v>-3.0714268729405546E-2</v>
          </cell>
          <cell r="AA34">
            <v>1.3483559834980709E-2</v>
          </cell>
          <cell r="AB34">
            <v>-0.12313149254092051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UTR"/>
      <sheetName val="Sheet1"/>
      <sheetName val="CDS"/>
      <sheetName val="Sheet2"/>
    </sheetNames>
    <sheetDataSet>
      <sheetData sheetId="0">
        <row r="4">
          <cell r="Y4" t="str">
            <v>RocA003</v>
          </cell>
          <cell r="Z4" t="str">
            <v>RocA03</v>
          </cell>
          <cell r="AA4" t="str">
            <v>RocA3</v>
          </cell>
        </row>
        <row r="5">
          <cell r="Y5">
            <v>0.11081855077438905</v>
          </cell>
          <cell r="Z5">
            <v>9.6684369492708019E-2</v>
          </cell>
          <cell r="AA5">
            <v>1.3117705915022355</v>
          </cell>
        </row>
        <row r="6">
          <cell r="Y6">
            <v>-0.37370253752723964</v>
          </cell>
          <cell r="Z6">
            <v>0.66669669271983856</v>
          </cell>
          <cell r="AA6">
            <v>0.69908729900358257</v>
          </cell>
        </row>
        <row r="7">
          <cell r="Y7">
            <v>0.14544517929364606</v>
          </cell>
          <cell r="Z7">
            <v>0.68729822136780949</v>
          </cell>
          <cell r="AA7">
            <v>0.7118302208393682</v>
          </cell>
        </row>
        <row r="8">
          <cell r="Y8">
            <v>0.37040808750578763</v>
          </cell>
          <cell r="Z8">
            <v>0.2012163266395682</v>
          </cell>
          <cell r="AA8">
            <v>0.3832814096719343</v>
          </cell>
        </row>
        <row r="9">
          <cell r="Y9">
            <v>0.35198503239325091</v>
          </cell>
          <cell r="Z9">
            <v>0.82034556738535669</v>
          </cell>
          <cell r="AA9">
            <v>0.85323288396524255</v>
          </cell>
        </row>
        <row r="10">
          <cell r="Y10">
            <v>0.29060372486852926</v>
          </cell>
          <cell r="Z10">
            <v>0.57674024639765686</v>
          </cell>
          <cell r="AA10">
            <v>0.51792713621201525</v>
          </cell>
        </row>
        <row r="11">
          <cell r="Y11">
            <v>0.15599586985097322</v>
          </cell>
          <cell r="Z11">
            <v>-0.45525714358320996</v>
          </cell>
          <cell r="AA11">
            <v>3.5862357623436633E-2</v>
          </cell>
        </row>
        <row r="12">
          <cell r="Y12">
            <v>0.11122617951922194</v>
          </cell>
          <cell r="Z12">
            <v>-2.9006334938968509E-2</v>
          </cell>
          <cell r="AA12">
            <v>0.16643850441841695</v>
          </cell>
        </row>
        <row r="13">
          <cell r="Y13">
            <v>0.61802580818389308</v>
          </cell>
          <cell r="Z13">
            <v>0.53887508329257305</v>
          </cell>
          <cell r="AA13">
            <v>0.89090348890519933</v>
          </cell>
        </row>
        <row r="14">
          <cell r="Y14">
            <v>-0.17996776729788674</v>
          </cell>
          <cell r="Z14">
            <v>0.13310070352763159</v>
          </cell>
          <cell r="AA14">
            <v>0.40124611628054635</v>
          </cell>
        </row>
        <row r="15">
          <cell r="Y15">
            <v>0.30963883158384792</v>
          </cell>
          <cell r="Z15">
            <v>0.4135175631020101</v>
          </cell>
          <cell r="AA15">
            <v>9.415655564463607E-2</v>
          </cell>
        </row>
        <row r="16">
          <cell r="Y16">
            <v>0.19942201717558766</v>
          </cell>
          <cell r="Z16">
            <v>-8.657173241909611E-3</v>
          </cell>
          <cell r="AA16">
            <v>0.33459957373534499</v>
          </cell>
        </row>
        <row r="17">
          <cell r="Y17">
            <v>0.29647550284037993</v>
          </cell>
          <cell r="Z17">
            <v>-1.9684363686276199E-2</v>
          </cell>
          <cell r="AA17">
            <v>0.25121920509067552</v>
          </cell>
        </row>
        <row r="18">
          <cell r="Y18">
            <v>0.13111483687499048</v>
          </cell>
          <cell r="Z18">
            <v>0.12466913555883946</v>
          </cell>
          <cell r="AA18">
            <v>9.4292554887719246E-2</v>
          </cell>
        </row>
        <row r="19">
          <cell r="Y19">
            <v>0.12154837620397185</v>
          </cell>
          <cell r="Z19">
            <v>2.0100916008680487E-2</v>
          </cell>
          <cell r="AA19">
            <v>0.15991397862980974</v>
          </cell>
        </row>
        <row r="20">
          <cell r="Y20">
            <v>-0.22726691130795132</v>
          </cell>
          <cell r="Z20">
            <v>-8.9830626157302751E-2</v>
          </cell>
          <cell r="AA20">
            <v>-0.18475135723039224</v>
          </cell>
        </row>
        <row r="21">
          <cell r="Y21">
            <v>-2.7917831145749143E-2</v>
          </cell>
          <cell r="Z21">
            <v>-0.12105918675404839</v>
          </cell>
          <cell r="AA21">
            <v>0.89208048216857461</v>
          </cell>
        </row>
        <row r="22">
          <cell r="Y22">
            <v>0.17173618848528083</v>
          </cell>
          <cell r="Z22">
            <v>0.60405632184948221</v>
          </cell>
          <cell r="AA22">
            <v>0.70846404833941168</v>
          </cell>
        </row>
        <row r="23">
          <cell r="Y23">
            <v>0.57163885623048716</v>
          </cell>
          <cell r="Z23">
            <v>0.27934898209034753</v>
          </cell>
          <cell r="AA23">
            <v>0.6753854154344302</v>
          </cell>
        </row>
        <row r="24">
          <cell r="Y24">
            <v>0.36568091303656169</v>
          </cell>
          <cell r="Z24">
            <v>0.31467445291681662</v>
          </cell>
          <cell r="AA24">
            <v>0.45361294286271264</v>
          </cell>
        </row>
        <row r="25">
          <cell r="Y25">
            <v>0.12811134768539609</v>
          </cell>
          <cell r="Z25">
            <v>0.10464207346361791</v>
          </cell>
          <cell r="AA25">
            <v>0.30910090582180194</v>
          </cell>
        </row>
        <row r="26">
          <cell r="Y26">
            <v>1.7285161801748071E-2</v>
          </cell>
          <cell r="Z26">
            <v>0.39737533639338979</v>
          </cell>
          <cell r="AA26">
            <v>9.2269818678406168E-2</v>
          </cell>
        </row>
        <row r="27">
          <cell r="Y27">
            <v>-0.10737507740418117</v>
          </cell>
          <cell r="Z27">
            <v>-1.5565452854600769E-2</v>
          </cell>
          <cell r="AA27">
            <v>0.25409725452530818</v>
          </cell>
        </row>
        <row r="28">
          <cell r="Y28">
            <v>0.16647301343025372</v>
          </cell>
          <cell r="Z28">
            <v>0.22535148000861766</v>
          </cell>
          <cell r="AA28">
            <v>-2.9950428128365937E-2</v>
          </cell>
        </row>
        <row r="29">
          <cell r="Y29">
            <v>0.41557773997041464</v>
          </cell>
          <cell r="Z29">
            <v>0.24285931675566963</v>
          </cell>
          <cell r="AA29">
            <v>2.9245225539152375E-2</v>
          </cell>
        </row>
        <row r="30">
          <cell r="Y30">
            <v>0.24358948081093137</v>
          </cell>
          <cell r="Z30">
            <v>0.14510797955348123</v>
          </cell>
          <cell r="AA30">
            <v>0.21309595860901109</v>
          </cell>
        </row>
        <row r="31">
          <cell r="Y31">
            <v>0.28061151230911174</v>
          </cell>
          <cell r="Z31">
            <v>0.34114605602590053</v>
          </cell>
          <cell r="AA31">
            <v>0.42759589304830542</v>
          </cell>
        </row>
        <row r="32">
          <cell r="Y32">
            <v>8.8822404013565531E-2</v>
          </cell>
          <cell r="Z32">
            <v>7.2218789082841971E-3</v>
          </cell>
          <cell r="AA32">
            <v>0.2170061575381903</v>
          </cell>
        </row>
        <row r="33">
          <cell r="Y33">
            <v>8.9489257335843064E-2</v>
          </cell>
          <cell r="Z33">
            <v>8.3751422855309607E-2</v>
          </cell>
          <cell r="AA33">
            <v>0.118391538783391</v>
          </cell>
        </row>
        <row r="34">
          <cell r="Y34">
            <v>0.35671754754957657</v>
          </cell>
          <cell r="Z34">
            <v>0.12734938954979066</v>
          </cell>
          <cell r="AA34">
            <v>0.21285133229309425</v>
          </cell>
        </row>
        <row r="35">
          <cell r="Y35">
            <v>-0.12482168415730237</v>
          </cell>
          <cell r="Z35">
            <v>-0.17358184617524608</v>
          </cell>
          <cell r="AA35">
            <v>-0.17791262424314283</v>
          </cell>
        </row>
        <row r="36">
          <cell r="Y36">
            <v>-7.220500535773032E-2</v>
          </cell>
          <cell r="Z36">
            <v>-2.5599202312445588E-2</v>
          </cell>
          <cell r="AA36">
            <v>-0.25304843544889216</v>
          </cell>
        </row>
        <row r="37">
          <cell r="Y37">
            <v>-2.4533491115480095E-2</v>
          </cell>
          <cell r="Z37">
            <v>0.89454424623214612</v>
          </cell>
          <cell r="AA37">
            <v>0.73125381024892699</v>
          </cell>
        </row>
        <row r="38">
          <cell r="Y38">
            <v>0.16659190345413477</v>
          </cell>
          <cell r="Z38">
            <v>-0.18157778762229512</v>
          </cell>
          <cell r="AA38">
            <v>3.7361034566050812E-2</v>
          </cell>
        </row>
        <row r="39">
          <cell r="Y39">
            <v>9.450016163413319E-2</v>
          </cell>
          <cell r="Z39">
            <v>-2.2641028560510063E-2</v>
          </cell>
          <cell r="AA39">
            <v>0.24586523627276644</v>
          </cell>
        </row>
        <row r="40">
          <cell r="Y40">
            <v>0.28706652752075978</v>
          </cell>
          <cell r="Z40">
            <v>8.2875727507292413E-2</v>
          </cell>
          <cell r="AA40">
            <v>0.17422249272525034</v>
          </cell>
        </row>
        <row r="41">
          <cell r="Y41">
            <v>0.25835006861714999</v>
          </cell>
          <cell r="Z41">
            <v>-0.27550623145304837</v>
          </cell>
          <cell r="AA41">
            <v>0.413212621406988</v>
          </cell>
        </row>
        <row r="42">
          <cell r="Y42">
            <v>0.33382440638433863</v>
          </cell>
          <cell r="Z42">
            <v>0.29602131920902702</v>
          </cell>
          <cell r="AA42">
            <v>0.37346098988835763</v>
          </cell>
        </row>
        <row r="43">
          <cell r="Y43">
            <v>0.13572703575559011</v>
          </cell>
          <cell r="Z43">
            <v>0.32729470796890642</v>
          </cell>
          <cell r="AA43">
            <v>0.16704023631025561</v>
          </cell>
        </row>
        <row r="44">
          <cell r="Y44">
            <v>-0.16853902557426637</v>
          </cell>
          <cell r="Z44">
            <v>6.953621373576159E-2</v>
          </cell>
          <cell r="AA44">
            <v>3.7044646698672024E-2</v>
          </cell>
        </row>
        <row r="45">
          <cell r="Y45">
            <v>-2.5691836456019506E-2</v>
          </cell>
          <cell r="Z45">
            <v>4.184989772770227E-2</v>
          </cell>
          <cell r="AA45">
            <v>0.28020332855437941</v>
          </cell>
        </row>
        <row r="46">
          <cell r="Y46">
            <v>0.22658838523063657</v>
          </cell>
          <cell r="Z46">
            <v>8.0896593936198996E-2</v>
          </cell>
          <cell r="AA46">
            <v>0.39495793781525285</v>
          </cell>
        </row>
        <row r="47">
          <cell r="Y47">
            <v>2.699106468257312E-3</v>
          </cell>
          <cell r="Z47">
            <v>4.948801200443468E-2</v>
          </cell>
          <cell r="AA47">
            <v>0.2057466142874326</v>
          </cell>
        </row>
        <row r="48">
          <cell r="Y48">
            <v>0.10527396924007945</v>
          </cell>
          <cell r="Z48">
            <v>1.0380219080117723E-2</v>
          </cell>
          <cell r="AA48">
            <v>6.8221507793256531E-2</v>
          </cell>
        </row>
        <row r="49">
          <cell r="Y49">
            <v>5.8478867215101232E-2</v>
          </cell>
          <cell r="Z49">
            <v>-2.7815370963147183E-2</v>
          </cell>
          <cell r="AA49">
            <v>4.3053479145604277E-2</v>
          </cell>
        </row>
        <row r="50">
          <cell r="Y50">
            <v>4.9398433820374177E-2</v>
          </cell>
          <cell r="Z50">
            <v>9.5730284057025619E-2</v>
          </cell>
          <cell r="AA50">
            <v>0.1946148970709789</v>
          </cell>
        </row>
        <row r="51">
          <cell r="Y51">
            <v>0.2109662165130147</v>
          </cell>
          <cell r="Z51">
            <v>-3.2658311354561063E-3</v>
          </cell>
          <cell r="AA51">
            <v>2.2375341920005447E-2</v>
          </cell>
        </row>
        <row r="52">
          <cell r="Y52">
            <v>-0.14116762317343817</v>
          </cell>
          <cell r="Z52">
            <v>-7.6742669684158327E-2</v>
          </cell>
          <cell r="AA52">
            <v>-0.2404495481763157</v>
          </cell>
        </row>
        <row r="53">
          <cell r="Y53">
            <v>0.24951024748997847</v>
          </cell>
          <cell r="Z53">
            <v>8.6575786640167754E-2</v>
          </cell>
          <cell r="AA53">
            <v>0.29509398792608105</v>
          </cell>
        </row>
        <row r="54">
          <cell r="Y54">
            <v>0.40153698805386295</v>
          </cell>
          <cell r="Z54">
            <v>-6.151510362572458E-3</v>
          </cell>
          <cell r="AA54">
            <v>2.0845065881180062E-2</v>
          </cell>
        </row>
        <row r="55">
          <cell r="Y55">
            <v>0.1709969497807235</v>
          </cell>
          <cell r="Z55">
            <v>0.17713343720332828</v>
          </cell>
          <cell r="AA55">
            <v>0.33702341809769226</v>
          </cell>
        </row>
        <row r="56">
          <cell r="Y56">
            <v>3.6133503741418292E-2</v>
          </cell>
          <cell r="Z56">
            <v>4.5415620798033962E-2</v>
          </cell>
          <cell r="AA56">
            <v>4.3339557846970204E-4</v>
          </cell>
        </row>
        <row r="57">
          <cell r="Y57">
            <v>0.34435655422150557</v>
          </cell>
          <cell r="Z57">
            <v>0.1329833945582739</v>
          </cell>
          <cell r="AA57">
            <v>0.39099612227422387</v>
          </cell>
        </row>
        <row r="58">
          <cell r="Y58">
            <v>3.8088576665277686E-2</v>
          </cell>
          <cell r="Z58">
            <v>0.13490575767630833</v>
          </cell>
          <cell r="AA58">
            <v>0.24030725785731705</v>
          </cell>
        </row>
        <row r="59">
          <cell r="Y59">
            <v>8.3335355205288494E-2</v>
          </cell>
          <cell r="Z59">
            <v>-6.3451187304461282E-2</v>
          </cell>
          <cell r="AA59">
            <v>-8.76625908498678E-3</v>
          </cell>
        </row>
        <row r="60">
          <cell r="Y60">
            <v>-9.6007125281008451E-2</v>
          </cell>
          <cell r="Z60">
            <v>3.8122156835780192E-2</v>
          </cell>
          <cell r="AA60">
            <v>-0.29305687248909223</v>
          </cell>
        </row>
        <row r="61">
          <cell r="Y61">
            <v>-2.1248177124071926E-2</v>
          </cell>
          <cell r="Z61">
            <v>-0.10039552140274229</v>
          </cell>
          <cell r="AA61">
            <v>-1.1694696992116732E-2</v>
          </cell>
        </row>
        <row r="62">
          <cell r="Y62">
            <v>-6.1387056735365549E-2</v>
          </cell>
          <cell r="Z62">
            <v>0.20419497859587038</v>
          </cell>
          <cell r="AA62">
            <v>0.12374567481432382</v>
          </cell>
        </row>
        <row r="63">
          <cell r="Y63">
            <v>0.13120695050983391</v>
          </cell>
          <cell r="Z63">
            <v>-1.1908712541530263E-2</v>
          </cell>
          <cell r="AA63">
            <v>6.1076483290370354E-2</v>
          </cell>
        </row>
        <row r="64">
          <cell r="Y64">
            <v>-0.16332579231804906</v>
          </cell>
          <cell r="Z64">
            <v>6.5107970045172464E-3</v>
          </cell>
          <cell r="AA64">
            <v>-0.25048721845726801</v>
          </cell>
        </row>
        <row r="65">
          <cell r="Y65">
            <v>-2.8136851234455657E-2</v>
          </cell>
          <cell r="Z65">
            <v>7.5195235963694068E-2</v>
          </cell>
          <cell r="AA65">
            <v>3.3018177944958302E-2</v>
          </cell>
        </row>
        <row r="66">
          <cell r="Y66">
            <v>-9.8557340452388731E-2</v>
          </cell>
          <cell r="Z66">
            <v>-3.7026916933183357E-2</v>
          </cell>
          <cell r="AA66">
            <v>-0.20507593226866466</v>
          </cell>
        </row>
        <row r="67">
          <cell r="Y67">
            <v>-0.11652329849330077</v>
          </cell>
          <cell r="Z67">
            <v>-5.9427432816859083E-2</v>
          </cell>
          <cell r="AA67">
            <v>-0.1190694567925224</v>
          </cell>
        </row>
        <row r="68">
          <cell r="Y68">
            <v>-0.13780836353183001</v>
          </cell>
          <cell r="Z68">
            <v>8.3314796511908731E-3</v>
          </cell>
          <cell r="AA68">
            <v>-0.11772502139082415</v>
          </cell>
        </row>
      </sheetData>
      <sheetData sheetId="1"/>
      <sheetData sheetId="2">
        <row r="4">
          <cell r="Y4" t="str">
            <v>RocA003</v>
          </cell>
          <cell r="Z4" t="str">
            <v>RocA03</v>
          </cell>
          <cell r="AA4" t="str">
            <v>RocA3</v>
          </cell>
        </row>
        <row r="5">
          <cell r="Y5">
            <v>2.9257651897324655E-2</v>
          </cell>
          <cell r="Z5">
            <v>0.29934320634006284</v>
          </cell>
          <cell r="AA5">
            <v>1.1461968369890057</v>
          </cell>
        </row>
        <row r="6">
          <cell r="Y6">
            <v>-0.29333197160191066</v>
          </cell>
          <cell r="Z6">
            <v>0.70106094696371601</v>
          </cell>
          <cell r="AA6">
            <v>0.40381380395015226</v>
          </cell>
        </row>
        <row r="7">
          <cell r="Y7">
            <v>0.1932755135788139</v>
          </cell>
          <cell r="Z7">
            <v>0.59317416925063182</v>
          </cell>
          <cell r="AA7">
            <v>0.60708843955609293</v>
          </cell>
        </row>
        <row r="8">
          <cell r="Y8">
            <v>0.14876339349421985</v>
          </cell>
          <cell r="Z8">
            <v>-2.6040623786897501E-2</v>
          </cell>
          <cell r="AA8">
            <v>0.1022935571554591</v>
          </cell>
        </row>
        <row r="9">
          <cell r="Y9">
            <v>0.29184968870445693</v>
          </cell>
          <cell r="Z9">
            <v>0.61139693078011081</v>
          </cell>
          <cell r="AA9">
            <v>0.69669583432233784</v>
          </cell>
        </row>
        <row r="10">
          <cell r="Y10">
            <v>0.1326146024663245</v>
          </cell>
          <cell r="Z10">
            <v>0.44692499695945137</v>
          </cell>
          <cell r="AA10">
            <v>0.38097600358060069</v>
          </cell>
        </row>
        <row r="11">
          <cell r="Y11">
            <v>9.4359483826280885E-2</v>
          </cell>
          <cell r="Z11">
            <v>-0.40404540863930699</v>
          </cell>
          <cell r="AA11">
            <v>-0.13342812864167397</v>
          </cell>
        </row>
        <row r="12">
          <cell r="Y12">
            <v>0.18436559254319507</v>
          </cell>
          <cell r="Z12">
            <v>-3.8160868926264385E-2</v>
          </cell>
          <cell r="AA12">
            <v>0.12243740438596656</v>
          </cell>
        </row>
        <row r="13">
          <cell r="Y13">
            <v>0.55386413479732099</v>
          </cell>
          <cell r="Z13">
            <v>0.45137397122018186</v>
          </cell>
          <cell r="AA13">
            <v>0.83222027620943584</v>
          </cell>
        </row>
        <row r="14">
          <cell r="Y14">
            <v>-4.5349324675043379E-2</v>
          </cell>
          <cell r="Z14">
            <v>0.19759344458067005</v>
          </cell>
          <cell r="AA14">
            <v>0.40383108582732946</v>
          </cell>
        </row>
        <row r="15">
          <cell r="Y15">
            <v>0.23509304962456559</v>
          </cell>
          <cell r="Z15">
            <v>0.30001713539162894</v>
          </cell>
          <cell r="AA15">
            <v>0.10743884028917894</v>
          </cell>
        </row>
        <row r="16">
          <cell r="Y16">
            <v>0.23769217928491687</v>
          </cell>
          <cell r="Z16">
            <v>2.9324034208113255E-2</v>
          </cell>
          <cell r="AA16">
            <v>0.32014488492892307</v>
          </cell>
        </row>
        <row r="17">
          <cell r="Y17">
            <v>0.1849309187739</v>
          </cell>
          <cell r="Z17">
            <v>-9.7130678060904821E-2</v>
          </cell>
          <cell r="AA17">
            <v>0.22310666063664497</v>
          </cell>
        </row>
        <row r="18">
          <cell r="Y18">
            <v>-0.39976715653227385</v>
          </cell>
          <cell r="Z18">
            <v>-0.22112783316755383</v>
          </cell>
          <cell r="AA18">
            <v>-0.22142568245194333</v>
          </cell>
        </row>
        <row r="19">
          <cell r="Y19">
            <v>3.0102620044166372E-2</v>
          </cell>
          <cell r="Z19">
            <v>3.6872767807229387E-3</v>
          </cell>
          <cell r="AA19">
            <v>0.12601640605192244</v>
          </cell>
        </row>
        <row r="20">
          <cell r="Y20">
            <v>-0.21824859489885801</v>
          </cell>
          <cell r="Z20">
            <v>-2.0393715171682203E-2</v>
          </cell>
          <cell r="AA20">
            <v>-0.11971918818800467</v>
          </cell>
        </row>
        <row r="21">
          <cell r="Y21">
            <v>-0.24550790260011024</v>
          </cell>
          <cell r="Z21">
            <v>6.5815469153124126E-2</v>
          </cell>
          <cell r="AA21">
            <v>0.74651374525438075</v>
          </cell>
        </row>
        <row r="22">
          <cell r="Y22">
            <v>0.10503400759064156</v>
          </cell>
          <cell r="Z22">
            <v>0.55470640903224167</v>
          </cell>
          <cell r="AA22">
            <v>0.62424931899801595</v>
          </cell>
        </row>
        <row r="23">
          <cell r="Y23">
            <v>0.41911038644800364</v>
          </cell>
          <cell r="Z23">
            <v>0.23516571531041608</v>
          </cell>
          <cell r="AA23">
            <v>0.61552557252962414</v>
          </cell>
        </row>
        <row r="24">
          <cell r="Y24">
            <v>0.37318707720387961</v>
          </cell>
          <cell r="Z24">
            <v>0.4271434287453485</v>
          </cell>
          <cell r="AA24">
            <v>0.46837768344077296</v>
          </cell>
        </row>
        <row r="25">
          <cell r="Y25">
            <v>0.17430402695327488</v>
          </cell>
          <cell r="Z25">
            <v>0.29070269310045116</v>
          </cell>
          <cell r="AA25">
            <v>0.52647153899669374</v>
          </cell>
        </row>
        <row r="26">
          <cell r="Y26">
            <v>0.10229729202863969</v>
          </cell>
          <cell r="Z26">
            <v>0.32351046770487601</v>
          </cell>
          <cell r="AA26">
            <v>0.27127240300541078</v>
          </cell>
        </row>
        <row r="27">
          <cell r="Y27">
            <v>-2.4314128549815125E-2</v>
          </cell>
          <cell r="Z27">
            <v>9.0519638976944775E-2</v>
          </cell>
          <cell r="AA27">
            <v>0.35778275677247934</v>
          </cell>
        </row>
        <row r="28">
          <cell r="Y28">
            <v>0.17855613850547905</v>
          </cell>
          <cell r="Z28">
            <v>0.2341423596932084</v>
          </cell>
          <cell r="AA28">
            <v>6.81652138223591E-2</v>
          </cell>
        </row>
        <row r="29">
          <cell r="Y29">
            <v>0.31038210885440809</v>
          </cell>
          <cell r="Z29">
            <v>0.14525048689902323</v>
          </cell>
          <cell r="AA29">
            <v>-6.6788043568254806E-3</v>
          </cell>
        </row>
        <row r="30">
          <cell r="Y30">
            <v>0.22492771014550891</v>
          </cell>
          <cell r="Z30">
            <v>0.11928843447916405</v>
          </cell>
          <cell r="AA30">
            <v>0.18393882445893722</v>
          </cell>
        </row>
        <row r="31">
          <cell r="Y31">
            <v>-3.0723975926100926E-2</v>
          </cell>
          <cell r="Z31">
            <v>0.18451298202930769</v>
          </cell>
          <cell r="AA31">
            <v>0.28802675307957032</v>
          </cell>
        </row>
        <row r="32">
          <cell r="Y32">
            <v>-4.6019059237979738E-3</v>
          </cell>
          <cell r="Z32">
            <v>-2.3778420084718283E-2</v>
          </cell>
          <cell r="AA32">
            <v>0.1799519102406493</v>
          </cell>
        </row>
        <row r="33">
          <cell r="Y33">
            <v>9.8690449983112244E-2</v>
          </cell>
          <cell r="Z33">
            <v>7.4802800290271573E-2</v>
          </cell>
          <cell r="AA33">
            <v>0.10544529676239361</v>
          </cell>
        </row>
        <row r="34">
          <cell r="Y34">
            <v>0.19597506522478098</v>
          </cell>
          <cell r="Z34">
            <v>0.16851637364310998</v>
          </cell>
          <cell r="AA34">
            <v>0.14915842490154335</v>
          </cell>
        </row>
        <row r="35">
          <cell r="Y35">
            <v>-0.10333639179623287</v>
          </cell>
          <cell r="Z35">
            <v>-0.12538636258805347</v>
          </cell>
          <cell r="AA35">
            <v>-6.5458874462040351E-2</v>
          </cell>
        </row>
        <row r="36">
          <cell r="Y36">
            <v>-8.3203976642099442E-2</v>
          </cell>
          <cell r="Z36">
            <v>2.661008216237333E-2</v>
          </cell>
          <cell r="AA36">
            <v>-0.21799032989075226</v>
          </cell>
        </row>
        <row r="37">
          <cell r="Y37">
            <v>0.4186258624415769</v>
          </cell>
          <cell r="Z37">
            <v>0.81835974225337615</v>
          </cell>
          <cell r="AA37">
            <v>0.61532514373336378</v>
          </cell>
        </row>
        <row r="38">
          <cell r="Y38">
            <v>0.18279118063534269</v>
          </cell>
          <cell r="Z38">
            <v>-0.11190438313656779</v>
          </cell>
          <cell r="AA38">
            <v>2.8149182103626727E-2</v>
          </cell>
        </row>
        <row r="39">
          <cell r="Y39">
            <v>-6.9748776972983942E-2</v>
          </cell>
          <cell r="Z39">
            <v>2.9035889778659837E-2</v>
          </cell>
          <cell r="AA39">
            <v>0.1335746125723053</v>
          </cell>
        </row>
        <row r="40">
          <cell r="Y40">
            <v>0.23901306676352008</v>
          </cell>
          <cell r="Z40">
            <v>4.8277216235292804E-2</v>
          </cell>
          <cell r="AA40">
            <v>0.2336851488826151</v>
          </cell>
        </row>
        <row r="41">
          <cell r="Y41">
            <v>0.3363188699715865</v>
          </cell>
          <cell r="Z41">
            <v>-0.22795191836584439</v>
          </cell>
          <cell r="AA41">
            <v>0.35422486246574703</v>
          </cell>
        </row>
        <row r="42">
          <cell r="Y42">
            <v>0.15662096555939203</v>
          </cell>
          <cell r="Z42">
            <v>0.32523862406146897</v>
          </cell>
          <cell r="AA42">
            <v>0.71710899426526797</v>
          </cell>
        </row>
        <row r="43">
          <cell r="Y43">
            <v>-0.33196235137685431</v>
          </cell>
          <cell r="Z43">
            <v>-0.20244460141283532</v>
          </cell>
          <cell r="AA43">
            <v>-0.20784886646296569</v>
          </cell>
        </row>
        <row r="44">
          <cell r="Y44">
            <v>-0.12098455900784497</v>
          </cell>
          <cell r="Z44">
            <v>0.12190498310694758</v>
          </cell>
          <cell r="AA44">
            <v>0.10909810838812387</v>
          </cell>
        </row>
        <row r="45">
          <cell r="Y45">
            <v>-0.18113971813825869</v>
          </cell>
          <cell r="Z45">
            <v>2.3287815512402783E-2</v>
          </cell>
          <cell r="AA45">
            <v>5.294667473219046E-2</v>
          </cell>
        </row>
        <row r="46">
          <cell r="Y46">
            <v>0.16822462641292218</v>
          </cell>
          <cell r="Z46">
            <v>0.14578098218266214</v>
          </cell>
          <cell r="AA46">
            <v>0.39251826756536651</v>
          </cell>
        </row>
        <row r="47">
          <cell r="Y47">
            <v>0.23629114065584805</v>
          </cell>
          <cell r="Z47">
            <v>0.21648042999451064</v>
          </cell>
          <cell r="AA47">
            <v>0.51881220646901549</v>
          </cell>
        </row>
        <row r="48">
          <cell r="Y48">
            <v>8.6378757801275297E-2</v>
          </cell>
          <cell r="Z48">
            <v>0.10193553245048781</v>
          </cell>
          <cell r="AA48">
            <v>0.20898525586215949</v>
          </cell>
        </row>
        <row r="49">
          <cell r="Y49">
            <v>3.5032996354896241E-2</v>
          </cell>
          <cell r="Z49">
            <v>1.8635298720854124E-2</v>
          </cell>
          <cell r="AA49">
            <v>-2.8916800255260298E-2</v>
          </cell>
        </row>
        <row r="50">
          <cell r="Y50">
            <v>3.7922384919643483E-2</v>
          </cell>
          <cell r="Z50">
            <v>9.8092600204714608E-2</v>
          </cell>
          <cell r="AA50">
            <v>0.26037749279119032</v>
          </cell>
        </row>
        <row r="51">
          <cell r="Y51">
            <v>9.7302042243759115E-2</v>
          </cell>
          <cell r="Z51">
            <v>9.9353288703016587E-2</v>
          </cell>
          <cell r="AA51">
            <v>-5.1043344093066809E-3</v>
          </cell>
        </row>
        <row r="52">
          <cell r="Y52">
            <v>-8.6559097979476626E-2</v>
          </cell>
          <cell r="Z52">
            <v>2.054640591893838E-2</v>
          </cell>
          <cell r="AA52">
            <v>-0.22016969132933492</v>
          </cell>
        </row>
        <row r="53">
          <cell r="Y53">
            <v>0.16978204337093084</v>
          </cell>
          <cell r="Z53">
            <v>0.19429321142832998</v>
          </cell>
          <cell r="AA53">
            <v>0.19318775026678087</v>
          </cell>
        </row>
        <row r="54">
          <cell r="Y54">
            <v>0.23995169016866663</v>
          </cell>
          <cell r="Z54">
            <v>-4.5126733349590276E-2</v>
          </cell>
          <cell r="AA54">
            <v>1.7925663576843401E-2</v>
          </cell>
        </row>
        <row r="55">
          <cell r="Y55">
            <v>-2.5519932625334328E-2</v>
          </cell>
          <cell r="Z55">
            <v>0.28830608394529755</v>
          </cell>
          <cell r="AA55">
            <v>0.5327062546010366</v>
          </cell>
        </row>
        <row r="56">
          <cell r="Y56">
            <v>-3.4867643035280373E-2</v>
          </cell>
          <cell r="Z56">
            <v>-0.1406657998008978</v>
          </cell>
          <cell r="AA56">
            <v>-4.4848288963541323E-2</v>
          </cell>
        </row>
        <row r="57">
          <cell r="Y57">
            <v>0.20235675723138047</v>
          </cell>
          <cell r="Z57">
            <v>0.17486766664339992</v>
          </cell>
          <cell r="AA57">
            <v>0.39932906650896915</v>
          </cell>
        </row>
        <row r="58">
          <cell r="Y58">
            <v>0.11746581259930763</v>
          </cell>
          <cell r="Z58">
            <v>0.10312621108631516</v>
          </cell>
          <cell r="AA58">
            <v>0.27632350869616434</v>
          </cell>
        </row>
        <row r="59">
          <cell r="Y59">
            <v>6.0539723424949281E-2</v>
          </cell>
          <cell r="Z59">
            <v>-5.1420514877001361E-2</v>
          </cell>
          <cell r="AA59">
            <v>5.0844145969293181E-2</v>
          </cell>
        </row>
        <row r="60">
          <cell r="Y60">
            <v>-0.15758533489084564</v>
          </cell>
          <cell r="Z60">
            <v>-5.9703773201755961E-2</v>
          </cell>
          <cell r="AA60">
            <v>-0.25430974965118441</v>
          </cell>
        </row>
        <row r="61">
          <cell r="Y61">
            <v>-2.383021260071182E-2</v>
          </cell>
          <cell r="Z61">
            <v>-2.3227965532314453E-2</v>
          </cell>
          <cell r="AA61">
            <v>-4.8089266149426955E-2</v>
          </cell>
        </row>
        <row r="62">
          <cell r="Y62">
            <v>-0.19936565532992426</v>
          </cell>
          <cell r="Z62">
            <v>-9.4561612989211806E-3</v>
          </cell>
          <cell r="AA62">
            <v>-1.9098342145332747E-2</v>
          </cell>
        </row>
        <row r="63">
          <cell r="Y63">
            <v>0.16083631131221185</v>
          </cell>
          <cell r="Z63">
            <v>4.408643695788253E-2</v>
          </cell>
          <cell r="AA63">
            <v>0.17796792783086257</v>
          </cell>
        </row>
        <row r="64">
          <cell r="Y64">
            <v>-0.17291398225152835</v>
          </cell>
          <cell r="Z64">
            <v>-4.8410844271612116E-2</v>
          </cell>
          <cell r="AA64">
            <v>-0.17393108562692614</v>
          </cell>
        </row>
        <row r="65">
          <cell r="Y65">
            <v>-8.6593694251166933E-2</v>
          </cell>
          <cell r="Z65">
            <v>-3.912803958727671E-2</v>
          </cell>
          <cell r="AA65">
            <v>-6.0255974524778426E-2</v>
          </cell>
        </row>
        <row r="66">
          <cell r="Y66">
            <v>-4.9510710455079078E-2</v>
          </cell>
          <cell r="Z66">
            <v>-2.2945728242587123E-2</v>
          </cell>
          <cell r="AA66">
            <v>-8.1476499761391472E-2</v>
          </cell>
        </row>
        <row r="67">
          <cell r="Y67">
            <v>-6.4939538696435761E-2</v>
          </cell>
          <cell r="Z67">
            <v>-5.2037869643904784E-2</v>
          </cell>
          <cell r="AA67">
            <v>-4.1893480297874826E-2</v>
          </cell>
        </row>
        <row r="68">
          <cell r="Y68">
            <v>-1.6115940138344175E-2</v>
          </cell>
          <cell r="Z68">
            <v>7.8565784375901115E-2</v>
          </cell>
          <cell r="AA68">
            <v>-2.9536951134083129E-2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19" workbookViewId="0">
      <selection activeCell="K47" sqref="K47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17</v>
      </c>
      <c r="B2" s="1">
        <v>4</v>
      </c>
      <c r="C2" s="1">
        <v>7442</v>
      </c>
      <c r="D2" s="1">
        <v>11861851</v>
      </c>
      <c r="E2" s="1">
        <v>2.50955774103046E-3</v>
      </c>
      <c r="F2" s="1">
        <v>6646</v>
      </c>
      <c r="G2" s="1">
        <v>12301053</v>
      </c>
      <c r="H2" s="1">
        <v>2.1611158004115499E-3</v>
      </c>
      <c r="I2" s="1">
        <v>6804</v>
      </c>
      <c r="J2" s="1">
        <v>11136775</v>
      </c>
      <c r="K2" s="1">
        <v>2.4437954434744298E-3</v>
      </c>
      <c r="L2" s="1">
        <v>6949</v>
      </c>
      <c r="M2" s="1">
        <v>10923246</v>
      </c>
      <c r="N2" s="1">
        <v>2.5446648368076599E-3</v>
      </c>
      <c r="O2" s="1">
        <v>9435</v>
      </c>
      <c r="P2" s="1">
        <v>12500689</v>
      </c>
      <c r="Q2" s="1">
        <v>3.01903359086847E-3</v>
      </c>
    </row>
    <row r="3" spans="1:17" x14ac:dyDescent="0.2">
      <c r="A3" s="1" t="s">
        <v>18</v>
      </c>
      <c r="B3" s="1">
        <v>4</v>
      </c>
      <c r="C3" s="1">
        <v>8155</v>
      </c>
      <c r="D3" s="1">
        <v>11861851</v>
      </c>
      <c r="E3" s="1">
        <v>2.7499923915753101E-3</v>
      </c>
      <c r="F3" s="1">
        <v>6813</v>
      </c>
      <c r="G3" s="1">
        <v>12301053</v>
      </c>
      <c r="H3" s="1">
        <v>2.2154200945236099E-3</v>
      </c>
      <c r="I3" s="1">
        <v>10387</v>
      </c>
      <c r="J3" s="1">
        <v>11136775</v>
      </c>
      <c r="K3" s="1">
        <v>3.7307030087255898E-3</v>
      </c>
      <c r="L3" s="1">
        <v>6917</v>
      </c>
      <c r="M3" s="1">
        <v>10923246</v>
      </c>
      <c r="N3" s="1">
        <v>2.5329467083319299E-3</v>
      </c>
      <c r="O3" s="1">
        <v>9191</v>
      </c>
      <c r="P3" s="1">
        <v>12500689</v>
      </c>
      <c r="Q3" s="1">
        <v>2.9409578944008599E-3</v>
      </c>
    </row>
    <row r="4" spans="1:17" x14ac:dyDescent="0.2">
      <c r="A4" s="1" t="s">
        <v>19</v>
      </c>
      <c r="B4" s="1">
        <v>4</v>
      </c>
      <c r="C4" s="1">
        <v>6882</v>
      </c>
      <c r="D4" s="1">
        <v>11861851</v>
      </c>
      <c r="E4" s="1">
        <v>2.3207170617806599E-3</v>
      </c>
      <c r="F4" s="1">
        <v>5386</v>
      </c>
      <c r="G4" s="1">
        <v>12301053</v>
      </c>
      <c r="H4" s="1">
        <v>1.7513947789672901E-3</v>
      </c>
      <c r="I4" s="1">
        <v>14740</v>
      </c>
      <c r="J4" s="1">
        <v>11136775</v>
      </c>
      <c r="K4" s="1">
        <v>5.2941717867156296E-3</v>
      </c>
      <c r="L4" s="1">
        <v>5922</v>
      </c>
      <c r="M4" s="1">
        <v>10923246</v>
      </c>
      <c r="N4" s="1">
        <v>2.1685861510397099E-3</v>
      </c>
      <c r="O4" s="1">
        <v>8569</v>
      </c>
      <c r="P4" s="1">
        <v>12500689</v>
      </c>
      <c r="Q4" s="1">
        <v>2.7419288648809601E-3</v>
      </c>
    </row>
    <row r="5" spans="1:17" x14ac:dyDescent="0.2">
      <c r="A5" s="1" t="s">
        <v>20</v>
      </c>
      <c r="B5" s="1">
        <v>4</v>
      </c>
      <c r="C5" s="1">
        <v>9674</v>
      </c>
      <c r="D5" s="1">
        <v>11861851</v>
      </c>
      <c r="E5" s="1">
        <v>3.26222273404041E-3</v>
      </c>
      <c r="F5" s="1">
        <v>7865</v>
      </c>
      <c r="G5" s="1">
        <v>12301053</v>
      </c>
      <c r="H5" s="1">
        <v>2.5575046298881802E-3</v>
      </c>
      <c r="I5" s="1">
        <v>9029</v>
      </c>
      <c r="J5" s="1">
        <v>11136775</v>
      </c>
      <c r="K5" s="1">
        <v>3.2429495971679398E-3</v>
      </c>
      <c r="L5" s="1">
        <v>8134</v>
      </c>
      <c r="M5" s="1">
        <v>10923246</v>
      </c>
      <c r="N5" s="1">
        <v>2.9786017819245299E-3</v>
      </c>
      <c r="O5" s="1">
        <v>10408</v>
      </c>
      <c r="P5" s="1">
        <v>12500689</v>
      </c>
      <c r="Q5" s="1">
        <v>3.33037642965119E-3</v>
      </c>
    </row>
    <row r="6" spans="1:17" x14ac:dyDescent="0.2">
      <c r="A6" s="1" t="s">
        <v>21</v>
      </c>
      <c r="B6" s="1">
        <v>4</v>
      </c>
      <c r="C6" s="1">
        <v>6398</v>
      </c>
      <c r="D6" s="1">
        <v>11861851</v>
      </c>
      <c r="E6" s="1">
        <v>2.1575047604290398E-3</v>
      </c>
      <c r="F6" s="1">
        <v>5990</v>
      </c>
      <c r="G6" s="1">
        <v>12301053</v>
      </c>
      <c r="H6" s="1">
        <v>1.9478007289294599E-3</v>
      </c>
      <c r="I6" s="1">
        <v>6387</v>
      </c>
      <c r="J6" s="1">
        <v>11136775</v>
      </c>
      <c r="K6" s="1">
        <v>2.2940213841080499E-3</v>
      </c>
      <c r="L6" s="1">
        <v>6131</v>
      </c>
      <c r="M6" s="1">
        <v>10923246</v>
      </c>
      <c r="N6" s="1">
        <v>2.2451201776468202E-3</v>
      </c>
      <c r="O6" s="1">
        <v>8854</v>
      </c>
      <c r="P6" s="1">
        <v>12500689</v>
      </c>
      <c r="Q6" s="1">
        <v>2.8331238382140302E-3</v>
      </c>
    </row>
    <row r="7" spans="1:17" x14ac:dyDescent="0.2">
      <c r="A7" s="1" t="s">
        <v>22</v>
      </c>
      <c r="B7" s="1">
        <v>4</v>
      </c>
      <c r="C7" s="1">
        <v>9329</v>
      </c>
      <c r="D7" s="1">
        <v>11861851</v>
      </c>
      <c r="E7" s="1">
        <v>3.1458833870025801E-3</v>
      </c>
      <c r="F7" s="1">
        <v>7687</v>
      </c>
      <c r="G7" s="1">
        <v>12301053</v>
      </c>
      <c r="H7" s="1">
        <v>2.49962340622384E-3</v>
      </c>
      <c r="I7" s="1">
        <v>10691</v>
      </c>
      <c r="J7" s="1">
        <v>11136775</v>
      </c>
      <c r="K7" s="1">
        <v>3.83989081219652E-3</v>
      </c>
      <c r="L7" s="1">
        <v>8534</v>
      </c>
      <c r="M7" s="1">
        <v>10923246</v>
      </c>
      <c r="N7" s="1">
        <v>3.12507838787115E-3</v>
      </c>
      <c r="O7" s="1">
        <v>10604</v>
      </c>
      <c r="P7" s="1">
        <v>12500689</v>
      </c>
      <c r="Q7" s="1">
        <v>3.39309297271534E-3</v>
      </c>
    </row>
    <row r="8" spans="1:17" x14ac:dyDescent="0.2">
      <c r="A8" s="1" t="s">
        <v>23</v>
      </c>
      <c r="B8" s="1">
        <v>4</v>
      </c>
      <c r="C8" s="1">
        <v>9979</v>
      </c>
      <c r="D8" s="1">
        <v>11861851</v>
      </c>
      <c r="E8" s="1">
        <v>3.3650734611318199E-3</v>
      </c>
      <c r="F8" s="1">
        <v>7984</v>
      </c>
      <c r="G8" s="1">
        <v>12301053</v>
      </c>
      <c r="H8" s="1">
        <v>2.5962005041357001E-3</v>
      </c>
      <c r="I8" s="1">
        <v>8994</v>
      </c>
      <c r="J8" s="1">
        <v>11136775</v>
      </c>
      <c r="K8" s="1">
        <v>3.2303786329525301E-3</v>
      </c>
      <c r="L8" s="1">
        <v>8657</v>
      </c>
      <c r="M8" s="1">
        <v>10923246</v>
      </c>
      <c r="N8" s="1">
        <v>3.17011994419973E-3</v>
      </c>
      <c r="O8" s="1">
        <v>10205</v>
      </c>
      <c r="P8" s="1">
        <v>12500689</v>
      </c>
      <c r="Q8" s="1">
        <v>3.2654200100490399E-3</v>
      </c>
    </row>
    <row r="9" spans="1:17" x14ac:dyDescent="0.2">
      <c r="A9" s="1" t="s">
        <v>24</v>
      </c>
      <c r="B9" s="1">
        <v>4</v>
      </c>
      <c r="C9" s="1">
        <v>36511</v>
      </c>
      <c r="D9" s="1">
        <v>11861851</v>
      </c>
      <c r="E9" s="1">
        <v>1.2312075071588701E-2</v>
      </c>
      <c r="F9" s="1">
        <v>42947</v>
      </c>
      <c r="G9" s="1">
        <v>12301053</v>
      </c>
      <c r="H9" s="1">
        <v>1.39653084983862E-2</v>
      </c>
      <c r="I9" s="1">
        <v>39662</v>
      </c>
      <c r="J9" s="1">
        <v>11136775</v>
      </c>
      <c r="K9" s="1">
        <v>1.42454166488952E-2</v>
      </c>
      <c r="L9" s="1">
        <v>46513</v>
      </c>
      <c r="M9" s="1">
        <v>10923246</v>
      </c>
      <c r="N9" s="1">
        <v>1.70326659309879E-2</v>
      </c>
      <c r="O9" s="1">
        <v>41577</v>
      </c>
      <c r="P9" s="1">
        <v>12500689</v>
      </c>
      <c r="Q9" s="1">
        <v>1.3303906688663301E-2</v>
      </c>
    </row>
    <row r="10" spans="1:17" x14ac:dyDescent="0.2">
      <c r="A10" s="1" t="s">
        <v>25</v>
      </c>
      <c r="B10" s="1">
        <v>4</v>
      </c>
      <c r="C10" s="1">
        <v>10981</v>
      </c>
      <c r="D10" s="1">
        <v>11861851</v>
      </c>
      <c r="E10" s="1">
        <v>3.7029633907895102E-3</v>
      </c>
      <c r="F10" s="1">
        <v>9017</v>
      </c>
      <c r="G10" s="1">
        <v>12301053</v>
      </c>
      <c r="H10" s="1">
        <v>2.93210670663722E-3</v>
      </c>
      <c r="I10" s="1">
        <v>9895</v>
      </c>
      <c r="J10" s="1">
        <v>11136775</v>
      </c>
      <c r="K10" s="1">
        <v>3.5539911688976301E-3</v>
      </c>
      <c r="L10" s="1">
        <v>9108</v>
      </c>
      <c r="M10" s="1">
        <v>10923246</v>
      </c>
      <c r="N10" s="1">
        <v>3.3352723174045499E-3</v>
      </c>
      <c r="O10" s="1">
        <v>12127</v>
      </c>
      <c r="P10" s="1">
        <v>12500689</v>
      </c>
      <c r="Q10" s="1">
        <v>3.8804261109127601E-3</v>
      </c>
    </row>
    <row r="11" spans="1:17" x14ac:dyDescent="0.2">
      <c r="A11" s="1" t="s">
        <v>26</v>
      </c>
      <c r="B11" s="1">
        <v>4</v>
      </c>
      <c r="C11" s="1">
        <v>10606</v>
      </c>
      <c r="D11" s="1">
        <v>11861851</v>
      </c>
      <c r="E11" s="1">
        <v>3.5765075787918699E-3</v>
      </c>
      <c r="F11" s="1">
        <v>9212</v>
      </c>
      <c r="G11" s="1">
        <v>12301053</v>
      </c>
      <c r="H11" s="1">
        <v>2.9955159123369302E-3</v>
      </c>
      <c r="I11" s="1">
        <v>12136</v>
      </c>
      <c r="J11" s="1">
        <v>11136775</v>
      </c>
      <c r="K11" s="1">
        <v>4.3588920490896096E-3</v>
      </c>
      <c r="L11" s="1">
        <v>9471</v>
      </c>
      <c r="M11" s="1">
        <v>10923246</v>
      </c>
      <c r="N11" s="1">
        <v>3.4681998373011099E-3</v>
      </c>
      <c r="O11" s="1">
        <v>12088</v>
      </c>
      <c r="P11" s="1">
        <v>12500689</v>
      </c>
      <c r="Q11" s="1">
        <v>3.8679467987724498E-3</v>
      </c>
    </row>
    <row r="12" spans="1:17" x14ac:dyDescent="0.2">
      <c r="A12" s="1" t="s">
        <v>27</v>
      </c>
      <c r="B12" s="1">
        <v>4</v>
      </c>
      <c r="C12" s="1">
        <v>8818</v>
      </c>
      <c r="D12" s="1">
        <v>11861851</v>
      </c>
      <c r="E12" s="1">
        <v>2.97356626718713E-3</v>
      </c>
      <c r="F12" s="1">
        <v>7616</v>
      </c>
      <c r="G12" s="1">
        <v>12301053</v>
      </c>
      <c r="H12" s="1">
        <v>2.4765359518408702E-3</v>
      </c>
      <c r="I12" s="1">
        <v>12175</v>
      </c>
      <c r="J12" s="1">
        <v>11136775</v>
      </c>
      <c r="K12" s="1">
        <v>4.3728996949296299E-3</v>
      </c>
      <c r="L12" s="1">
        <v>7739</v>
      </c>
      <c r="M12" s="1">
        <v>10923246</v>
      </c>
      <c r="N12" s="1">
        <v>2.8339561335522399E-3</v>
      </c>
      <c r="O12" s="1">
        <v>10094</v>
      </c>
      <c r="P12" s="1">
        <v>12500689</v>
      </c>
      <c r="Q12" s="1">
        <v>3.2299019678035299E-3</v>
      </c>
    </row>
    <row r="13" spans="1:17" x14ac:dyDescent="0.2">
      <c r="A13" s="1" t="s">
        <v>28</v>
      </c>
      <c r="B13" s="1">
        <v>4</v>
      </c>
      <c r="C13" s="1">
        <v>17099</v>
      </c>
      <c r="D13" s="1">
        <v>11861851</v>
      </c>
      <c r="E13" s="1">
        <v>5.7660478115936498E-3</v>
      </c>
      <c r="F13" s="1">
        <v>14987</v>
      </c>
      <c r="G13" s="1">
        <v>12301053</v>
      </c>
      <c r="H13" s="1">
        <v>4.8734039272897997E-3</v>
      </c>
      <c r="I13" s="1">
        <v>15152</v>
      </c>
      <c r="J13" s="1">
        <v>11136775</v>
      </c>
      <c r="K13" s="1">
        <v>5.4421499940512401E-3</v>
      </c>
      <c r="L13" s="1">
        <v>15174</v>
      </c>
      <c r="M13" s="1">
        <v>10923246</v>
      </c>
      <c r="N13" s="1">
        <v>5.5565900465850502E-3</v>
      </c>
      <c r="O13" s="1">
        <v>16287</v>
      </c>
      <c r="P13" s="1">
        <v>12500689</v>
      </c>
      <c r="Q13" s="1">
        <v>5.2115527392130098E-3</v>
      </c>
    </row>
    <row r="14" spans="1:17" x14ac:dyDescent="0.2">
      <c r="A14" s="1" t="s">
        <v>29</v>
      </c>
      <c r="B14" s="1">
        <v>4</v>
      </c>
      <c r="C14" s="1">
        <v>12670</v>
      </c>
      <c r="D14" s="1">
        <v>11861851</v>
      </c>
      <c r="E14" s="1">
        <v>4.2725203680268704E-3</v>
      </c>
      <c r="F14" s="1">
        <v>10540</v>
      </c>
      <c r="G14" s="1">
        <v>12301053</v>
      </c>
      <c r="H14" s="1">
        <v>3.4273488619226298E-3</v>
      </c>
      <c r="I14" s="1">
        <v>10774</v>
      </c>
      <c r="J14" s="1">
        <v>11136775</v>
      </c>
      <c r="K14" s="1">
        <v>3.86970195590734E-3</v>
      </c>
      <c r="L14" s="1">
        <v>10551</v>
      </c>
      <c r="M14" s="1">
        <v>10923246</v>
      </c>
      <c r="N14" s="1">
        <v>3.8636866733569798E-3</v>
      </c>
      <c r="O14" s="1">
        <v>12392</v>
      </c>
      <c r="P14" s="1">
        <v>12500689</v>
      </c>
      <c r="Q14" s="1">
        <v>3.96522143699439E-3</v>
      </c>
    </row>
    <row r="15" spans="1:17" x14ac:dyDescent="0.2">
      <c r="A15" s="1" t="s">
        <v>30</v>
      </c>
      <c r="B15" s="1">
        <v>4</v>
      </c>
      <c r="C15" s="1">
        <v>16703</v>
      </c>
      <c r="D15" s="1">
        <v>11861851</v>
      </c>
      <c r="E15" s="1">
        <v>5.6325104741241404E-3</v>
      </c>
      <c r="F15" s="1">
        <v>14250</v>
      </c>
      <c r="G15" s="1">
        <v>12301053</v>
      </c>
      <c r="H15" s="1">
        <v>4.63374964728629E-3</v>
      </c>
      <c r="I15" s="1">
        <v>40770</v>
      </c>
      <c r="J15" s="1">
        <v>11136775</v>
      </c>
      <c r="K15" s="1">
        <v>1.4643377458914201E-2</v>
      </c>
      <c r="L15" s="1">
        <v>14412</v>
      </c>
      <c r="M15" s="1">
        <v>10923246</v>
      </c>
      <c r="N15" s="1">
        <v>5.27755211225674E-3</v>
      </c>
      <c r="O15" s="1">
        <v>16255</v>
      </c>
      <c r="P15" s="1">
        <v>12500689</v>
      </c>
      <c r="Q15" s="1">
        <v>5.2013133036106999E-3</v>
      </c>
    </row>
    <row r="16" spans="1:17" x14ac:dyDescent="0.2">
      <c r="A16" s="1" t="s">
        <v>31</v>
      </c>
      <c r="B16" s="1">
        <v>4</v>
      </c>
      <c r="C16" s="1">
        <v>33641</v>
      </c>
      <c r="D16" s="1">
        <v>11861851</v>
      </c>
      <c r="E16" s="1">
        <v>1.1344266590433401E-2</v>
      </c>
      <c r="F16" s="1">
        <v>36744</v>
      </c>
      <c r="G16" s="1">
        <v>12301053</v>
      </c>
      <c r="H16" s="1">
        <v>1.19482454063078E-2</v>
      </c>
      <c r="I16" s="1">
        <v>33566</v>
      </c>
      <c r="J16" s="1">
        <v>11136775</v>
      </c>
      <c r="K16" s="1">
        <v>1.2055913852978E-2</v>
      </c>
      <c r="L16" s="1">
        <v>37414</v>
      </c>
      <c r="M16" s="1">
        <v>10923246</v>
      </c>
      <c r="N16" s="1">
        <v>1.37006893372171E-2</v>
      </c>
      <c r="O16" s="1">
        <v>35231</v>
      </c>
      <c r="P16" s="1">
        <v>12500689</v>
      </c>
      <c r="Q16" s="1">
        <v>1.12732986157802E-2</v>
      </c>
    </row>
    <row r="17" spans="1:20" x14ac:dyDescent="0.2">
      <c r="A17" s="1" t="s">
        <v>32</v>
      </c>
      <c r="B17" s="1">
        <v>4</v>
      </c>
      <c r="C17" s="1">
        <v>34947</v>
      </c>
      <c r="D17" s="1">
        <v>11861851</v>
      </c>
      <c r="E17" s="1">
        <v>1.1784670031683901E-2</v>
      </c>
      <c r="F17" s="1">
        <v>34414</v>
      </c>
      <c r="G17" s="1">
        <v>12301053</v>
      </c>
      <c r="H17" s="1">
        <v>1.11905866920498E-2</v>
      </c>
      <c r="I17" s="1">
        <v>29976</v>
      </c>
      <c r="J17" s="1">
        <v>11136775</v>
      </c>
      <c r="K17" s="1">
        <v>1.07664920948838E-2</v>
      </c>
      <c r="L17" s="1">
        <v>31116</v>
      </c>
      <c r="M17" s="1">
        <v>10923246</v>
      </c>
      <c r="N17" s="1">
        <v>1.13944151765876E-2</v>
      </c>
      <c r="O17" s="1">
        <v>30383</v>
      </c>
      <c r="P17" s="1">
        <v>12500689</v>
      </c>
      <c r="Q17" s="1">
        <v>9.7220241220303903E-3</v>
      </c>
    </row>
    <row r="21" spans="1:20" x14ac:dyDescent="0.2">
      <c r="C21" s="1" t="s">
        <v>0</v>
      </c>
      <c r="D21" s="1" t="s">
        <v>4</v>
      </c>
      <c r="E21" s="1" t="s">
        <v>7</v>
      </c>
      <c r="F21" s="1" t="s">
        <v>10</v>
      </c>
      <c r="G21" s="1" t="s">
        <v>13</v>
      </c>
      <c r="H21" s="1" t="s">
        <v>16</v>
      </c>
      <c r="I21" s="1" t="s">
        <v>34</v>
      </c>
      <c r="J21" s="1" t="s">
        <v>0</v>
      </c>
      <c r="K21" t="s">
        <v>33</v>
      </c>
      <c r="L21" s="1" t="s">
        <v>10</v>
      </c>
      <c r="M21" s="1" t="s">
        <v>13</v>
      </c>
      <c r="N21" s="1" t="s">
        <v>16</v>
      </c>
      <c r="P21" s="1" t="s">
        <v>0</v>
      </c>
      <c r="Q21" s="1" t="s">
        <v>35</v>
      </c>
      <c r="R21" s="1" t="s">
        <v>36</v>
      </c>
      <c r="S21" s="1" t="s">
        <v>37</v>
      </c>
    </row>
    <row r="22" spans="1:20" x14ac:dyDescent="0.2">
      <c r="C22" s="1" t="s">
        <v>17</v>
      </c>
      <c r="D22" s="1">
        <v>2.50955774103046E-3</v>
      </c>
      <c r="E22" s="1">
        <v>2.1611158004115499E-3</v>
      </c>
      <c r="F22" s="1">
        <v>2.4437954434744298E-3</v>
      </c>
      <c r="G22" s="1">
        <v>2.5446648368076599E-3</v>
      </c>
      <c r="H22" s="1">
        <v>3.01903359086847E-3</v>
      </c>
      <c r="I22">
        <f>(D22+E22)/2</f>
        <v>2.3353367707210047E-3</v>
      </c>
      <c r="J22" s="1" t="s">
        <v>17</v>
      </c>
      <c r="K22">
        <v>2.335336770721E-3</v>
      </c>
      <c r="L22" s="1">
        <v>2.4437954434744298E-3</v>
      </c>
      <c r="M22" s="1">
        <v>2.5446648368076599E-3</v>
      </c>
      <c r="N22" s="1">
        <v>3.01903359086847E-3</v>
      </c>
      <c r="P22" s="1" t="s">
        <v>17</v>
      </c>
      <c r="Q22">
        <f t="shared" ref="Q22:Q37" si="0">LOG(L22/K22,2)</f>
        <v>6.5492919305416897E-2</v>
      </c>
      <c r="R22">
        <f t="shared" ref="R22:R37" si="1">LOG(M22/K22,2)</f>
        <v>0.12384503746946258</v>
      </c>
      <c r="S22">
        <f t="shared" ref="S22:S37" si="2">LOG(N22/K22,2)</f>
        <v>0.37045619796527479</v>
      </c>
      <c r="T22">
        <f t="shared" ref="T22:T32" si="3">S22/SUM(Q22:S22)</f>
        <v>0.66177217969922086</v>
      </c>
    </row>
    <row r="23" spans="1:20" x14ac:dyDescent="0.2">
      <c r="C23" s="1" t="s">
        <v>18</v>
      </c>
      <c r="D23" s="1">
        <v>2.7499923915753101E-3</v>
      </c>
      <c r="E23" s="1">
        <v>2.2154200945236099E-3</v>
      </c>
      <c r="F23" s="1">
        <v>3.7307030087255898E-3</v>
      </c>
      <c r="G23" s="1">
        <v>2.5329467083319299E-3</v>
      </c>
      <c r="H23" s="1">
        <v>2.9409578944008599E-3</v>
      </c>
      <c r="I23">
        <f t="shared" ref="I23:I37" si="4">(D23+E23)/2</f>
        <v>2.4827062430494602E-3</v>
      </c>
      <c r="J23" s="1" t="s">
        <v>18</v>
      </c>
      <c r="K23">
        <v>2.4827062430494602E-3</v>
      </c>
      <c r="L23" s="1">
        <v>3.7307030087255898E-3</v>
      </c>
      <c r="M23" s="1">
        <v>2.5329467083319299E-3</v>
      </c>
      <c r="N23" s="1">
        <v>2.9409578944008599E-3</v>
      </c>
      <c r="P23" s="1" t="s">
        <v>18</v>
      </c>
      <c r="Q23">
        <f t="shared" si="0"/>
        <v>0.58753394553138327</v>
      </c>
      <c r="R23">
        <f t="shared" si="1"/>
        <v>2.8903153831573544E-2</v>
      </c>
      <c r="S23">
        <f t="shared" si="2"/>
        <v>0.24437255924824011</v>
      </c>
      <c r="T23">
        <f t="shared" si="3"/>
        <v>0.28388686953455317</v>
      </c>
    </row>
    <row r="24" spans="1:20" x14ac:dyDescent="0.2">
      <c r="C24" s="1" t="s">
        <v>19</v>
      </c>
      <c r="D24" s="1">
        <v>2.3207170617806599E-3</v>
      </c>
      <c r="E24" s="1">
        <v>1.7513947789672901E-3</v>
      </c>
      <c r="F24" s="1">
        <v>5.2941717867156296E-3</v>
      </c>
      <c r="G24" s="1">
        <v>2.1685861510397099E-3</v>
      </c>
      <c r="H24" s="1">
        <v>2.7419288648809601E-3</v>
      </c>
      <c r="I24">
        <f t="shared" si="4"/>
        <v>2.0360559203739751E-3</v>
      </c>
      <c r="J24" s="1" t="s">
        <v>19</v>
      </c>
      <c r="K24">
        <v>2.0360559203739751E-3</v>
      </c>
      <c r="L24" s="1">
        <v>5.2941717867156296E-3</v>
      </c>
      <c r="M24" s="1">
        <v>2.1685861510397099E-3</v>
      </c>
      <c r="N24" s="1">
        <v>2.7419288648809601E-3</v>
      </c>
      <c r="P24" s="1" t="s">
        <v>19</v>
      </c>
      <c r="Q24">
        <f t="shared" si="0"/>
        <v>1.3786278229044844</v>
      </c>
      <c r="R24">
        <f t="shared" si="1"/>
        <v>9.0977572384463731E-2</v>
      </c>
      <c r="S24">
        <f t="shared" si="2"/>
        <v>0.42941395745644867</v>
      </c>
      <c r="T24">
        <f t="shared" si="3"/>
        <v>0.22612405546875994</v>
      </c>
    </row>
    <row r="25" spans="1:20" x14ac:dyDescent="0.2">
      <c r="C25" s="1" t="s">
        <v>20</v>
      </c>
      <c r="D25" s="1">
        <v>3.26222273404041E-3</v>
      </c>
      <c r="E25" s="1">
        <v>2.5575046298881802E-3</v>
      </c>
      <c r="F25" s="1">
        <v>3.2429495971679398E-3</v>
      </c>
      <c r="G25" s="1">
        <v>2.9786017819245299E-3</v>
      </c>
      <c r="H25" s="1">
        <v>3.33037642965119E-3</v>
      </c>
      <c r="I25">
        <f t="shared" si="4"/>
        <v>2.9098636819642953E-3</v>
      </c>
      <c r="J25" s="1" t="s">
        <v>20</v>
      </c>
      <c r="K25">
        <v>2.9098636819642953E-3</v>
      </c>
      <c r="L25" s="1">
        <v>3.2429495971679398E-3</v>
      </c>
      <c r="M25" s="1">
        <v>2.9786017819245299E-3</v>
      </c>
      <c r="N25" s="1">
        <v>3.33037642965119E-3</v>
      </c>
      <c r="P25" s="1" t="s">
        <v>20</v>
      </c>
      <c r="Q25">
        <f t="shared" si="0"/>
        <v>0.15635503224240929</v>
      </c>
      <c r="R25">
        <f t="shared" si="1"/>
        <v>3.3683689360966468E-2</v>
      </c>
      <c r="S25">
        <f t="shared" si="2"/>
        <v>0.19473368416719625</v>
      </c>
      <c r="T25">
        <f t="shared" si="3"/>
        <v>0.50610096058528153</v>
      </c>
    </row>
    <row r="26" spans="1:20" x14ac:dyDescent="0.2">
      <c r="C26" s="1" t="s">
        <v>21</v>
      </c>
      <c r="D26" s="1">
        <v>2.1575047604290398E-3</v>
      </c>
      <c r="E26" s="1">
        <v>1.9478007289294599E-3</v>
      </c>
      <c r="F26" s="1">
        <v>2.2940213841080499E-3</v>
      </c>
      <c r="G26" s="1">
        <v>2.2451201776468202E-3</v>
      </c>
      <c r="H26" s="1">
        <v>2.8331238382140302E-3</v>
      </c>
      <c r="I26">
        <f t="shared" si="4"/>
        <v>2.05265274467925E-3</v>
      </c>
      <c r="J26" s="1" t="s">
        <v>21</v>
      </c>
      <c r="K26">
        <v>2.05265274467925E-3</v>
      </c>
      <c r="L26" s="1">
        <v>2.2940213841080499E-3</v>
      </c>
      <c r="M26" s="1">
        <v>2.2451201776468202E-3</v>
      </c>
      <c r="N26" s="1">
        <v>2.8331238382140302E-3</v>
      </c>
      <c r="P26" s="1" t="s">
        <v>21</v>
      </c>
      <c r="Q26">
        <f t="shared" si="0"/>
        <v>0.16038925803518761</v>
      </c>
      <c r="R26">
        <f t="shared" si="1"/>
        <v>0.12930309045536614</v>
      </c>
      <c r="S26">
        <f t="shared" si="2"/>
        <v>0.46490408279503614</v>
      </c>
      <c r="T26">
        <f t="shared" si="3"/>
        <v>0.61609631787283825</v>
      </c>
    </row>
    <row r="27" spans="1:20" x14ac:dyDescent="0.2">
      <c r="C27" s="1" t="s">
        <v>22</v>
      </c>
      <c r="D27" s="1">
        <v>3.1458833870025801E-3</v>
      </c>
      <c r="E27" s="1">
        <v>2.49962340622384E-3</v>
      </c>
      <c r="F27" s="1">
        <v>3.83989081219652E-3</v>
      </c>
      <c r="G27" s="1">
        <v>3.12507838787115E-3</v>
      </c>
      <c r="H27" s="1">
        <v>3.39309297271534E-3</v>
      </c>
      <c r="I27">
        <f t="shared" si="4"/>
        <v>2.8227533966132101E-3</v>
      </c>
      <c r="J27" s="1" t="s">
        <v>22</v>
      </c>
      <c r="K27">
        <v>2.8227533966132101E-3</v>
      </c>
      <c r="L27" s="1">
        <v>3.83989081219652E-3</v>
      </c>
      <c r="M27" s="1">
        <v>3.12507838787115E-3</v>
      </c>
      <c r="N27" s="1">
        <v>3.39309297271534E-3</v>
      </c>
      <c r="P27" s="1" t="s">
        <v>22</v>
      </c>
      <c r="Q27">
        <f t="shared" si="0"/>
        <v>0.44396219176112817</v>
      </c>
      <c r="R27">
        <f t="shared" si="1"/>
        <v>0.146789281510498</v>
      </c>
      <c r="S27">
        <f t="shared" si="2"/>
        <v>0.26549786472721471</v>
      </c>
      <c r="T27">
        <f t="shared" si="3"/>
        <v>0.31007073867959489</v>
      </c>
    </row>
    <row r="28" spans="1:20" x14ac:dyDescent="0.2">
      <c r="C28" s="1" t="s">
        <v>23</v>
      </c>
      <c r="D28" s="1">
        <v>3.3650734611318199E-3</v>
      </c>
      <c r="E28" s="1">
        <v>2.5962005041357001E-3</v>
      </c>
      <c r="F28" s="1">
        <v>3.2303786329525301E-3</v>
      </c>
      <c r="G28" s="1">
        <v>3.17011994419973E-3</v>
      </c>
      <c r="H28" s="1">
        <v>3.2654200100490399E-3</v>
      </c>
      <c r="I28">
        <f t="shared" si="4"/>
        <v>2.98063698263376E-3</v>
      </c>
      <c r="J28" s="1" t="s">
        <v>23</v>
      </c>
      <c r="K28">
        <v>2.98063698263376E-3</v>
      </c>
      <c r="L28" s="1">
        <v>3.2303786329525301E-3</v>
      </c>
      <c r="M28" s="1">
        <v>3.17011994419973E-3</v>
      </c>
      <c r="N28" s="1">
        <v>3.2654200100490399E-3</v>
      </c>
      <c r="P28" s="1" t="s">
        <v>23</v>
      </c>
      <c r="Q28">
        <f t="shared" si="0"/>
        <v>0.1160825957433005</v>
      </c>
      <c r="R28">
        <f t="shared" si="1"/>
        <v>8.891674950393097E-2</v>
      </c>
      <c r="S28">
        <f t="shared" si="2"/>
        <v>0.13164789082979958</v>
      </c>
      <c r="T28">
        <f t="shared" si="3"/>
        <v>0.39105590874263446</v>
      </c>
    </row>
    <row r="29" spans="1:20" x14ac:dyDescent="0.2">
      <c r="C29" s="1" t="s">
        <v>24</v>
      </c>
      <c r="D29" s="1">
        <v>1.2312075071588701E-2</v>
      </c>
      <c r="E29" s="1">
        <v>1.39653084983862E-2</v>
      </c>
      <c r="F29" s="1">
        <v>1.42454166488952E-2</v>
      </c>
      <c r="G29" s="1">
        <v>1.70326659309879E-2</v>
      </c>
      <c r="H29" s="1">
        <v>1.3303906688663301E-2</v>
      </c>
      <c r="I29">
        <f t="shared" si="4"/>
        <v>1.3138691784987451E-2</v>
      </c>
      <c r="J29" s="1" t="s">
        <v>24</v>
      </c>
      <c r="K29">
        <v>1.3138691784987451E-2</v>
      </c>
      <c r="L29" s="1">
        <v>1.42454166488952E-2</v>
      </c>
      <c r="M29" s="1">
        <v>1.70326659309879E-2</v>
      </c>
      <c r="N29" s="1">
        <v>1.3303906688663301E-2</v>
      </c>
      <c r="P29" s="1" t="s">
        <v>24</v>
      </c>
      <c r="Q29">
        <f t="shared" si="0"/>
        <v>0.1166761839536485</v>
      </c>
      <c r="R29">
        <f t="shared" si="1"/>
        <v>0.37448262730085052</v>
      </c>
      <c r="S29">
        <f t="shared" si="2"/>
        <v>1.8028320792568435E-2</v>
      </c>
      <c r="T29">
        <f t="shared" si="3"/>
        <v>3.540608090406723E-2</v>
      </c>
    </row>
    <row r="30" spans="1:20" x14ac:dyDescent="0.2">
      <c r="C30" s="1" t="s">
        <v>25</v>
      </c>
      <c r="D30" s="1">
        <v>3.7029633907895102E-3</v>
      </c>
      <c r="E30" s="1">
        <v>2.93210670663722E-3</v>
      </c>
      <c r="F30" s="1">
        <v>3.5539911688976301E-3</v>
      </c>
      <c r="G30" s="1">
        <v>3.3352723174045499E-3</v>
      </c>
      <c r="H30" s="1">
        <v>3.8804261109127601E-3</v>
      </c>
      <c r="I30">
        <f t="shared" si="4"/>
        <v>3.3175350487133649E-3</v>
      </c>
      <c r="J30" s="1" t="s">
        <v>25</v>
      </c>
      <c r="K30">
        <v>3.3175350487133649E-3</v>
      </c>
      <c r="L30" s="1">
        <v>3.5539911688976301E-3</v>
      </c>
      <c r="M30" s="1">
        <v>3.3352723174045499E-3</v>
      </c>
      <c r="N30" s="1">
        <v>3.8804261109127601E-3</v>
      </c>
      <c r="P30" s="1" t="s">
        <v>25</v>
      </c>
      <c r="Q30">
        <f t="shared" si="0"/>
        <v>9.9328389208601556E-2</v>
      </c>
      <c r="R30">
        <f t="shared" si="1"/>
        <v>7.6928516952144395E-3</v>
      </c>
      <c r="S30">
        <f t="shared" si="2"/>
        <v>0.22610337665013866</v>
      </c>
      <c r="T30">
        <f t="shared" si="3"/>
        <v>0.67873511813793741</v>
      </c>
    </row>
    <row r="31" spans="1:20" x14ac:dyDescent="0.2">
      <c r="C31" s="1" t="s">
        <v>26</v>
      </c>
      <c r="D31" s="1">
        <v>3.5765075787918699E-3</v>
      </c>
      <c r="E31" s="1">
        <v>2.9955159123369302E-3</v>
      </c>
      <c r="F31" s="1">
        <v>4.3588920490896096E-3</v>
      </c>
      <c r="G31" s="1">
        <v>3.4681998373011099E-3</v>
      </c>
      <c r="H31" s="1">
        <v>3.8679467987724498E-3</v>
      </c>
      <c r="I31">
        <f t="shared" si="4"/>
        <v>3.2860117455644003E-3</v>
      </c>
      <c r="J31" s="1" t="s">
        <v>26</v>
      </c>
      <c r="K31">
        <v>3.2860117455644003E-3</v>
      </c>
      <c r="L31" s="1">
        <v>4.3588920490896096E-3</v>
      </c>
      <c r="M31" s="1">
        <v>3.4681998373011099E-3</v>
      </c>
      <c r="N31" s="1">
        <v>3.8679467987724498E-3</v>
      </c>
      <c r="P31" s="1" t="s">
        <v>26</v>
      </c>
      <c r="Q31">
        <f t="shared" si="0"/>
        <v>0.40762383772997834</v>
      </c>
      <c r="R31">
        <f t="shared" si="1"/>
        <v>7.7849391801950107E-2</v>
      </c>
      <c r="S31">
        <f t="shared" si="2"/>
        <v>0.23523031448320775</v>
      </c>
      <c r="T31">
        <f t="shared" si="3"/>
        <v>0.32638984008973804</v>
      </c>
    </row>
    <row r="32" spans="1:20" x14ac:dyDescent="0.2">
      <c r="C32" s="1" t="s">
        <v>27</v>
      </c>
      <c r="D32" s="1">
        <v>2.97356626718713E-3</v>
      </c>
      <c r="E32" s="1">
        <v>2.4765359518408702E-3</v>
      </c>
      <c r="F32" s="1">
        <v>4.3728996949296299E-3</v>
      </c>
      <c r="G32" s="1">
        <v>2.8339561335522399E-3</v>
      </c>
      <c r="H32" s="1">
        <v>3.2299019678035299E-3</v>
      </c>
      <c r="I32">
        <f t="shared" si="4"/>
        <v>2.7250511095140003E-3</v>
      </c>
      <c r="J32" s="1" t="s">
        <v>27</v>
      </c>
      <c r="K32">
        <v>2.7250511095140003E-3</v>
      </c>
      <c r="L32" s="1">
        <v>4.3728996949296299E-3</v>
      </c>
      <c r="M32" s="1">
        <v>2.8339561335522399E-3</v>
      </c>
      <c r="N32" s="1">
        <v>3.2299019678035299E-3</v>
      </c>
      <c r="P32" s="1" t="s">
        <v>27</v>
      </c>
      <c r="Q32">
        <f t="shared" si="0"/>
        <v>0.68230696791194101</v>
      </c>
      <c r="R32">
        <f t="shared" si="1"/>
        <v>5.6534138621345521E-2</v>
      </c>
      <c r="S32">
        <f t="shared" si="2"/>
        <v>0.24520708918873343</v>
      </c>
      <c r="T32">
        <f t="shared" si="3"/>
        <v>0.24918199154749637</v>
      </c>
    </row>
    <row r="33" spans="3:20" x14ac:dyDescent="0.2">
      <c r="C33" s="1" t="s">
        <v>28</v>
      </c>
      <c r="D33" s="1">
        <v>5.7660478115936498E-3</v>
      </c>
      <c r="E33" s="1">
        <v>4.8734039272897997E-3</v>
      </c>
      <c r="F33" s="1">
        <v>5.4421499940512401E-3</v>
      </c>
      <c r="G33" s="1">
        <v>5.5565900465850502E-3</v>
      </c>
      <c r="H33" s="1">
        <v>5.2115527392130098E-3</v>
      </c>
      <c r="I33">
        <f t="shared" si="4"/>
        <v>5.3197258694417243E-3</v>
      </c>
      <c r="J33" s="1" t="s">
        <v>28</v>
      </c>
      <c r="K33">
        <v>5.3197258694417243E-3</v>
      </c>
      <c r="L33" s="1">
        <v>5.4421499940512401E-3</v>
      </c>
      <c r="M33" s="1">
        <v>5.5565900465850502E-3</v>
      </c>
      <c r="N33" s="1">
        <v>5.2115527392130098E-3</v>
      </c>
      <c r="P33" s="1" t="s">
        <v>28</v>
      </c>
      <c r="Q33">
        <f t="shared" si="0"/>
        <v>3.2824815849405241E-2</v>
      </c>
      <c r="R33">
        <f t="shared" si="1"/>
        <v>6.2847901050276295E-2</v>
      </c>
      <c r="S33">
        <f t="shared" si="2"/>
        <v>-2.9638628533108165E-2</v>
      </c>
    </row>
    <row r="34" spans="3:20" x14ac:dyDescent="0.2">
      <c r="C34" s="1" t="s">
        <v>29</v>
      </c>
      <c r="D34" s="1">
        <v>4.2725203680268704E-3</v>
      </c>
      <c r="E34" s="1">
        <v>3.4273488619226298E-3</v>
      </c>
      <c r="F34" s="1">
        <v>3.86970195590734E-3</v>
      </c>
      <c r="G34" s="1">
        <v>3.8636866733569798E-3</v>
      </c>
      <c r="H34" s="1">
        <v>3.96522143699439E-3</v>
      </c>
      <c r="I34">
        <f t="shared" si="4"/>
        <v>3.8499346149747501E-3</v>
      </c>
      <c r="J34" s="1" t="s">
        <v>29</v>
      </c>
      <c r="K34">
        <v>3.8499346149747501E-3</v>
      </c>
      <c r="L34" s="1">
        <v>3.86970195590734E-3</v>
      </c>
      <c r="M34" s="1">
        <v>3.8636866733569798E-3</v>
      </c>
      <c r="N34" s="1">
        <v>3.96522143699439E-3</v>
      </c>
      <c r="P34" s="1" t="s">
        <v>29</v>
      </c>
      <c r="Q34">
        <f t="shared" si="0"/>
        <v>7.3885102762109509E-3</v>
      </c>
      <c r="R34">
        <f t="shared" si="1"/>
        <v>5.1441590684397544E-3</v>
      </c>
      <c r="S34">
        <f t="shared" si="2"/>
        <v>4.2567491062116589E-2</v>
      </c>
      <c r="T34">
        <f>S34/SUM(Q34:S34)</f>
        <v>0.77254749800852729</v>
      </c>
    </row>
    <row r="35" spans="3:20" x14ac:dyDescent="0.2">
      <c r="C35" s="1" t="s">
        <v>30</v>
      </c>
      <c r="D35" s="1">
        <v>5.6325104741241404E-3</v>
      </c>
      <c r="E35" s="1">
        <v>4.63374964728629E-3</v>
      </c>
      <c r="F35" s="1">
        <v>1.4643377458914201E-2</v>
      </c>
      <c r="G35" s="1">
        <v>5.27755211225674E-3</v>
      </c>
      <c r="H35" s="1">
        <v>5.2013133036106999E-3</v>
      </c>
      <c r="I35">
        <f t="shared" si="4"/>
        <v>5.1331300607052148E-3</v>
      </c>
      <c r="J35" s="1" t="s">
        <v>30</v>
      </c>
      <c r="K35">
        <v>5.1331300607052148E-3</v>
      </c>
      <c r="L35" s="1">
        <v>1.4643377458914201E-2</v>
      </c>
      <c r="M35" s="1">
        <v>5.27755211225674E-3</v>
      </c>
      <c r="N35" s="1">
        <v>5.2013133036106999E-3</v>
      </c>
      <c r="P35" s="1" t="s">
        <v>30</v>
      </c>
      <c r="Q35">
        <f t="shared" si="0"/>
        <v>1.5123376256410783</v>
      </c>
      <c r="R35">
        <f t="shared" si="1"/>
        <v>4.0030103976827547E-2</v>
      </c>
      <c r="S35">
        <f t="shared" si="2"/>
        <v>1.9037126678324866E-2</v>
      </c>
      <c r="T35">
        <f>S35/SUM(Q35:S35)</f>
        <v>1.211471798756877E-2</v>
      </c>
    </row>
    <row r="36" spans="3:20" x14ac:dyDescent="0.2">
      <c r="C36" s="1" t="s">
        <v>31</v>
      </c>
      <c r="D36" s="1">
        <v>1.1344266590433401E-2</v>
      </c>
      <c r="E36" s="1">
        <v>1.19482454063078E-2</v>
      </c>
      <c r="F36" s="1">
        <v>1.2055913852978E-2</v>
      </c>
      <c r="G36" s="1">
        <v>1.37006893372171E-2</v>
      </c>
      <c r="H36" s="1">
        <v>1.12732986157802E-2</v>
      </c>
      <c r="I36">
        <f t="shared" si="4"/>
        <v>1.1646255998370599E-2</v>
      </c>
      <c r="J36" s="1" t="s">
        <v>31</v>
      </c>
      <c r="K36">
        <v>1.1646255998370599E-2</v>
      </c>
      <c r="L36" s="1">
        <v>1.2055913852978E-2</v>
      </c>
      <c r="M36" s="1">
        <v>1.37006893372171E-2</v>
      </c>
      <c r="N36" s="1">
        <v>1.12732986157802E-2</v>
      </c>
      <c r="P36" s="1" t="s">
        <v>31</v>
      </c>
      <c r="Q36">
        <f t="shared" si="0"/>
        <v>4.9874776766015566E-2</v>
      </c>
      <c r="R36">
        <f t="shared" si="1"/>
        <v>0.23438224648398856</v>
      </c>
      <c r="S36">
        <f t="shared" si="2"/>
        <v>-4.6956520292331001E-2</v>
      </c>
    </row>
    <row r="37" spans="3:20" x14ac:dyDescent="0.2">
      <c r="C37" s="1" t="s">
        <v>32</v>
      </c>
      <c r="D37" s="1">
        <v>1.1784670031683901E-2</v>
      </c>
      <c r="E37" s="1">
        <v>1.11905866920498E-2</v>
      </c>
      <c r="F37" s="1">
        <v>1.07664920948838E-2</v>
      </c>
      <c r="G37" s="1">
        <v>1.13944151765876E-2</v>
      </c>
      <c r="H37" s="1">
        <v>9.7220241220303903E-3</v>
      </c>
      <c r="I37">
        <f t="shared" si="4"/>
        <v>1.148762836186685E-2</v>
      </c>
      <c r="J37" s="1" t="s">
        <v>32</v>
      </c>
      <c r="K37">
        <v>1.148762836186685E-2</v>
      </c>
      <c r="L37" s="1">
        <v>1.07664920948838E-2</v>
      </c>
      <c r="M37" s="1">
        <v>1.13944151765876E-2</v>
      </c>
      <c r="N37" s="1">
        <v>9.7220241220303903E-3</v>
      </c>
      <c r="P37" s="1" t="s">
        <v>32</v>
      </c>
      <c r="Q37">
        <f t="shared" si="0"/>
        <v>-9.3532710156305335E-2</v>
      </c>
      <c r="R37">
        <f t="shared" si="1"/>
        <v>-1.1754102626102539E-2</v>
      </c>
      <c r="S37">
        <f t="shared" si="2"/>
        <v>-0.24075236334614042</v>
      </c>
    </row>
    <row r="38" spans="3:20" x14ac:dyDescent="0.2">
      <c r="J38" s="1" t="s">
        <v>38</v>
      </c>
      <c r="K38">
        <f>SUM(K22:K37)</f>
        <v>7.7523970334173312E-2</v>
      </c>
      <c r="L38">
        <f t="shared" ref="L38:N38" si="5">SUM(L22:L37)</f>
        <v>9.7384745583887336E-2</v>
      </c>
      <c r="M38">
        <f t="shared" si="5"/>
        <v>8.5228145553070789E-2</v>
      </c>
      <c r="N38">
        <f t="shared" si="5"/>
        <v>8.1179525384560622E-2</v>
      </c>
    </row>
    <row r="40" spans="3:20" x14ac:dyDescent="0.2">
      <c r="D40" s="1"/>
      <c r="E40" s="1"/>
      <c r="F40" s="1"/>
      <c r="G40" s="1"/>
    </row>
    <row r="41" spans="3:20" x14ac:dyDescent="0.2">
      <c r="D41" s="1"/>
    </row>
    <row r="42" spans="3:20" x14ac:dyDescent="0.2">
      <c r="D42" s="1"/>
      <c r="O42" s="1" t="s">
        <v>39</v>
      </c>
      <c r="P42" s="1" t="s">
        <v>39</v>
      </c>
      <c r="Q42" s="1" t="s">
        <v>40</v>
      </c>
    </row>
    <row r="43" spans="3:20" x14ac:dyDescent="0.2">
      <c r="D43" s="1"/>
      <c r="O43">
        <f>TTEST(Q22:Q35,R22:R35,2,3)</f>
        <v>2.9345532399051223E-2</v>
      </c>
      <c r="P43">
        <f>TTEST(Q22:Q35,S22:S35,2,3)</f>
        <v>0.14779242140890783</v>
      </c>
      <c r="Q43">
        <f>TTEST(R22:R35,S22:S35,2,3)</f>
        <v>2.7933572385092691E-2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459D-0A6E-460C-A6B9-491030301CD1}">
  <dimension ref="A1:W38"/>
  <sheetViews>
    <sheetView workbookViewId="0">
      <selection activeCell="X17" sqref="X17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17</v>
      </c>
      <c r="B2" s="1">
        <v>4</v>
      </c>
      <c r="C2" s="1">
        <v>11442</v>
      </c>
      <c r="D2" s="1">
        <v>11861851</v>
      </c>
      <c r="E2" s="1">
        <v>3.8584197356719401E-3</v>
      </c>
      <c r="F2" s="1">
        <v>9853</v>
      </c>
      <c r="G2" s="1">
        <v>12301053</v>
      </c>
      <c r="H2" s="1">
        <v>3.2039533526113501E-3</v>
      </c>
      <c r="I2" s="1">
        <v>10184</v>
      </c>
      <c r="J2" s="1">
        <v>11136775</v>
      </c>
      <c r="K2" s="1">
        <v>3.6577914162762501E-3</v>
      </c>
      <c r="L2" s="1">
        <v>10953</v>
      </c>
      <c r="M2" s="1">
        <v>10923246</v>
      </c>
      <c r="N2" s="1">
        <v>4.0108956623333396E-3</v>
      </c>
      <c r="O2" s="1">
        <v>13350</v>
      </c>
      <c r="P2" s="1">
        <v>12500689</v>
      </c>
      <c r="Q2" s="1">
        <v>4.2717645403385299E-3</v>
      </c>
    </row>
    <row r="3" spans="1:17" x14ac:dyDescent="0.2">
      <c r="A3" s="1" t="s">
        <v>18</v>
      </c>
      <c r="B3" s="1">
        <v>4</v>
      </c>
      <c r="C3" s="1">
        <v>13072</v>
      </c>
      <c r="D3" s="1">
        <v>11861851</v>
      </c>
      <c r="E3" s="1">
        <v>4.4080809984883397E-3</v>
      </c>
      <c r="F3" s="1">
        <v>10560</v>
      </c>
      <c r="G3" s="1">
        <v>12301053</v>
      </c>
      <c r="H3" s="1">
        <v>3.4338523701995202E-3</v>
      </c>
      <c r="I3" s="1">
        <v>14508</v>
      </c>
      <c r="J3" s="1">
        <v>11136775</v>
      </c>
      <c r="K3" s="1">
        <v>5.2108442524878102E-3</v>
      </c>
      <c r="L3" s="1">
        <v>10707</v>
      </c>
      <c r="M3" s="1">
        <v>10923246</v>
      </c>
      <c r="N3" s="1">
        <v>3.9208125496761597E-3</v>
      </c>
      <c r="O3" s="1">
        <v>13820</v>
      </c>
      <c r="P3" s="1">
        <v>12500689</v>
      </c>
      <c r="Q3" s="1">
        <v>4.4221562507474497E-3</v>
      </c>
    </row>
    <row r="4" spans="1:17" x14ac:dyDescent="0.2">
      <c r="A4" s="1" t="s">
        <v>19</v>
      </c>
      <c r="B4" s="1">
        <v>4</v>
      </c>
      <c r="C4" s="1">
        <v>11729</v>
      </c>
      <c r="D4" s="1">
        <v>11861851</v>
      </c>
      <c r="E4" s="1">
        <v>3.9552005837874696E-3</v>
      </c>
      <c r="F4" s="1">
        <v>9903</v>
      </c>
      <c r="G4" s="1">
        <v>12301053</v>
      </c>
      <c r="H4" s="1">
        <v>3.2202121233035901E-3</v>
      </c>
      <c r="I4" s="1">
        <v>19330</v>
      </c>
      <c r="J4" s="1">
        <v>11136775</v>
      </c>
      <c r="K4" s="1">
        <v>6.9427639509642598E-3</v>
      </c>
      <c r="L4" s="1">
        <v>10701</v>
      </c>
      <c r="M4" s="1">
        <v>10923246</v>
      </c>
      <c r="N4" s="1">
        <v>3.9186154005869597E-3</v>
      </c>
      <c r="O4" s="1">
        <v>14925</v>
      </c>
      <c r="P4" s="1">
        <v>12500689</v>
      </c>
      <c r="Q4" s="1">
        <v>4.77573676138971E-3</v>
      </c>
    </row>
    <row r="5" spans="1:17" x14ac:dyDescent="0.2">
      <c r="A5" s="1" t="s">
        <v>20</v>
      </c>
      <c r="B5" s="1">
        <v>4</v>
      </c>
      <c r="C5" s="1">
        <v>14701</v>
      </c>
      <c r="D5" s="1">
        <v>11861851</v>
      </c>
      <c r="E5" s="1">
        <v>4.9574050458060801E-3</v>
      </c>
      <c r="F5" s="1">
        <v>12265</v>
      </c>
      <c r="G5" s="1">
        <v>12301053</v>
      </c>
      <c r="H5" s="1">
        <v>3.9882764508046504E-3</v>
      </c>
      <c r="I5" s="1">
        <v>13552</v>
      </c>
      <c r="J5" s="1">
        <v>11136775</v>
      </c>
      <c r="K5" s="1">
        <v>4.8674773442042201E-3</v>
      </c>
      <c r="L5" s="1">
        <v>12249</v>
      </c>
      <c r="M5" s="1">
        <v>10923246</v>
      </c>
      <c r="N5" s="1">
        <v>4.4854798656003897E-3</v>
      </c>
      <c r="O5" s="1">
        <v>15510</v>
      </c>
      <c r="P5" s="1">
        <v>12500689</v>
      </c>
      <c r="Q5" s="1">
        <v>4.9629264434944299E-3</v>
      </c>
    </row>
    <row r="6" spans="1:17" x14ac:dyDescent="0.2">
      <c r="A6" s="1" t="s">
        <v>21</v>
      </c>
      <c r="B6" s="1">
        <v>4</v>
      </c>
      <c r="C6" s="1">
        <v>9558</v>
      </c>
      <c r="D6" s="1">
        <v>11861851</v>
      </c>
      <c r="E6" s="1">
        <v>3.2231057361958E-3</v>
      </c>
      <c r="F6" s="1">
        <v>8419</v>
      </c>
      <c r="G6" s="1">
        <v>12301053</v>
      </c>
      <c r="H6" s="1">
        <v>2.7376518091581201E-3</v>
      </c>
      <c r="I6" s="1">
        <v>9504</v>
      </c>
      <c r="J6" s="1">
        <v>11136775</v>
      </c>
      <c r="K6" s="1">
        <v>3.4135555400912699E-3</v>
      </c>
      <c r="L6" s="1">
        <v>9142</v>
      </c>
      <c r="M6" s="1">
        <v>10923246</v>
      </c>
      <c r="N6" s="1">
        <v>3.3477228289100101E-3</v>
      </c>
      <c r="O6" s="1">
        <v>12514</v>
      </c>
      <c r="P6" s="1">
        <v>12500689</v>
      </c>
      <c r="Q6" s="1">
        <v>4.0042592852281896E-3</v>
      </c>
    </row>
    <row r="7" spans="1:17" x14ac:dyDescent="0.2">
      <c r="A7" s="1" t="s">
        <v>22</v>
      </c>
      <c r="B7" s="1">
        <v>4</v>
      </c>
      <c r="C7" s="1">
        <v>14332</v>
      </c>
      <c r="D7" s="1">
        <v>11861851</v>
      </c>
      <c r="E7" s="1">
        <v>4.8329725268004102E-3</v>
      </c>
      <c r="F7" s="1">
        <v>11957</v>
      </c>
      <c r="G7" s="1">
        <v>12301053</v>
      </c>
      <c r="H7" s="1">
        <v>3.8881224233405002E-3</v>
      </c>
      <c r="I7" s="1">
        <v>15154</v>
      </c>
      <c r="J7" s="1">
        <v>11136775</v>
      </c>
      <c r="K7" s="1">
        <v>5.4428683348635397E-3</v>
      </c>
      <c r="L7" s="1">
        <v>13094</v>
      </c>
      <c r="M7" s="1">
        <v>10923246</v>
      </c>
      <c r="N7" s="1">
        <v>4.7949116956626202E-3</v>
      </c>
      <c r="O7" s="1">
        <v>17129</v>
      </c>
      <c r="P7" s="1">
        <v>12500689</v>
      </c>
      <c r="Q7" s="1">
        <v>5.4809778884987803E-3</v>
      </c>
    </row>
    <row r="8" spans="1:17" x14ac:dyDescent="0.2">
      <c r="A8" s="1" t="s">
        <v>23</v>
      </c>
      <c r="B8" s="1">
        <v>4</v>
      </c>
      <c r="C8" s="1">
        <v>15642</v>
      </c>
      <c r="D8" s="1">
        <v>11861851</v>
      </c>
      <c r="E8" s="1">
        <v>5.2747248300454904E-3</v>
      </c>
      <c r="F8" s="1">
        <v>12846</v>
      </c>
      <c r="G8" s="1">
        <v>12301053</v>
      </c>
      <c r="H8" s="1">
        <v>4.1772033662483997E-3</v>
      </c>
      <c r="I8" s="1">
        <v>13275</v>
      </c>
      <c r="J8" s="1">
        <v>11136775</v>
      </c>
      <c r="K8" s="1">
        <v>4.7679871416994599E-3</v>
      </c>
      <c r="L8" s="1">
        <v>12805</v>
      </c>
      <c r="M8" s="1">
        <v>10923246</v>
      </c>
      <c r="N8" s="1">
        <v>4.6890823478661896E-3</v>
      </c>
      <c r="O8" s="1">
        <v>15669</v>
      </c>
      <c r="P8" s="1">
        <v>12500689</v>
      </c>
      <c r="Q8" s="1">
        <v>5.0138036391434099E-3</v>
      </c>
    </row>
    <row r="9" spans="1:17" x14ac:dyDescent="0.2">
      <c r="A9" s="1" t="s">
        <v>24</v>
      </c>
      <c r="B9" s="1">
        <v>4</v>
      </c>
      <c r="C9" s="1">
        <v>40683</v>
      </c>
      <c r="D9" s="1">
        <v>11861851</v>
      </c>
      <c r="E9" s="1">
        <v>1.37189381319998E-2</v>
      </c>
      <c r="F9" s="1">
        <v>48001</v>
      </c>
      <c r="G9" s="1">
        <v>12301053</v>
      </c>
      <c r="H9" s="1">
        <v>1.56087450399571E-2</v>
      </c>
      <c r="I9" s="1">
        <v>43599</v>
      </c>
      <c r="J9" s="1">
        <v>11136775</v>
      </c>
      <c r="K9" s="1">
        <v>1.5659470537925001E-2</v>
      </c>
      <c r="L9" s="1">
        <v>51014</v>
      </c>
      <c r="M9" s="1">
        <v>10923246</v>
      </c>
      <c r="N9" s="1">
        <v>1.8680893939402199E-2</v>
      </c>
      <c r="O9" s="1">
        <v>47860</v>
      </c>
      <c r="P9" s="1">
        <v>12500689</v>
      </c>
      <c r="Q9" s="1">
        <v>1.5314355872704201E-2</v>
      </c>
    </row>
    <row r="10" spans="1:17" x14ac:dyDescent="0.2">
      <c r="A10" s="1" t="s">
        <v>25</v>
      </c>
      <c r="B10" s="1">
        <v>4</v>
      </c>
      <c r="C10" s="1">
        <v>17025</v>
      </c>
      <c r="D10" s="1">
        <v>11861851</v>
      </c>
      <c r="E10" s="1">
        <v>5.7410938646927801E-3</v>
      </c>
      <c r="F10" s="1">
        <v>13522</v>
      </c>
      <c r="G10" s="1">
        <v>12301053</v>
      </c>
      <c r="H10" s="1">
        <v>4.3970219460073802E-3</v>
      </c>
      <c r="I10" s="1">
        <v>14781</v>
      </c>
      <c r="J10" s="1">
        <v>11136775</v>
      </c>
      <c r="K10" s="1">
        <v>5.3088977733679599E-3</v>
      </c>
      <c r="L10" s="1">
        <v>13804</v>
      </c>
      <c r="M10" s="1">
        <v>10923246</v>
      </c>
      <c r="N10" s="1">
        <v>5.0549076712178703E-3</v>
      </c>
      <c r="O10" s="1">
        <v>18533</v>
      </c>
      <c r="P10" s="1">
        <v>12500689</v>
      </c>
      <c r="Q10" s="1">
        <v>5.9302331255501198E-3</v>
      </c>
    </row>
    <row r="11" spans="1:17" x14ac:dyDescent="0.2">
      <c r="A11" s="1" t="s">
        <v>26</v>
      </c>
      <c r="B11" s="1">
        <v>4</v>
      </c>
      <c r="C11" s="1">
        <v>16673</v>
      </c>
      <c r="D11" s="1">
        <v>11861851</v>
      </c>
      <c r="E11" s="1">
        <v>5.6223940091643301E-3</v>
      </c>
      <c r="F11" s="1">
        <v>15355</v>
      </c>
      <c r="G11" s="1">
        <v>12301053</v>
      </c>
      <c r="H11" s="1">
        <v>4.9930684795846296E-3</v>
      </c>
      <c r="I11" s="1">
        <v>17531</v>
      </c>
      <c r="J11" s="1">
        <v>11136775</v>
      </c>
      <c r="K11" s="1">
        <v>6.2966163902925202E-3</v>
      </c>
      <c r="L11" s="1">
        <v>14934</v>
      </c>
      <c r="M11" s="1">
        <v>10923246</v>
      </c>
      <c r="N11" s="1">
        <v>5.4687040830170798E-3</v>
      </c>
      <c r="O11" s="1">
        <v>19402</v>
      </c>
      <c r="P11" s="1">
        <v>12500689</v>
      </c>
      <c r="Q11" s="1">
        <v>6.2082977986253401E-3</v>
      </c>
    </row>
    <row r="12" spans="1:17" x14ac:dyDescent="0.2">
      <c r="A12" s="1" t="s">
        <v>27</v>
      </c>
      <c r="B12" s="1">
        <v>4</v>
      </c>
      <c r="C12" s="1">
        <v>12577</v>
      </c>
      <c r="D12" s="1">
        <v>11861851</v>
      </c>
      <c r="E12" s="1">
        <v>4.2411593266514598E-3</v>
      </c>
      <c r="F12" s="1">
        <v>10639</v>
      </c>
      <c r="G12" s="1">
        <v>12301053</v>
      </c>
      <c r="H12" s="1">
        <v>3.4595412278932498E-3</v>
      </c>
      <c r="I12" s="1">
        <v>15427</v>
      </c>
      <c r="J12" s="1">
        <v>11136775</v>
      </c>
      <c r="K12" s="1">
        <v>5.5409218557436902E-3</v>
      </c>
      <c r="L12" s="1">
        <v>11025</v>
      </c>
      <c r="M12" s="1">
        <v>10923246</v>
      </c>
      <c r="N12" s="1">
        <v>4.0372614514037298E-3</v>
      </c>
      <c r="O12" s="1">
        <v>14829</v>
      </c>
      <c r="P12" s="1">
        <v>12500689</v>
      </c>
      <c r="Q12" s="1">
        <v>4.7450184545827804E-3</v>
      </c>
    </row>
    <row r="13" spans="1:17" x14ac:dyDescent="0.2">
      <c r="A13" s="1" t="s">
        <v>28</v>
      </c>
      <c r="B13" s="1">
        <v>4</v>
      </c>
      <c r="C13" s="1">
        <v>19777</v>
      </c>
      <c r="D13" s="1">
        <v>11861851</v>
      </c>
      <c r="E13" s="1">
        <v>6.6691109170061201E-3</v>
      </c>
      <c r="F13" s="1">
        <v>16023</v>
      </c>
      <c r="G13" s="1">
        <v>12301053</v>
      </c>
      <c r="H13" s="1">
        <v>5.2102856560328602E-3</v>
      </c>
      <c r="I13" s="1">
        <v>17103</v>
      </c>
      <c r="J13" s="1">
        <v>11136775</v>
      </c>
      <c r="K13" s="1">
        <v>6.1428914564584398E-3</v>
      </c>
      <c r="L13" s="1">
        <v>16783</v>
      </c>
      <c r="M13" s="1">
        <v>10923246</v>
      </c>
      <c r="N13" s="1">
        <v>6.1457921940053298E-3</v>
      </c>
      <c r="O13" s="1">
        <v>18978</v>
      </c>
      <c r="P13" s="1">
        <v>12500689</v>
      </c>
      <c r="Q13" s="1">
        <v>6.0726252768947301E-3</v>
      </c>
    </row>
    <row r="14" spans="1:17" x14ac:dyDescent="0.2">
      <c r="A14" s="1" t="s">
        <v>29</v>
      </c>
      <c r="B14" s="1">
        <v>4</v>
      </c>
      <c r="C14" s="1">
        <v>17433</v>
      </c>
      <c r="D14" s="1">
        <v>11861851</v>
      </c>
      <c r="E14" s="1">
        <v>5.8786777881462103E-3</v>
      </c>
      <c r="F14" s="1">
        <v>14570</v>
      </c>
      <c r="G14" s="1">
        <v>12301053</v>
      </c>
      <c r="H14" s="1">
        <v>4.7378057797165798E-3</v>
      </c>
      <c r="I14" s="1">
        <v>14541</v>
      </c>
      <c r="J14" s="1">
        <v>11136775</v>
      </c>
      <c r="K14" s="1">
        <v>5.2226968758909099E-3</v>
      </c>
      <c r="L14" s="1">
        <v>14721</v>
      </c>
      <c r="M14" s="1">
        <v>10923246</v>
      </c>
      <c r="N14" s="1">
        <v>5.3907052903504997E-3</v>
      </c>
      <c r="O14" s="1">
        <v>17831</v>
      </c>
      <c r="P14" s="1">
        <v>12500689</v>
      </c>
      <c r="Q14" s="1">
        <v>5.7056055070244501E-3</v>
      </c>
    </row>
    <row r="15" spans="1:17" x14ac:dyDescent="0.2">
      <c r="A15" s="1" t="s">
        <v>30</v>
      </c>
      <c r="B15" s="1">
        <v>4</v>
      </c>
      <c r="C15" s="1">
        <v>19099</v>
      </c>
      <c r="D15" s="1">
        <v>11861851</v>
      </c>
      <c r="E15" s="1">
        <v>6.4404788089143898E-3</v>
      </c>
      <c r="F15" s="1">
        <v>16605</v>
      </c>
      <c r="G15" s="1">
        <v>12301053</v>
      </c>
      <c r="H15" s="1">
        <v>5.3995377468904404E-3</v>
      </c>
      <c r="I15" s="1">
        <v>42648</v>
      </c>
      <c r="J15" s="1">
        <v>11136775</v>
      </c>
      <c r="K15" s="1">
        <v>1.53178994816722E-2</v>
      </c>
      <c r="L15" s="1">
        <v>16464</v>
      </c>
      <c r="M15" s="1">
        <v>10923246</v>
      </c>
      <c r="N15" s="1">
        <v>6.0289771007629002E-3</v>
      </c>
      <c r="O15" s="1">
        <v>19458</v>
      </c>
      <c r="P15" s="1">
        <v>12500689</v>
      </c>
      <c r="Q15" s="1">
        <v>6.2262168109293798E-3</v>
      </c>
    </row>
    <row r="16" spans="1:17" x14ac:dyDescent="0.2">
      <c r="A16" s="1" t="s">
        <v>31</v>
      </c>
      <c r="B16" s="1">
        <v>4</v>
      </c>
      <c r="C16" s="1">
        <v>37195</v>
      </c>
      <c r="D16" s="1">
        <v>11861851</v>
      </c>
      <c r="E16" s="1">
        <v>1.25427304726724E-2</v>
      </c>
      <c r="F16" s="1">
        <v>40510</v>
      </c>
      <c r="G16" s="1">
        <v>12301053</v>
      </c>
      <c r="H16" s="1">
        <v>1.3172856014846799E-2</v>
      </c>
      <c r="I16" s="1">
        <v>36507</v>
      </c>
      <c r="J16" s="1">
        <v>11136775</v>
      </c>
      <c r="K16" s="1">
        <v>1.3112234017478099E-2</v>
      </c>
      <c r="L16" s="1">
        <v>40761</v>
      </c>
      <c r="M16" s="1">
        <v>10923246</v>
      </c>
      <c r="N16" s="1">
        <v>1.4926332337475499E-2</v>
      </c>
      <c r="O16" s="1">
        <v>40369</v>
      </c>
      <c r="P16" s="1">
        <v>12500689</v>
      </c>
      <c r="Q16" s="1">
        <v>1.2917367994676099E-2</v>
      </c>
    </row>
    <row r="17" spans="1:23" x14ac:dyDescent="0.2">
      <c r="A17" s="1" t="s">
        <v>32</v>
      </c>
      <c r="B17" s="1">
        <v>4</v>
      </c>
      <c r="C17" s="1">
        <v>34300</v>
      </c>
      <c r="D17" s="1">
        <v>11861851</v>
      </c>
      <c r="E17" s="1">
        <v>1.1566491604050599E-2</v>
      </c>
      <c r="F17" s="1">
        <v>32196</v>
      </c>
      <c r="G17" s="1">
        <v>12301053</v>
      </c>
      <c r="H17" s="1">
        <v>1.04693476241424E-2</v>
      </c>
      <c r="I17" s="1">
        <v>29485</v>
      </c>
      <c r="J17" s="1">
        <v>11136775</v>
      </c>
      <c r="K17" s="1">
        <v>1.0590139425462001E-2</v>
      </c>
      <c r="L17" s="1">
        <v>30123</v>
      </c>
      <c r="M17" s="1">
        <v>10923246</v>
      </c>
      <c r="N17" s="1">
        <v>1.10307870023251E-2</v>
      </c>
      <c r="O17" s="1">
        <v>31360</v>
      </c>
      <c r="P17" s="1">
        <v>12500689</v>
      </c>
      <c r="Q17" s="1">
        <v>1.0034646890263401E-2</v>
      </c>
    </row>
    <row r="21" spans="1:23" x14ac:dyDescent="0.2">
      <c r="C21" s="1" t="s">
        <v>0</v>
      </c>
      <c r="D21" s="1" t="s">
        <v>4</v>
      </c>
      <c r="E21" s="1" t="s">
        <v>7</v>
      </c>
      <c r="F21" s="1" t="s">
        <v>10</v>
      </c>
      <c r="G21" s="1" t="s">
        <v>13</v>
      </c>
      <c r="H21" s="1" t="s">
        <v>16</v>
      </c>
      <c r="I21" s="1"/>
      <c r="J21" s="1" t="s">
        <v>0</v>
      </c>
      <c r="K21" t="s">
        <v>33</v>
      </c>
      <c r="L21" s="1" t="s">
        <v>10</v>
      </c>
      <c r="M21" s="1" t="s">
        <v>13</v>
      </c>
      <c r="N21" s="1" t="s">
        <v>16</v>
      </c>
      <c r="P21" s="1" t="s">
        <v>0</v>
      </c>
      <c r="Q21" s="1" t="s">
        <v>35</v>
      </c>
      <c r="R21" s="1" t="s">
        <v>36</v>
      </c>
      <c r="S21" s="1" t="s">
        <v>37</v>
      </c>
      <c r="U21" s="1" t="s">
        <v>39</v>
      </c>
      <c r="V21" s="1" t="s">
        <v>39</v>
      </c>
      <c r="W21" s="1" t="s">
        <v>40</v>
      </c>
    </row>
    <row r="22" spans="1:23" x14ac:dyDescent="0.2">
      <c r="C22" s="1" t="s">
        <v>17</v>
      </c>
      <c r="D22" s="1">
        <v>3.8584197356719401E-3</v>
      </c>
      <c r="E22" s="1">
        <v>3.2039533526113501E-3</v>
      </c>
      <c r="F22" s="1">
        <v>3.6577914162762501E-3</v>
      </c>
      <c r="G22" s="1">
        <v>4.0108956623333396E-3</v>
      </c>
      <c r="H22" s="1">
        <v>4.2717645403385299E-3</v>
      </c>
      <c r="J22" s="1" t="s">
        <v>17</v>
      </c>
      <c r="K22">
        <f>(D22+E22)/2</f>
        <v>3.5311865441416453E-3</v>
      </c>
      <c r="L22" s="1">
        <v>3.6577914162762501E-3</v>
      </c>
      <c r="M22" s="1">
        <v>4.0108956623333396E-3</v>
      </c>
      <c r="N22" s="1">
        <v>4.2717645403385299E-3</v>
      </c>
      <c r="P22" s="1" t="s">
        <v>17</v>
      </c>
      <c r="Q22">
        <f>LOG(L22/K22,2)</f>
        <v>5.0819771229939151E-2</v>
      </c>
      <c r="R22">
        <f>LOG(M22/K22,2)</f>
        <v>0.18377139976948639</v>
      </c>
      <c r="S22">
        <f>LOG(N22/K22,2)</f>
        <v>0.27467909062629237</v>
      </c>
      <c r="U22">
        <f>TTEST(Q22:Q36,R22:R36,2,3)</f>
        <v>7.1210526136263871E-2</v>
      </c>
      <c r="V22">
        <f>TTEST(Q22:Q36,S22:S36,2,3)</f>
        <v>0.35282878680243268</v>
      </c>
      <c r="W22">
        <f>TTEST(R22:R36,S22:S36,2,3)</f>
        <v>3.0511415465112664E-2</v>
      </c>
    </row>
    <row r="23" spans="1:23" x14ac:dyDescent="0.2">
      <c r="C23" s="1" t="s">
        <v>18</v>
      </c>
      <c r="D23" s="1">
        <v>4.4080809984883397E-3</v>
      </c>
      <c r="E23" s="1">
        <v>3.4338523701995202E-3</v>
      </c>
      <c r="F23" s="1">
        <v>5.2108442524878102E-3</v>
      </c>
      <c r="G23" s="1">
        <v>3.9208125496761597E-3</v>
      </c>
      <c r="H23" s="1">
        <v>4.4221562507474497E-3</v>
      </c>
      <c r="J23" s="1" t="s">
        <v>18</v>
      </c>
      <c r="K23">
        <f t="shared" ref="K23:K37" si="0">(D23+E23)/2</f>
        <v>3.9209666843439302E-3</v>
      </c>
      <c r="L23" s="1">
        <v>5.2108442524878102E-3</v>
      </c>
      <c r="M23" s="1">
        <v>3.9208125496761597E-3</v>
      </c>
      <c r="N23" s="1">
        <v>4.4221562507474497E-3</v>
      </c>
      <c r="P23" s="1" t="s">
        <v>18</v>
      </c>
      <c r="Q23">
        <f>LOG(L23/K23,2)</f>
        <v>0.41030775091852728</v>
      </c>
      <c r="R23">
        <f t="shared" ref="R23:R37" si="1">LOG(M23/K23,2)</f>
        <v>-5.6713996712810306E-5</v>
      </c>
      <c r="S23">
        <f t="shared" ref="S23:S37" si="2">LOG(N23/K23,2)</f>
        <v>0.17354061805929985</v>
      </c>
    </row>
    <row r="24" spans="1:23" x14ac:dyDescent="0.2">
      <c r="C24" s="1" t="s">
        <v>19</v>
      </c>
      <c r="D24" s="1">
        <v>3.9552005837874696E-3</v>
      </c>
      <c r="E24" s="1">
        <v>3.2202121233035901E-3</v>
      </c>
      <c r="F24" s="1">
        <v>6.9427639509642598E-3</v>
      </c>
      <c r="G24" s="1">
        <v>3.9186154005869597E-3</v>
      </c>
      <c r="H24" s="1">
        <v>4.77573676138971E-3</v>
      </c>
      <c r="J24" s="1" t="s">
        <v>19</v>
      </c>
      <c r="K24">
        <f t="shared" si="0"/>
        <v>3.5877063535455301E-3</v>
      </c>
      <c r="L24" s="1">
        <v>6.9427639509642598E-3</v>
      </c>
      <c r="M24" s="1">
        <v>3.9186154005869597E-3</v>
      </c>
      <c r="N24" s="1">
        <v>4.77573676138971E-3</v>
      </c>
      <c r="P24" s="1" t="s">
        <v>19</v>
      </c>
      <c r="Q24">
        <f>LOG(L24/K24,2)</f>
        <v>0.95244830822730386</v>
      </c>
      <c r="R24">
        <f t="shared" si="1"/>
        <v>0.12728217060153288</v>
      </c>
      <c r="S24">
        <f t="shared" si="2"/>
        <v>0.41266150400366769</v>
      </c>
    </row>
    <row r="25" spans="1:23" x14ac:dyDescent="0.2">
      <c r="C25" s="1" t="s">
        <v>20</v>
      </c>
      <c r="D25" s="1">
        <v>4.9574050458060801E-3</v>
      </c>
      <c r="E25" s="1">
        <v>3.9882764508046504E-3</v>
      </c>
      <c r="F25" s="1">
        <v>4.8674773442042201E-3</v>
      </c>
      <c r="G25" s="1">
        <v>4.4854798656003897E-3</v>
      </c>
      <c r="H25" s="1">
        <v>4.9629264434944299E-3</v>
      </c>
      <c r="J25" s="1" t="s">
        <v>20</v>
      </c>
      <c r="K25">
        <f t="shared" si="0"/>
        <v>4.4728407483053652E-3</v>
      </c>
      <c r="L25" s="1">
        <v>4.8674773442042201E-3</v>
      </c>
      <c r="M25" s="1">
        <v>4.4854798656003897E-3</v>
      </c>
      <c r="N25" s="1">
        <v>4.9629264434944299E-3</v>
      </c>
      <c r="P25" s="1" t="s">
        <v>20</v>
      </c>
      <c r="Q25">
        <f t="shared" ref="Q25:Q37" si="3">LOG(L25/K25,2)</f>
        <v>0.12198287057510737</v>
      </c>
      <c r="R25">
        <f t="shared" si="1"/>
        <v>4.0709424740790964E-3</v>
      </c>
      <c r="S25">
        <f t="shared" si="2"/>
        <v>0.14999967900179453</v>
      </c>
    </row>
    <row r="26" spans="1:23" x14ac:dyDescent="0.2">
      <c r="C26" s="1" t="s">
        <v>21</v>
      </c>
      <c r="D26" s="1">
        <v>3.2231057361958E-3</v>
      </c>
      <c r="E26" s="1">
        <v>2.7376518091581201E-3</v>
      </c>
      <c r="F26" s="1">
        <v>3.4135555400912699E-3</v>
      </c>
      <c r="G26" s="1">
        <v>3.3477228289100101E-3</v>
      </c>
      <c r="H26" s="1">
        <v>4.0042592852281896E-3</v>
      </c>
      <c r="J26" s="1" t="s">
        <v>21</v>
      </c>
      <c r="K26">
        <f t="shared" si="0"/>
        <v>2.9803787726769603E-3</v>
      </c>
      <c r="L26" s="1">
        <v>3.4135555400912699E-3</v>
      </c>
      <c r="M26" s="1">
        <v>3.3477228289100101E-3</v>
      </c>
      <c r="N26" s="1">
        <v>4.0042592852281896E-3</v>
      </c>
      <c r="P26" s="1" t="s">
        <v>21</v>
      </c>
      <c r="Q26">
        <f t="shared" si="3"/>
        <v>0.19577953268962306</v>
      </c>
      <c r="R26">
        <f t="shared" si="1"/>
        <v>0.16768439377775443</v>
      </c>
      <c r="S26">
        <f t="shared" si="2"/>
        <v>0.42603970242362721</v>
      </c>
    </row>
    <row r="27" spans="1:23" x14ac:dyDescent="0.2">
      <c r="C27" s="1" t="s">
        <v>22</v>
      </c>
      <c r="D27" s="1">
        <v>4.8329725268004102E-3</v>
      </c>
      <c r="E27" s="1">
        <v>3.8881224233405002E-3</v>
      </c>
      <c r="F27" s="1">
        <v>5.4428683348635397E-3</v>
      </c>
      <c r="G27" s="1">
        <v>4.7949116956626202E-3</v>
      </c>
      <c r="H27" s="1">
        <v>5.4809778884987803E-3</v>
      </c>
      <c r="J27" s="1" t="s">
        <v>22</v>
      </c>
      <c r="K27">
        <f t="shared" si="0"/>
        <v>4.3605474750704554E-3</v>
      </c>
      <c r="L27" s="1">
        <v>5.4428683348635397E-3</v>
      </c>
      <c r="M27" s="1">
        <v>4.7949116956626202E-3</v>
      </c>
      <c r="N27" s="1">
        <v>5.4809778884987803E-3</v>
      </c>
      <c r="P27" s="1" t="s">
        <v>22</v>
      </c>
      <c r="Q27">
        <f t="shared" si="3"/>
        <v>0.31985785762783325</v>
      </c>
      <c r="R27">
        <f t="shared" si="1"/>
        <v>0.13699496694803012</v>
      </c>
      <c r="S27">
        <f t="shared" si="2"/>
        <v>0.32992403504707601</v>
      </c>
    </row>
    <row r="28" spans="1:23" x14ac:dyDescent="0.2">
      <c r="C28" s="1" t="s">
        <v>23</v>
      </c>
      <c r="D28" s="1">
        <v>5.2747248300454904E-3</v>
      </c>
      <c r="E28" s="1">
        <v>4.1772033662483997E-3</v>
      </c>
      <c r="F28" s="1">
        <v>4.7679871416994599E-3</v>
      </c>
      <c r="G28" s="1">
        <v>4.6890823478661896E-3</v>
      </c>
      <c r="H28" s="1">
        <v>5.0138036391434099E-3</v>
      </c>
      <c r="J28" s="1" t="s">
        <v>23</v>
      </c>
      <c r="K28">
        <f t="shared" si="0"/>
        <v>4.7259640981469446E-3</v>
      </c>
      <c r="L28" s="1">
        <v>4.7679871416994599E-3</v>
      </c>
      <c r="M28" s="1">
        <v>4.6890823478661896E-3</v>
      </c>
      <c r="N28" s="1">
        <v>5.0138036391434099E-3</v>
      </c>
      <c r="P28" s="1" t="s">
        <v>23</v>
      </c>
      <c r="Q28">
        <f t="shared" si="3"/>
        <v>1.2771675552654359E-2</v>
      </c>
      <c r="R28">
        <f t="shared" si="1"/>
        <v>-1.1303054256531987E-2</v>
      </c>
      <c r="S28">
        <f t="shared" si="2"/>
        <v>8.5296825902622109E-2</v>
      </c>
    </row>
    <row r="29" spans="1:23" x14ac:dyDescent="0.2">
      <c r="C29" s="1" t="s">
        <v>24</v>
      </c>
      <c r="D29" s="1">
        <v>1.37189381319998E-2</v>
      </c>
      <c r="E29" s="1">
        <v>1.56087450399571E-2</v>
      </c>
      <c r="F29" s="1">
        <v>1.5659470537925001E-2</v>
      </c>
      <c r="G29" s="1">
        <v>1.8680893939402199E-2</v>
      </c>
      <c r="H29" s="1">
        <v>1.5314355872704201E-2</v>
      </c>
      <c r="J29" s="1" t="s">
        <v>24</v>
      </c>
      <c r="K29">
        <f t="shared" si="0"/>
        <v>1.466384158597845E-2</v>
      </c>
      <c r="L29" s="1">
        <v>1.5659470537925001E-2</v>
      </c>
      <c r="M29" s="1">
        <v>1.8680893939402199E-2</v>
      </c>
      <c r="N29" s="1">
        <v>1.5314355872704201E-2</v>
      </c>
      <c r="P29" s="1" t="s">
        <v>24</v>
      </c>
      <c r="Q29">
        <f t="shared" si="3"/>
        <v>9.4772328930766689E-2</v>
      </c>
      <c r="R29">
        <f t="shared" si="1"/>
        <v>0.34930038859796908</v>
      </c>
      <c r="S29">
        <f t="shared" si="2"/>
        <v>6.2621582355673736E-2</v>
      </c>
    </row>
    <row r="30" spans="1:23" x14ac:dyDescent="0.2">
      <c r="C30" s="1" t="s">
        <v>25</v>
      </c>
      <c r="D30" s="1">
        <v>5.7410938646927801E-3</v>
      </c>
      <c r="E30" s="1">
        <v>4.3970219460073802E-3</v>
      </c>
      <c r="F30" s="1">
        <v>5.3088977733679599E-3</v>
      </c>
      <c r="G30" s="1">
        <v>5.0549076712178703E-3</v>
      </c>
      <c r="H30" s="1">
        <v>5.9302331255501198E-3</v>
      </c>
      <c r="J30" s="1" t="s">
        <v>25</v>
      </c>
      <c r="K30">
        <f t="shared" si="0"/>
        <v>5.0690579053500797E-3</v>
      </c>
      <c r="L30" s="1">
        <v>5.3088977733679599E-3</v>
      </c>
      <c r="M30" s="1">
        <v>5.0549076712178703E-3</v>
      </c>
      <c r="N30" s="1">
        <v>5.9302331255501198E-3</v>
      </c>
      <c r="P30" s="1" t="s">
        <v>25</v>
      </c>
      <c r="Q30">
        <f t="shared" si="3"/>
        <v>6.6694717247621535E-2</v>
      </c>
      <c r="R30">
        <f t="shared" si="1"/>
        <v>-4.0329030653420408E-3</v>
      </c>
      <c r="S30">
        <f t="shared" si="2"/>
        <v>0.22637117584091107</v>
      </c>
    </row>
    <row r="31" spans="1:23" x14ac:dyDescent="0.2">
      <c r="C31" s="1" t="s">
        <v>26</v>
      </c>
      <c r="D31" s="1">
        <v>5.6223940091643301E-3</v>
      </c>
      <c r="E31" s="1">
        <v>4.9930684795846296E-3</v>
      </c>
      <c r="F31" s="1">
        <v>6.2966163902925202E-3</v>
      </c>
      <c r="G31" s="1">
        <v>5.4687040830170798E-3</v>
      </c>
      <c r="H31" s="1">
        <v>6.2082977986253401E-3</v>
      </c>
      <c r="J31" s="1" t="s">
        <v>26</v>
      </c>
      <c r="K31">
        <f t="shared" si="0"/>
        <v>5.3077312443744803E-3</v>
      </c>
      <c r="L31" s="1">
        <v>6.2966163902925202E-3</v>
      </c>
      <c r="M31" s="1">
        <v>5.4687040830170798E-3</v>
      </c>
      <c r="N31" s="1">
        <v>6.2082977986253401E-3</v>
      </c>
      <c r="P31" s="1" t="s">
        <v>26</v>
      </c>
      <c r="Q31">
        <f t="shared" si="3"/>
        <v>0.24648145444154224</v>
      </c>
      <c r="R31">
        <f t="shared" si="1"/>
        <v>4.3103676495721305E-2</v>
      </c>
      <c r="S31">
        <f t="shared" si="2"/>
        <v>0.22610244008742422</v>
      </c>
    </row>
    <row r="32" spans="1:23" x14ac:dyDescent="0.2">
      <c r="C32" s="1" t="s">
        <v>27</v>
      </c>
      <c r="D32" s="1">
        <v>4.2411593266514598E-3</v>
      </c>
      <c r="E32" s="1">
        <v>3.4595412278932498E-3</v>
      </c>
      <c r="F32" s="1">
        <v>5.5409218557436902E-3</v>
      </c>
      <c r="G32" s="1">
        <v>4.0372614514037298E-3</v>
      </c>
      <c r="H32" s="1">
        <v>4.7450184545827804E-3</v>
      </c>
      <c r="J32" s="1" t="s">
        <v>27</v>
      </c>
      <c r="K32">
        <f t="shared" si="0"/>
        <v>3.850350277272355E-3</v>
      </c>
      <c r="L32" s="1">
        <v>5.5409218557436902E-3</v>
      </c>
      <c r="M32" s="1">
        <v>4.0372614514037298E-3</v>
      </c>
      <c r="N32" s="1">
        <v>4.7450184545827804E-3</v>
      </c>
      <c r="P32" s="1" t="s">
        <v>27</v>
      </c>
      <c r="Q32">
        <f t="shared" si="3"/>
        <v>0.52513632285870004</v>
      </c>
      <c r="R32">
        <f t="shared" si="1"/>
        <v>6.8387320353051978E-2</v>
      </c>
      <c r="S32">
        <f t="shared" si="2"/>
        <v>0.30142400043230577</v>
      </c>
    </row>
    <row r="33" spans="3:19" x14ac:dyDescent="0.2">
      <c r="C33" s="1" t="s">
        <v>28</v>
      </c>
      <c r="D33" s="1">
        <v>6.6691109170061201E-3</v>
      </c>
      <c r="E33" s="1">
        <v>5.2102856560328602E-3</v>
      </c>
      <c r="F33" s="1">
        <v>6.1428914564584398E-3</v>
      </c>
      <c r="G33" s="1">
        <v>6.1457921940053298E-3</v>
      </c>
      <c r="H33" s="1">
        <v>6.0726252768947301E-3</v>
      </c>
      <c r="J33" s="1" t="s">
        <v>28</v>
      </c>
      <c r="K33">
        <f t="shared" si="0"/>
        <v>5.9396982865194906E-3</v>
      </c>
      <c r="L33" s="1">
        <v>6.1428914564584398E-3</v>
      </c>
      <c r="M33" s="1">
        <v>6.1457921940053298E-3</v>
      </c>
      <c r="N33" s="1">
        <v>6.0726252768947301E-3</v>
      </c>
      <c r="P33" s="1" t="s">
        <v>28</v>
      </c>
      <c r="Q33">
        <f t="shared" si="3"/>
        <v>4.8528241810473008E-2</v>
      </c>
      <c r="R33">
        <f t="shared" si="1"/>
        <v>4.9209336689400585E-2</v>
      </c>
      <c r="S33">
        <f t="shared" si="2"/>
        <v>3.1930698030237417E-2</v>
      </c>
    </row>
    <row r="34" spans="3:19" x14ac:dyDescent="0.2">
      <c r="C34" s="1" t="s">
        <v>29</v>
      </c>
      <c r="D34" s="1">
        <v>5.8786777881462103E-3</v>
      </c>
      <c r="E34" s="1">
        <v>4.7378057797165798E-3</v>
      </c>
      <c r="F34" s="1">
        <v>5.2226968758909099E-3</v>
      </c>
      <c r="G34" s="1">
        <v>5.3907052903504997E-3</v>
      </c>
      <c r="H34" s="1">
        <v>5.7056055070244501E-3</v>
      </c>
      <c r="J34" s="1" t="s">
        <v>29</v>
      </c>
      <c r="K34">
        <f t="shared" si="0"/>
        <v>5.3082417839313955E-3</v>
      </c>
      <c r="L34" s="1">
        <v>5.2226968758909099E-3</v>
      </c>
      <c r="M34" s="1">
        <v>5.3907052903504997E-3</v>
      </c>
      <c r="N34" s="1">
        <v>5.7056055070244501E-3</v>
      </c>
      <c r="P34" s="1" t="s">
        <v>29</v>
      </c>
      <c r="Q34">
        <f t="shared" si="3"/>
        <v>-2.3439112745985726E-2</v>
      </c>
      <c r="R34">
        <f t="shared" si="1"/>
        <v>2.2239954440702508E-2</v>
      </c>
      <c r="S34">
        <f t="shared" si="2"/>
        <v>0.1041459153567291</v>
      </c>
    </row>
    <row r="35" spans="3:19" x14ac:dyDescent="0.2">
      <c r="C35" s="1" t="s">
        <v>30</v>
      </c>
      <c r="D35" s="1">
        <v>6.4404788089143898E-3</v>
      </c>
      <c r="E35" s="1">
        <v>5.3995377468904404E-3</v>
      </c>
      <c r="F35" s="1">
        <v>1.53178994816722E-2</v>
      </c>
      <c r="G35" s="1">
        <v>6.0289771007629002E-3</v>
      </c>
      <c r="H35" s="1">
        <v>6.2262168109293798E-3</v>
      </c>
      <c r="J35" s="1" t="s">
        <v>30</v>
      </c>
      <c r="K35">
        <f t="shared" si="0"/>
        <v>5.9200082779024155E-3</v>
      </c>
      <c r="L35" s="1">
        <v>1.53178994816722E-2</v>
      </c>
      <c r="M35" s="1">
        <v>6.0289771007629002E-3</v>
      </c>
      <c r="N35" s="1">
        <v>6.2262168109293798E-3</v>
      </c>
      <c r="P35" s="1" t="s">
        <v>30</v>
      </c>
      <c r="Q35">
        <f t="shared" si="3"/>
        <v>1.3715473781533574</v>
      </c>
      <c r="R35">
        <f t="shared" si="1"/>
        <v>2.6314056582353432E-2</v>
      </c>
      <c r="S35">
        <f t="shared" si="2"/>
        <v>7.2756622415918543E-2</v>
      </c>
    </row>
    <row r="36" spans="3:19" x14ac:dyDescent="0.2">
      <c r="C36" s="1" t="s">
        <v>31</v>
      </c>
      <c r="D36" s="1">
        <v>1.25427304726724E-2</v>
      </c>
      <c r="E36" s="1">
        <v>1.3172856014846799E-2</v>
      </c>
      <c r="F36" s="1">
        <v>1.3112234017478099E-2</v>
      </c>
      <c r="G36" s="1">
        <v>1.4926332337475499E-2</v>
      </c>
      <c r="H36" s="1">
        <v>1.2917367994676099E-2</v>
      </c>
      <c r="J36" s="1" t="s">
        <v>31</v>
      </c>
      <c r="K36">
        <f t="shared" si="0"/>
        <v>1.2857793243759599E-2</v>
      </c>
      <c r="L36" s="1">
        <v>1.3112234017478099E-2</v>
      </c>
      <c r="M36" s="1">
        <v>1.4926332337475499E-2</v>
      </c>
      <c r="N36" s="1">
        <v>1.2917367994676099E-2</v>
      </c>
      <c r="P36" s="1" t="s">
        <v>31</v>
      </c>
      <c r="Q36">
        <f t="shared" si="3"/>
        <v>2.8270450766085059E-2</v>
      </c>
      <c r="R36">
        <f t="shared" si="1"/>
        <v>0.21521665628823738</v>
      </c>
      <c r="S36">
        <f t="shared" si="2"/>
        <v>6.6690834611052166E-3</v>
      </c>
    </row>
    <row r="37" spans="3:19" x14ac:dyDescent="0.2">
      <c r="C37" s="1" t="s">
        <v>32</v>
      </c>
      <c r="D37" s="1">
        <v>1.1566491604050599E-2</v>
      </c>
      <c r="E37" s="1">
        <v>1.04693476241424E-2</v>
      </c>
      <c r="F37" s="1">
        <v>1.0590139425462001E-2</v>
      </c>
      <c r="G37" s="1">
        <v>1.10307870023251E-2</v>
      </c>
      <c r="H37" s="1">
        <v>1.0034646890263401E-2</v>
      </c>
      <c r="J37" s="1" t="s">
        <v>32</v>
      </c>
      <c r="K37">
        <f t="shared" si="0"/>
        <v>1.10179196140965E-2</v>
      </c>
      <c r="L37" s="1">
        <v>1.0590139425462001E-2</v>
      </c>
      <c r="M37" s="1">
        <v>1.10307870023251E-2</v>
      </c>
      <c r="N37" s="1">
        <v>1.0034646890263401E-2</v>
      </c>
      <c r="P37" s="1" t="s">
        <v>32</v>
      </c>
      <c r="Q37">
        <f t="shared" si="3"/>
        <v>-5.7130258870209255E-2</v>
      </c>
      <c r="R37">
        <f t="shared" si="1"/>
        <v>1.6838828342180402E-3</v>
      </c>
      <c r="S37">
        <f t="shared" si="2"/>
        <v>-0.13486199174147986</v>
      </c>
    </row>
    <row r="38" spans="3:19" x14ac:dyDescent="0.2">
      <c r="J38" s="1" t="s">
        <v>38</v>
      </c>
      <c r="K38">
        <f>SUM(K22:K37)</f>
        <v>9.7514232895415595E-2</v>
      </c>
      <c r="L38">
        <f t="shared" ref="L38:N38" si="4">SUM(L22:L37)</f>
        <v>0.11749505579487764</v>
      </c>
      <c r="M38">
        <f t="shared" si="4"/>
        <v>0.10593188142059587</v>
      </c>
      <c r="N38">
        <f t="shared" si="4"/>
        <v>0.10608599254009102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0FFC-140F-4E8D-97E3-88D72D2CDFA8}">
  <sheetPr filterMode="1"/>
  <dimension ref="A1:AB38"/>
  <sheetViews>
    <sheetView topLeftCell="D1" workbookViewId="0">
      <selection activeCell="Z2" sqref="Z2:AB29"/>
    </sheetView>
  </sheetViews>
  <sheetFormatPr defaultRowHeight="14.2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8" x14ac:dyDescent="0.2">
      <c r="A2" s="1" t="s">
        <v>41</v>
      </c>
      <c r="B2" s="1">
        <v>5</v>
      </c>
      <c r="C2" s="1">
        <v>1359</v>
      </c>
      <c r="D2" s="1">
        <v>11861851</v>
      </c>
      <c r="E2" s="1">
        <v>5.72844828349302E-4</v>
      </c>
      <c r="F2" s="1">
        <v>1428</v>
      </c>
      <c r="G2" s="1">
        <v>12301053</v>
      </c>
      <c r="H2" s="1">
        <v>5.8043811371270404E-4</v>
      </c>
      <c r="I2" s="1">
        <v>1246</v>
      </c>
      <c r="J2" s="1">
        <v>11136775</v>
      </c>
      <c r="K2" s="1">
        <v>5.5940790758545399E-4</v>
      </c>
      <c r="L2" s="1">
        <v>1614</v>
      </c>
      <c r="M2" s="1">
        <v>10923246</v>
      </c>
      <c r="N2" s="1">
        <v>7.3879138124326703E-4</v>
      </c>
      <c r="O2" s="1">
        <v>2165</v>
      </c>
      <c r="P2" s="1">
        <v>12500689</v>
      </c>
      <c r="Q2" s="1">
        <v>8.6595226871094804E-4</v>
      </c>
      <c r="S2" s="1" t="s">
        <v>0</v>
      </c>
      <c r="T2" t="s">
        <v>33</v>
      </c>
      <c r="U2" s="1" t="s">
        <v>10</v>
      </c>
      <c r="V2" s="1" t="s">
        <v>13</v>
      </c>
      <c r="W2" s="1" t="s">
        <v>16</v>
      </c>
      <c r="Y2" s="1" t="s">
        <v>0</v>
      </c>
      <c r="Z2" s="1" t="s">
        <v>35</v>
      </c>
      <c r="AA2" s="1" t="s">
        <v>36</v>
      </c>
      <c r="AB2" s="1" t="s">
        <v>37</v>
      </c>
    </row>
    <row r="3" spans="1:28" hidden="1" x14ac:dyDescent="0.2">
      <c r="A3" s="1" t="s">
        <v>42</v>
      </c>
      <c r="B3" s="1">
        <v>5</v>
      </c>
      <c r="C3" s="1">
        <v>2466</v>
      </c>
      <c r="D3" s="1">
        <v>11861851</v>
      </c>
      <c r="E3" s="1">
        <v>1.0394667746205801E-3</v>
      </c>
      <c r="F3" s="1">
        <v>2179</v>
      </c>
      <c r="G3" s="1">
        <v>12301053</v>
      </c>
      <c r="H3" s="1">
        <v>8.8569653345937102E-4</v>
      </c>
      <c r="I3" s="1">
        <v>2402</v>
      </c>
      <c r="J3" s="1">
        <v>11136775</v>
      </c>
      <c r="K3" s="1">
        <v>1.07840914447854E-3</v>
      </c>
      <c r="L3" s="1">
        <v>2211</v>
      </c>
      <c r="M3" s="1">
        <v>10923246</v>
      </c>
      <c r="N3" s="1">
        <v>1.01206179921243E-3</v>
      </c>
      <c r="O3" s="1">
        <v>3043</v>
      </c>
      <c r="P3" s="1">
        <v>12500689</v>
      </c>
      <c r="Q3" s="1">
        <v>1.21713291163391E-3</v>
      </c>
      <c r="S3" s="1" t="s">
        <v>41</v>
      </c>
      <c r="T3">
        <f>(E2+H2)/2</f>
        <v>5.7664147103100296E-4</v>
      </c>
      <c r="U3" s="1">
        <v>5.5940790758545399E-4</v>
      </c>
      <c r="V3" s="1">
        <v>7.3879138124326703E-4</v>
      </c>
      <c r="W3" s="1">
        <v>8.6595226871094804E-4</v>
      </c>
      <c r="Y3" s="1" t="s">
        <v>41</v>
      </c>
      <c r="Z3">
        <f>LOG(U3/T3,2)</f>
        <v>-4.3773949263039034E-2</v>
      </c>
      <c r="AA3">
        <f>LOG(V3/T3,2)</f>
        <v>0.35749243927560131</v>
      </c>
      <c r="AB3">
        <f>LOG(W3/T3,2)</f>
        <v>0.58661290916247921</v>
      </c>
    </row>
    <row r="4" spans="1:28" x14ac:dyDescent="0.2">
      <c r="A4" s="1" t="s">
        <v>43</v>
      </c>
      <c r="B4" s="1">
        <v>5</v>
      </c>
      <c r="C4" s="1">
        <v>1775</v>
      </c>
      <c r="D4" s="1">
        <v>11861851</v>
      </c>
      <c r="E4" s="1">
        <v>7.4819688765269399E-4</v>
      </c>
      <c r="F4" s="1">
        <v>1471</v>
      </c>
      <c r="G4" s="1">
        <v>12301053</v>
      </c>
      <c r="H4" s="1">
        <v>5.9791629220685397E-4</v>
      </c>
      <c r="I4" s="1">
        <v>4111</v>
      </c>
      <c r="J4" s="1">
        <v>11136775</v>
      </c>
      <c r="K4" s="1">
        <v>1.8456869246258399E-3</v>
      </c>
      <c r="L4" s="1">
        <v>1931</v>
      </c>
      <c r="M4" s="1">
        <v>10923246</v>
      </c>
      <c r="N4" s="1">
        <v>8.8389476900913803E-4</v>
      </c>
      <c r="O4" s="1">
        <v>2413</v>
      </c>
      <c r="P4" s="1">
        <v>12500689</v>
      </c>
      <c r="Q4" s="1">
        <v>9.6514680110832199E-4</v>
      </c>
      <c r="S4" s="1" t="s">
        <v>42</v>
      </c>
      <c r="T4">
        <f t="shared" ref="T4:T34" si="0">(E3+H3)/2</f>
        <v>9.625816540399755E-4</v>
      </c>
      <c r="U4" s="1">
        <v>1.07840914447854E-3</v>
      </c>
      <c r="V4" s="1">
        <v>1.01206179921243E-3</v>
      </c>
      <c r="W4" s="1">
        <v>1.21713291163391E-3</v>
      </c>
      <c r="Y4" s="1" t="s">
        <v>42</v>
      </c>
      <c r="Z4">
        <f t="shared" ref="Z4:Z34" si="1">LOG(U4/T4,2)</f>
        <v>0.16392380298323839</v>
      </c>
      <c r="AA4">
        <f t="shared" ref="AA4:AA34" si="2">LOG(V4/T4,2)</f>
        <v>7.2316555378690375E-2</v>
      </c>
      <c r="AB4">
        <f t="shared" ref="AB4:AB34" si="3">LOG(W4/T4,2)</f>
        <v>0.33850588762763278</v>
      </c>
    </row>
    <row r="5" spans="1:28" x14ac:dyDescent="0.2">
      <c r="A5" s="1" t="s">
        <v>44</v>
      </c>
      <c r="B5" s="1">
        <v>5</v>
      </c>
      <c r="C5" s="1">
        <v>2037</v>
      </c>
      <c r="D5" s="1">
        <v>11861851</v>
      </c>
      <c r="E5" s="1">
        <v>8.5863496346396501E-4</v>
      </c>
      <c r="F5" s="1">
        <v>1666</v>
      </c>
      <c r="G5" s="1">
        <v>12301053</v>
      </c>
      <c r="H5" s="1">
        <v>6.7717779933148799E-4</v>
      </c>
      <c r="I5" s="1">
        <v>1976</v>
      </c>
      <c r="J5" s="1">
        <v>11136775</v>
      </c>
      <c r="K5" s="1">
        <v>8.8715090320132999E-4</v>
      </c>
      <c r="L5" s="1">
        <v>1683</v>
      </c>
      <c r="M5" s="1">
        <v>10923246</v>
      </c>
      <c r="N5" s="1">
        <v>7.7037539940050703E-4</v>
      </c>
      <c r="O5" s="1">
        <v>2252</v>
      </c>
      <c r="P5" s="1">
        <v>12500689</v>
      </c>
      <c r="Q5" s="1">
        <v>9.0075035064067195E-4</v>
      </c>
      <c r="S5" s="1" t="s">
        <v>43</v>
      </c>
      <c r="T5">
        <f t="shared" si="0"/>
        <v>6.7305658992977398E-4</v>
      </c>
      <c r="U5" s="1">
        <v>1.8456869246258399E-3</v>
      </c>
      <c r="V5" s="1">
        <v>8.8389476900913803E-4</v>
      </c>
      <c r="W5" s="1">
        <v>9.6514680110832199E-4</v>
      </c>
      <c r="Y5" s="1" t="s">
        <v>43</v>
      </c>
      <c r="Z5">
        <f t="shared" si="1"/>
        <v>1.455358140605479</v>
      </c>
      <c r="AA5">
        <f t="shared" si="2"/>
        <v>0.39314681127705714</v>
      </c>
      <c r="AB5">
        <f t="shared" si="3"/>
        <v>0.52002058609272872</v>
      </c>
    </row>
    <row r="6" spans="1:28" x14ac:dyDescent="0.2">
      <c r="A6" s="1" t="s">
        <v>45</v>
      </c>
      <c r="B6" s="1">
        <v>5</v>
      </c>
      <c r="C6" s="1">
        <v>1746</v>
      </c>
      <c r="D6" s="1">
        <v>11861851</v>
      </c>
      <c r="E6" s="1">
        <v>7.3597282582625601E-4</v>
      </c>
      <c r="F6" s="1">
        <v>1519</v>
      </c>
      <c r="G6" s="1">
        <v>12301053</v>
      </c>
      <c r="H6" s="1">
        <v>6.1742681703753303E-4</v>
      </c>
      <c r="I6" s="1">
        <v>1903</v>
      </c>
      <c r="J6" s="1">
        <v>11136775</v>
      </c>
      <c r="K6" s="1">
        <v>8.5437660363974302E-4</v>
      </c>
      <c r="L6" s="1">
        <v>1686</v>
      </c>
      <c r="M6" s="1">
        <v>10923246</v>
      </c>
      <c r="N6" s="1">
        <v>7.7174861758125702E-4</v>
      </c>
      <c r="O6" s="1">
        <v>2517</v>
      </c>
      <c r="P6" s="1">
        <v>12500689</v>
      </c>
      <c r="Q6" s="1">
        <v>1.0067445082427001E-3</v>
      </c>
      <c r="S6" s="1" t="s">
        <v>44</v>
      </c>
      <c r="T6">
        <f t="shared" si="0"/>
        <v>7.679063813977265E-4</v>
      </c>
      <c r="U6" s="1">
        <v>8.8715090320132999E-4</v>
      </c>
      <c r="V6" s="1">
        <v>7.7037539940050703E-4</v>
      </c>
      <c r="W6" s="1">
        <v>9.0075035064067195E-4</v>
      </c>
      <c r="Y6" s="1" t="s">
        <v>44</v>
      </c>
      <c r="Z6">
        <f t="shared" si="1"/>
        <v>0.2082490891039262</v>
      </c>
      <c r="AA6">
        <f t="shared" si="2"/>
        <v>4.6311971340591415E-3</v>
      </c>
      <c r="AB6">
        <f t="shared" si="3"/>
        <v>0.23019687143491072</v>
      </c>
    </row>
    <row r="7" spans="1:28" x14ac:dyDescent="0.2">
      <c r="A7" s="1" t="s">
        <v>46</v>
      </c>
      <c r="B7" s="1">
        <v>5</v>
      </c>
      <c r="C7" s="1">
        <v>2235</v>
      </c>
      <c r="D7" s="1">
        <v>11861851</v>
      </c>
      <c r="E7" s="1">
        <v>9.4209579938240597E-4</v>
      </c>
      <c r="F7" s="1">
        <v>1664</v>
      </c>
      <c r="G7" s="1">
        <v>12301053</v>
      </c>
      <c r="H7" s="1">
        <v>6.7636486079687599E-4</v>
      </c>
      <c r="I7" s="1">
        <v>2196</v>
      </c>
      <c r="J7" s="1">
        <v>11136775</v>
      </c>
      <c r="K7" s="1">
        <v>9.8592276489378608E-4</v>
      </c>
      <c r="L7" s="1">
        <v>2019</v>
      </c>
      <c r="M7" s="1">
        <v>10923246</v>
      </c>
      <c r="N7" s="1">
        <v>9.2417583564445896E-4</v>
      </c>
      <c r="O7" s="1">
        <v>2817</v>
      </c>
      <c r="P7" s="1">
        <v>12500689</v>
      </c>
      <c r="Q7" s="1">
        <v>1.1267378942072699E-3</v>
      </c>
      <c r="S7" s="1" t="s">
        <v>45</v>
      </c>
      <c r="T7">
        <f t="shared" si="0"/>
        <v>6.7669982143189452E-4</v>
      </c>
      <c r="U7" s="1">
        <v>8.5437660363974302E-4</v>
      </c>
      <c r="V7" s="1">
        <v>7.7174861758125702E-4</v>
      </c>
      <c r="W7" s="1">
        <v>1.0067445082427001E-3</v>
      </c>
      <c r="Y7" s="1" t="s">
        <v>45</v>
      </c>
      <c r="Z7">
        <f t="shared" si="1"/>
        <v>0.3363561327693998</v>
      </c>
      <c r="AA7">
        <f t="shared" si="2"/>
        <v>0.18961498572232169</v>
      </c>
      <c r="AB7">
        <f t="shared" si="3"/>
        <v>0.57310968949178209</v>
      </c>
    </row>
    <row r="8" spans="1:28" x14ac:dyDescent="0.2">
      <c r="A8" s="1" t="s">
        <v>47</v>
      </c>
      <c r="B8" s="1">
        <v>5</v>
      </c>
      <c r="C8" s="1">
        <v>1900</v>
      </c>
      <c r="D8" s="1">
        <v>11861851</v>
      </c>
      <c r="E8" s="1">
        <v>8.0088680931837697E-4</v>
      </c>
      <c r="F8" s="1">
        <v>1512</v>
      </c>
      <c r="G8" s="1">
        <v>12301053</v>
      </c>
      <c r="H8" s="1">
        <v>6.1458153216639201E-4</v>
      </c>
      <c r="I8" s="1">
        <v>1765</v>
      </c>
      <c r="J8" s="1">
        <v>11136775</v>
      </c>
      <c r="K8" s="1">
        <v>7.9241970857811105E-4</v>
      </c>
      <c r="L8" s="1">
        <v>1740</v>
      </c>
      <c r="M8" s="1">
        <v>10923246</v>
      </c>
      <c r="N8" s="1">
        <v>7.9646654483474905E-4</v>
      </c>
      <c r="O8" s="1">
        <v>2019</v>
      </c>
      <c r="P8" s="1">
        <v>12500689</v>
      </c>
      <c r="Q8" s="1">
        <v>8.0755548754152598E-4</v>
      </c>
      <c r="S8" s="1" t="s">
        <v>46</v>
      </c>
      <c r="T8">
        <f t="shared" si="0"/>
        <v>8.0923033008964093E-4</v>
      </c>
      <c r="U8" s="1">
        <v>9.8592276489378608E-4</v>
      </c>
      <c r="V8" s="1">
        <v>9.2417583564445896E-4</v>
      </c>
      <c r="W8" s="1">
        <v>1.1267378942072699E-3</v>
      </c>
      <c r="Y8" s="1" t="s">
        <v>46</v>
      </c>
      <c r="Z8">
        <f t="shared" si="1"/>
        <v>0.28492423998486605</v>
      </c>
      <c r="AA8">
        <f t="shared" si="2"/>
        <v>0.19161697459600271</v>
      </c>
      <c r="AB8">
        <f t="shared" si="3"/>
        <v>0.47752965119002977</v>
      </c>
    </row>
    <row r="9" spans="1:28" x14ac:dyDescent="0.2">
      <c r="A9" s="1" t="s">
        <v>48</v>
      </c>
      <c r="B9" s="1">
        <v>5</v>
      </c>
      <c r="C9" s="1">
        <v>2456</v>
      </c>
      <c r="D9" s="1">
        <v>11861851</v>
      </c>
      <c r="E9" s="1">
        <v>1.03525158088733E-3</v>
      </c>
      <c r="F9" s="1">
        <v>1910</v>
      </c>
      <c r="G9" s="1">
        <v>12301053</v>
      </c>
      <c r="H9" s="1">
        <v>7.7635630055410696E-4</v>
      </c>
      <c r="I9" s="1">
        <v>1978</v>
      </c>
      <c r="J9" s="1">
        <v>11136775</v>
      </c>
      <c r="K9" s="1">
        <v>8.8804882921671602E-4</v>
      </c>
      <c r="L9" s="1">
        <v>1942</v>
      </c>
      <c r="M9" s="1">
        <v>10923246</v>
      </c>
      <c r="N9" s="1">
        <v>8.8892990233855305E-4</v>
      </c>
      <c r="O9" s="1">
        <v>2321</v>
      </c>
      <c r="P9" s="1">
        <v>12500689</v>
      </c>
      <c r="Q9" s="1">
        <v>9.2834882941252202E-4</v>
      </c>
      <c r="S9" s="1" t="s">
        <v>47</v>
      </c>
      <c r="T9">
        <f t="shared" si="0"/>
        <v>7.0773417074238443E-4</v>
      </c>
      <c r="U9" s="1">
        <v>7.9241970857811105E-4</v>
      </c>
      <c r="V9" s="1">
        <v>7.9646654483474905E-4</v>
      </c>
      <c r="W9" s="1">
        <v>8.0755548754152598E-4</v>
      </c>
      <c r="Y9" s="1" t="s">
        <v>47</v>
      </c>
      <c r="Z9">
        <f t="shared" si="1"/>
        <v>0.16305718548051118</v>
      </c>
      <c r="AA9">
        <f t="shared" si="2"/>
        <v>0.17040618634292135</v>
      </c>
      <c r="AB9">
        <f t="shared" si="3"/>
        <v>0.19035381448887423</v>
      </c>
    </row>
    <row r="10" spans="1:28" hidden="1" x14ac:dyDescent="0.2">
      <c r="A10" s="1" t="s">
        <v>49</v>
      </c>
      <c r="B10" s="1">
        <v>5</v>
      </c>
      <c r="C10" s="1">
        <v>1736</v>
      </c>
      <c r="D10" s="1">
        <v>11861851</v>
      </c>
      <c r="E10" s="1">
        <v>7.3175763209300097E-4</v>
      </c>
      <c r="F10" s="1">
        <v>1631</v>
      </c>
      <c r="G10" s="1">
        <v>12301053</v>
      </c>
      <c r="H10" s="1">
        <v>6.6295137497578399E-4</v>
      </c>
      <c r="I10" s="1">
        <v>1711</v>
      </c>
      <c r="J10" s="1">
        <v>11136775</v>
      </c>
      <c r="K10" s="1">
        <v>7.6817570616269002E-4</v>
      </c>
      <c r="L10" s="1">
        <v>1725</v>
      </c>
      <c r="M10" s="1">
        <v>10923246</v>
      </c>
      <c r="N10" s="1">
        <v>7.8960045393100097E-4</v>
      </c>
      <c r="O10" s="1">
        <v>2780</v>
      </c>
      <c r="P10" s="1">
        <v>12500689</v>
      </c>
      <c r="Q10" s="1">
        <v>1.1119387099383E-3</v>
      </c>
      <c r="S10" s="1" t="s">
        <v>48</v>
      </c>
      <c r="T10">
        <f t="shared" si="0"/>
        <v>9.058039407207185E-4</v>
      </c>
      <c r="U10" s="1">
        <v>8.8804882921671602E-4</v>
      </c>
      <c r="V10" s="1">
        <v>8.8892990233855305E-4</v>
      </c>
      <c r="W10" s="1">
        <v>9.2834882941252202E-4</v>
      </c>
      <c r="Y10" s="1" t="s">
        <v>48</v>
      </c>
      <c r="Z10">
        <f t="shared" si="1"/>
        <v>-2.8559810776917532E-2</v>
      </c>
      <c r="AA10">
        <f t="shared" si="2"/>
        <v>-2.712915783197423E-2</v>
      </c>
      <c r="AB10">
        <f t="shared" si="3"/>
        <v>3.5468187643886748E-2</v>
      </c>
    </row>
    <row r="11" spans="1:28" x14ac:dyDescent="0.2">
      <c r="A11" s="1" t="s">
        <v>50</v>
      </c>
      <c r="B11" s="1">
        <v>5</v>
      </c>
      <c r="C11" s="1">
        <v>1993</v>
      </c>
      <c r="D11" s="1">
        <v>11861851</v>
      </c>
      <c r="E11" s="1">
        <v>8.4008811103764502E-4</v>
      </c>
      <c r="F11" s="1">
        <v>2014</v>
      </c>
      <c r="G11" s="1">
        <v>12301053</v>
      </c>
      <c r="H11" s="1">
        <v>8.1862910435391101E-4</v>
      </c>
      <c r="I11" s="1">
        <v>2162</v>
      </c>
      <c r="J11" s="1">
        <v>11136775</v>
      </c>
      <c r="K11" s="1">
        <v>9.7065802263222498E-4</v>
      </c>
      <c r="L11" s="1">
        <v>1981</v>
      </c>
      <c r="M11" s="1">
        <v>10923246</v>
      </c>
      <c r="N11" s="1">
        <v>9.0678173868829798E-4</v>
      </c>
      <c r="O11" s="1">
        <v>2648</v>
      </c>
      <c r="P11" s="1">
        <v>12500689</v>
      </c>
      <c r="Q11" s="1">
        <v>1.0591416201138899E-3</v>
      </c>
      <c r="S11" s="1" t="s">
        <v>49</v>
      </c>
      <c r="T11">
        <f t="shared" si="0"/>
        <v>6.9735450353439242E-4</v>
      </c>
      <c r="U11" s="1">
        <v>7.6817570616269002E-4</v>
      </c>
      <c r="V11" s="1">
        <v>7.8960045393100097E-4</v>
      </c>
      <c r="W11" s="1">
        <v>1.1119387099383E-3</v>
      </c>
      <c r="Y11" s="1" t="s">
        <v>49</v>
      </c>
      <c r="Z11">
        <f t="shared" si="1"/>
        <v>0.1395440952607489</v>
      </c>
      <c r="AA11">
        <f t="shared" si="2"/>
        <v>0.17923057560909128</v>
      </c>
      <c r="AB11">
        <f t="shared" si="3"/>
        <v>0.67311312021762881</v>
      </c>
    </row>
    <row r="12" spans="1:28" x14ac:dyDescent="0.2">
      <c r="A12" s="1" t="s">
        <v>51</v>
      </c>
      <c r="B12" s="1">
        <v>5</v>
      </c>
      <c r="C12" s="1">
        <v>1698</v>
      </c>
      <c r="D12" s="1">
        <v>11861851</v>
      </c>
      <c r="E12" s="1">
        <v>7.1573989590663302E-4</v>
      </c>
      <c r="F12" s="1">
        <v>1390</v>
      </c>
      <c r="G12" s="1">
        <v>12301053</v>
      </c>
      <c r="H12" s="1">
        <v>5.6499228155508301E-4</v>
      </c>
      <c r="I12" s="1">
        <v>3634</v>
      </c>
      <c r="J12" s="1">
        <v>11136775</v>
      </c>
      <c r="K12" s="1">
        <v>1.6315315699562899E-3</v>
      </c>
      <c r="L12" s="1">
        <v>1601</v>
      </c>
      <c r="M12" s="1">
        <v>10923246</v>
      </c>
      <c r="N12" s="1">
        <v>7.3284076912668596E-4</v>
      </c>
      <c r="O12" s="1">
        <v>1873</v>
      </c>
      <c r="P12" s="1">
        <v>12500689</v>
      </c>
      <c r="Q12" s="1">
        <v>7.4915870637210402E-4</v>
      </c>
      <c r="S12" s="1" t="s">
        <v>50</v>
      </c>
      <c r="T12">
        <f t="shared" si="0"/>
        <v>8.2935860769577801E-4</v>
      </c>
      <c r="U12" s="1">
        <v>9.7065802263222498E-4</v>
      </c>
      <c r="V12" s="1">
        <v>9.0678173868829798E-4</v>
      </c>
      <c r="W12" s="1">
        <v>1.0591416201138899E-3</v>
      </c>
      <c r="Y12" s="1" t="s">
        <v>50</v>
      </c>
      <c r="Z12">
        <f t="shared" si="1"/>
        <v>0.22696705623537927</v>
      </c>
      <c r="AA12">
        <f t="shared" si="2"/>
        <v>0.12875929167507738</v>
      </c>
      <c r="AB12">
        <f t="shared" si="3"/>
        <v>0.35282755714336705</v>
      </c>
    </row>
    <row r="13" spans="1:28" x14ac:dyDescent="0.2">
      <c r="A13" s="1" t="s">
        <v>52</v>
      </c>
      <c r="B13" s="1">
        <v>5</v>
      </c>
      <c r="C13" s="1">
        <v>3140</v>
      </c>
      <c r="D13" s="1">
        <v>11861851</v>
      </c>
      <c r="E13" s="1">
        <v>1.3235708322419399E-3</v>
      </c>
      <c r="F13" s="1">
        <v>2203</v>
      </c>
      <c r="G13" s="1">
        <v>12301053</v>
      </c>
      <c r="H13" s="1">
        <v>8.9545179587471001E-4</v>
      </c>
      <c r="I13" s="1">
        <v>2683</v>
      </c>
      <c r="J13" s="1">
        <v>11136775</v>
      </c>
      <c r="K13" s="1">
        <v>1.2045677496402599E-3</v>
      </c>
      <c r="L13" s="1">
        <v>2637</v>
      </c>
      <c r="M13" s="1">
        <v>10923246</v>
      </c>
      <c r="N13" s="1">
        <v>1.20705878087887E-3</v>
      </c>
      <c r="O13" s="1">
        <v>3142</v>
      </c>
      <c r="P13" s="1">
        <v>12500689</v>
      </c>
      <c r="Q13" s="1">
        <v>1.2567307290022099E-3</v>
      </c>
      <c r="S13" s="1" t="s">
        <v>51</v>
      </c>
      <c r="T13">
        <f t="shared" si="0"/>
        <v>6.4036608873085802E-4</v>
      </c>
      <c r="U13" s="1">
        <v>1.6315315699562899E-3</v>
      </c>
      <c r="V13" s="1">
        <v>7.3284076912668596E-4</v>
      </c>
      <c r="W13" s="1">
        <v>7.4915870637210402E-4</v>
      </c>
      <c r="Y13" s="1" t="s">
        <v>51</v>
      </c>
      <c r="Z13">
        <f t="shared" si="1"/>
        <v>1.3492580881549021</v>
      </c>
      <c r="AA13">
        <f t="shared" si="2"/>
        <v>0.19460285472190766</v>
      </c>
      <c r="AB13">
        <f t="shared" si="3"/>
        <v>0.22637446999926603</v>
      </c>
    </row>
    <row r="14" spans="1:28" x14ac:dyDescent="0.2">
      <c r="A14" s="1" t="s">
        <v>53</v>
      </c>
      <c r="B14" s="1">
        <v>5</v>
      </c>
      <c r="C14" s="1">
        <v>2421</v>
      </c>
      <c r="D14" s="1">
        <v>11861851</v>
      </c>
      <c r="E14" s="1">
        <v>1.0204984028209399E-3</v>
      </c>
      <c r="F14" s="1">
        <v>1913</v>
      </c>
      <c r="G14" s="1">
        <v>12301053</v>
      </c>
      <c r="H14" s="1">
        <v>7.7757570835602398E-4</v>
      </c>
      <c r="I14" s="1">
        <v>2400</v>
      </c>
      <c r="J14" s="1">
        <v>11136775</v>
      </c>
      <c r="K14" s="1">
        <v>1.0775112184631501E-3</v>
      </c>
      <c r="L14" s="1">
        <v>2127</v>
      </c>
      <c r="M14" s="1">
        <v>10923246</v>
      </c>
      <c r="N14" s="1">
        <v>9.7361169015144401E-4</v>
      </c>
      <c r="O14" s="1">
        <v>2481</v>
      </c>
      <c r="P14" s="1">
        <v>12500689</v>
      </c>
      <c r="Q14" s="1">
        <v>9.9234530192695691E-4</v>
      </c>
      <c r="S14" s="1" t="s">
        <v>52</v>
      </c>
      <c r="T14">
        <f t="shared" si="0"/>
        <v>1.109511314058325E-3</v>
      </c>
      <c r="U14" s="1">
        <v>1.2045677496402599E-3</v>
      </c>
      <c r="V14" s="1">
        <v>1.20705878087887E-3</v>
      </c>
      <c r="W14" s="1">
        <v>1.2567307290022099E-3</v>
      </c>
      <c r="Y14" s="1" t="s">
        <v>52</v>
      </c>
      <c r="Z14">
        <f t="shared" si="1"/>
        <v>0.11859115946223353</v>
      </c>
      <c r="AA14">
        <f t="shared" si="2"/>
        <v>0.12157155435114425</v>
      </c>
      <c r="AB14">
        <f t="shared" si="3"/>
        <v>0.17975118733134302</v>
      </c>
    </row>
    <row r="15" spans="1:28" x14ac:dyDescent="0.2">
      <c r="A15" s="1" t="s">
        <v>54</v>
      </c>
      <c r="B15" s="1">
        <v>5</v>
      </c>
      <c r="C15" s="1">
        <v>2964</v>
      </c>
      <c r="D15" s="1">
        <v>11861851</v>
      </c>
      <c r="E15" s="1">
        <v>1.2493834225366599E-3</v>
      </c>
      <c r="F15" s="1">
        <v>2467</v>
      </c>
      <c r="G15" s="1">
        <v>12301053</v>
      </c>
      <c r="H15" s="1">
        <v>1.0027596824434401E-3</v>
      </c>
      <c r="I15" s="1">
        <v>2669</v>
      </c>
      <c r="J15" s="1">
        <v>11136775</v>
      </c>
      <c r="K15" s="1">
        <v>1.1982822675325601E-3</v>
      </c>
      <c r="L15" s="1">
        <v>2635</v>
      </c>
      <c r="M15" s="1">
        <v>10923246</v>
      </c>
      <c r="N15" s="1">
        <v>1.2061433020917E-3</v>
      </c>
      <c r="O15" s="1">
        <v>3069</v>
      </c>
      <c r="P15" s="1">
        <v>12500689</v>
      </c>
      <c r="Q15" s="1">
        <v>1.2275323384174999E-3</v>
      </c>
      <c r="S15" s="1" t="s">
        <v>53</v>
      </c>
      <c r="T15">
        <f t="shared" si="0"/>
        <v>8.9903705558848194E-4</v>
      </c>
      <c r="U15" s="1">
        <v>1.0775112184631501E-3</v>
      </c>
      <c r="V15" s="1">
        <v>9.7361169015144401E-4</v>
      </c>
      <c r="W15" s="1">
        <v>9.9234530192695691E-4</v>
      </c>
      <c r="Y15" s="1" t="s">
        <v>53</v>
      </c>
      <c r="Z15">
        <f t="shared" si="1"/>
        <v>0.26125040434756319</v>
      </c>
      <c r="AA15">
        <f t="shared" si="2"/>
        <v>0.11496591009722303</v>
      </c>
      <c r="AB15">
        <f t="shared" si="3"/>
        <v>0.14246163557955061</v>
      </c>
    </row>
    <row r="16" spans="1:28" x14ac:dyDescent="0.2">
      <c r="A16" s="1" t="s">
        <v>55</v>
      </c>
      <c r="B16" s="1">
        <v>5</v>
      </c>
      <c r="C16" s="1">
        <v>17086</v>
      </c>
      <c r="D16" s="1">
        <v>11861851</v>
      </c>
      <c r="E16" s="1">
        <v>7.2020800126388297E-3</v>
      </c>
      <c r="F16" s="1">
        <v>22144</v>
      </c>
      <c r="G16" s="1">
        <v>12301053</v>
      </c>
      <c r="H16" s="1">
        <v>9.0008554552199697E-3</v>
      </c>
      <c r="I16" s="1">
        <v>19657</v>
      </c>
      <c r="J16" s="1">
        <v>11136775</v>
      </c>
      <c r="K16" s="1">
        <v>8.8252658422209307E-3</v>
      </c>
      <c r="L16" s="1">
        <v>23738</v>
      </c>
      <c r="M16" s="1">
        <v>10923246</v>
      </c>
      <c r="N16" s="1">
        <v>1.0865817724877699E-2</v>
      </c>
      <c r="O16" s="1">
        <v>19940</v>
      </c>
      <c r="P16" s="1">
        <v>12500689</v>
      </c>
      <c r="Q16" s="1">
        <v>7.9755603871114605E-3</v>
      </c>
      <c r="S16" s="1" t="s">
        <v>54</v>
      </c>
      <c r="T16">
        <f t="shared" si="0"/>
        <v>1.12607155249005E-3</v>
      </c>
      <c r="U16" s="1">
        <v>1.1982822675325601E-3</v>
      </c>
      <c r="V16" s="1">
        <v>1.2061433020917E-3</v>
      </c>
      <c r="W16" s="1">
        <v>1.2275323384174999E-3</v>
      </c>
      <c r="Y16" s="1" t="s">
        <v>54</v>
      </c>
      <c r="Z16">
        <f t="shared" si="1"/>
        <v>8.9669287985460921E-2</v>
      </c>
      <c r="AA16">
        <f t="shared" si="2"/>
        <v>9.9102822652936629E-2</v>
      </c>
      <c r="AB16">
        <f t="shared" si="3"/>
        <v>0.12446253014541243</v>
      </c>
    </row>
    <row r="17" spans="1:28" x14ac:dyDescent="0.2">
      <c r="A17" s="1" t="s">
        <v>56</v>
      </c>
      <c r="B17" s="1">
        <v>5</v>
      </c>
      <c r="C17" s="1">
        <v>4789</v>
      </c>
      <c r="D17" s="1">
        <v>11861851</v>
      </c>
      <c r="E17" s="1">
        <v>2.0186562788556302E-3</v>
      </c>
      <c r="F17" s="1">
        <v>4009</v>
      </c>
      <c r="G17" s="1">
        <v>12301053</v>
      </c>
      <c r="H17" s="1">
        <v>1.6295352926290101E-3</v>
      </c>
      <c r="I17" s="1">
        <v>3934</v>
      </c>
      <c r="J17" s="1">
        <v>11136775</v>
      </c>
      <c r="K17" s="1">
        <v>1.76622047226418E-3</v>
      </c>
      <c r="L17" s="1">
        <v>3756</v>
      </c>
      <c r="M17" s="1">
        <v>10923246</v>
      </c>
      <c r="N17" s="1">
        <v>1.7192691622984499E-3</v>
      </c>
      <c r="O17" s="1">
        <v>4076</v>
      </c>
      <c r="P17" s="1">
        <v>12500689</v>
      </c>
      <c r="Q17" s="1">
        <v>1.63031013730523E-3</v>
      </c>
      <c r="S17" s="1" t="s">
        <v>55</v>
      </c>
      <c r="T17">
        <f t="shared" si="0"/>
        <v>8.1014677339293992E-3</v>
      </c>
      <c r="U17" s="1">
        <v>8.8252658422209307E-3</v>
      </c>
      <c r="V17" s="1">
        <v>1.0865817724877699E-2</v>
      </c>
      <c r="W17" s="1">
        <v>7.9755603871114605E-3</v>
      </c>
      <c r="Y17" s="1" t="s">
        <v>55</v>
      </c>
      <c r="Z17">
        <f t="shared" si="1"/>
        <v>0.12345643399704549</v>
      </c>
      <c r="AA17">
        <f t="shared" si="2"/>
        <v>0.42354154272842698</v>
      </c>
      <c r="AB17">
        <f t="shared" si="3"/>
        <v>-2.2597412560751779E-2</v>
      </c>
    </row>
    <row r="18" spans="1:28" hidden="1" x14ac:dyDescent="0.2">
      <c r="A18" s="1" t="s">
        <v>57</v>
      </c>
      <c r="B18" s="1">
        <v>5</v>
      </c>
      <c r="C18" s="1">
        <v>2485</v>
      </c>
      <c r="D18" s="1">
        <v>11861851</v>
      </c>
      <c r="E18" s="1">
        <v>1.04747564271377E-3</v>
      </c>
      <c r="F18" s="1">
        <v>1945</v>
      </c>
      <c r="G18" s="1">
        <v>12301053</v>
      </c>
      <c r="H18" s="1">
        <v>7.9058272490980998E-4</v>
      </c>
      <c r="I18" s="1">
        <v>2235</v>
      </c>
      <c r="J18" s="1">
        <v>11136775</v>
      </c>
      <c r="K18" s="1">
        <v>1.0034323221938101E-3</v>
      </c>
      <c r="L18" s="1">
        <v>2043</v>
      </c>
      <c r="M18" s="1">
        <v>10923246</v>
      </c>
      <c r="N18" s="1">
        <v>9.3516158109045603E-4</v>
      </c>
      <c r="O18" s="1">
        <v>2836</v>
      </c>
      <c r="P18" s="1">
        <v>12500689</v>
      </c>
      <c r="Q18" s="1">
        <v>1.13433747531836E-3</v>
      </c>
      <c r="S18" s="1" t="s">
        <v>56</v>
      </c>
      <c r="T18">
        <f t="shared" si="0"/>
        <v>1.8240957857423201E-3</v>
      </c>
      <c r="U18" s="1">
        <v>1.76622047226418E-3</v>
      </c>
      <c r="V18" s="1">
        <v>1.7192691622984499E-3</v>
      </c>
      <c r="W18" s="1">
        <v>1.63031013730523E-3</v>
      </c>
      <c r="Y18" s="1" t="s">
        <v>56</v>
      </c>
      <c r="Z18">
        <f t="shared" si="1"/>
        <v>-4.6516047629491637E-2</v>
      </c>
      <c r="AA18">
        <f t="shared" si="2"/>
        <v>-8.5386063969386888E-2</v>
      </c>
      <c r="AB18">
        <f t="shared" si="3"/>
        <v>-0.16203505190677051</v>
      </c>
    </row>
    <row r="19" spans="1:28" x14ac:dyDescent="0.2">
      <c r="A19" s="1" t="s">
        <v>58</v>
      </c>
      <c r="B19" s="1">
        <v>5</v>
      </c>
      <c r="C19" s="1">
        <v>3071</v>
      </c>
      <c r="D19" s="1">
        <v>11861851</v>
      </c>
      <c r="E19" s="1">
        <v>1.29448599548249E-3</v>
      </c>
      <c r="F19" s="1">
        <v>2290</v>
      </c>
      <c r="G19" s="1">
        <v>12301053</v>
      </c>
      <c r="H19" s="1">
        <v>9.3081462213031598E-4</v>
      </c>
      <c r="I19" s="1">
        <v>2915</v>
      </c>
      <c r="J19" s="1">
        <v>11136775</v>
      </c>
      <c r="K19" s="1">
        <v>1.30872716742504E-3</v>
      </c>
      <c r="L19" s="1">
        <v>2510</v>
      </c>
      <c r="M19" s="1">
        <v>10923246</v>
      </c>
      <c r="N19" s="1">
        <v>1.1489258778938E-3</v>
      </c>
      <c r="O19" s="1">
        <v>3197</v>
      </c>
      <c r="P19" s="1">
        <v>12500689</v>
      </c>
      <c r="Q19" s="1">
        <v>1.2787295164290501E-3</v>
      </c>
      <c r="S19" s="1" t="s">
        <v>57</v>
      </c>
      <c r="T19">
        <f t="shared" si="0"/>
        <v>9.1902918381179003E-4</v>
      </c>
      <c r="U19" s="1">
        <v>1.0034323221938101E-3</v>
      </c>
      <c r="V19" s="1">
        <v>9.3516158109045603E-4</v>
      </c>
      <c r="W19" s="1">
        <v>1.13433747531836E-3</v>
      </c>
      <c r="Y19" s="1" t="s">
        <v>57</v>
      </c>
      <c r="Z19">
        <f t="shared" si="1"/>
        <v>0.12676073532840409</v>
      </c>
      <c r="AA19">
        <f t="shared" si="2"/>
        <v>2.51049862758175E-2</v>
      </c>
      <c r="AB19">
        <f t="shared" si="3"/>
        <v>0.30366733833267628</v>
      </c>
    </row>
    <row r="20" spans="1:28" x14ac:dyDescent="0.2">
      <c r="A20" s="1" t="s">
        <v>59</v>
      </c>
      <c r="B20" s="1">
        <v>5</v>
      </c>
      <c r="C20" s="1">
        <v>2153</v>
      </c>
      <c r="D20" s="1">
        <v>11861851</v>
      </c>
      <c r="E20" s="1">
        <v>9.0753121076971803E-4</v>
      </c>
      <c r="F20" s="1">
        <v>1729</v>
      </c>
      <c r="G20" s="1">
        <v>12301053</v>
      </c>
      <c r="H20" s="1">
        <v>7.02785363171754E-4</v>
      </c>
      <c r="I20" s="1">
        <v>4483</v>
      </c>
      <c r="J20" s="1">
        <v>11136775</v>
      </c>
      <c r="K20" s="1">
        <v>2.0127011634876301E-3</v>
      </c>
      <c r="L20" s="1">
        <v>1770</v>
      </c>
      <c r="M20" s="1">
        <v>10923246</v>
      </c>
      <c r="N20" s="1">
        <v>8.10198726642245E-4</v>
      </c>
      <c r="O20" s="1">
        <v>2751</v>
      </c>
      <c r="P20" s="1">
        <v>12500689</v>
      </c>
      <c r="Q20" s="1">
        <v>1.10033934929506E-3</v>
      </c>
      <c r="S20" s="1" t="s">
        <v>58</v>
      </c>
      <c r="T20">
        <f t="shared" si="0"/>
        <v>1.1126503088064029E-3</v>
      </c>
      <c r="U20" s="1">
        <v>1.30872716742504E-3</v>
      </c>
      <c r="V20" s="1">
        <v>1.1489258778938E-3</v>
      </c>
      <c r="W20" s="1">
        <v>1.2787295164290501E-3</v>
      </c>
      <c r="Y20" s="1" t="s">
        <v>58</v>
      </c>
      <c r="Z20">
        <f t="shared" si="1"/>
        <v>0.2341641234902205</v>
      </c>
      <c r="AA20">
        <f t="shared" si="2"/>
        <v>4.6285482525351369E-2</v>
      </c>
      <c r="AB20">
        <f t="shared" si="3"/>
        <v>0.20071088601830975</v>
      </c>
    </row>
    <row r="21" spans="1:28" x14ac:dyDescent="0.2">
      <c r="A21" s="1" t="s">
        <v>60</v>
      </c>
      <c r="B21" s="1">
        <v>5</v>
      </c>
      <c r="C21" s="1">
        <v>3675</v>
      </c>
      <c r="D21" s="1">
        <v>11861851</v>
      </c>
      <c r="E21" s="1">
        <v>1.54908369697107E-3</v>
      </c>
      <c r="F21" s="1">
        <v>2889</v>
      </c>
      <c r="G21" s="1">
        <v>12301053</v>
      </c>
      <c r="H21" s="1">
        <v>1.1742897132465001E-3</v>
      </c>
      <c r="I21" s="1">
        <v>3256</v>
      </c>
      <c r="J21" s="1">
        <v>11136775</v>
      </c>
      <c r="K21" s="1">
        <v>1.4618235530483401E-3</v>
      </c>
      <c r="L21" s="1">
        <v>3253</v>
      </c>
      <c r="M21" s="1">
        <v>10923246</v>
      </c>
      <c r="N21" s="1">
        <v>1.48902624732611E-3</v>
      </c>
      <c r="O21" s="1">
        <v>3778</v>
      </c>
      <c r="P21" s="1">
        <v>12500689</v>
      </c>
      <c r="Q21" s="1">
        <v>1.51111670724709E-3</v>
      </c>
      <c r="S21" s="1" t="s">
        <v>59</v>
      </c>
      <c r="T21">
        <f t="shared" si="0"/>
        <v>8.0515828697073607E-4</v>
      </c>
      <c r="U21" s="1">
        <v>2.0127011634876301E-3</v>
      </c>
      <c r="V21" s="1">
        <v>8.10198726642245E-4</v>
      </c>
      <c r="W21" s="1">
        <v>1.10033934929506E-3</v>
      </c>
      <c r="Y21" s="1" t="s">
        <v>59</v>
      </c>
      <c r="Z21">
        <f t="shared" si="1"/>
        <v>1.3217886462481641</v>
      </c>
      <c r="AA21">
        <f t="shared" si="2"/>
        <v>9.0033854527000086E-3</v>
      </c>
      <c r="AB21">
        <f t="shared" si="3"/>
        <v>0.45060418834911298</v>
      </c>
    </row>
    <row r="22" spans="1:28" x14ac:dyDescent="0.2">
      <c r="A22" s="1" t="s">
        <v>61</v>
      </c>
      <c r="B22" s="1">
        <v>5</v>
      </c>
      <c r="C22" s="1">
        <v>1780</v>
      </c>
      <c r="D22" s="1">
        <v>11861851</v>
      </c>
      <c r="E22" s="1">
        <v>7.5030448451932096E-4</v>
      </c>
      <c r="F22" s="1">
        <v>1695</v>
      </c>
      <c r="G22" s="1">
        <v>12301053</v>
      </c>
      <c r="H22" s="1">
        <v>6.8896540808335599E-4</v>
      </c>
      <c r="I22" s="1">
        <v>1691</v>
      </c>
      <c r="J22" s="1">
        <v>11136775</v>
      </c>
      <c r="K22" s="1">
        <v>7.5919644600883096E-4</v>
      </c>
      <c r="L22" s="1">
        <v>1694</v>
      </c>
      <c r="M22" s="1">
        <v>10923246</v>
      </c>
      <c r="N22" s="1">
        <v>7.7541053272992195E-4</v>
      </c>
      <c r="O22" s="1">
        <v>2349</v>
      </c>
      <c r="P22" s="1">
        <v>12500689</v>
      </c>
      <c r="Q22" s="1">
        <v>9.3954821210254799E-4</v>
      </c>
      <c r="S22" s="1" t="s">
        <v>60</v>
      </c>
      <c r="T22">
        <f t="shared" si="0"/>
        <v>1.3616867051087851E-3</v>
      </c>
      <c r="U22" s="1">
        <v>1.4618235530483401E-3</v>
      </c>
      <c r="V22" s="1">
        <v>1.48902624732611E-3</v>
      </c>
      <c r="W22" s="1">
        <v>1.51111670724709E-3</v>
      </c>
      <c r="Y22" s="1" t="s">
        <v>60</v>
      </c>
      <c r="Z22">
        <f t="shared" si="1"/>
        <v>0.10237437536372257</v>
      </c>
      <c r="AA22">
        <f t="shared" si="2"/>
        <v>0.12897437642347079</v>
      </c>
      <c r="AB22">
        <f t="shared" si="3"/>
        <v>0.15022027932127788</v>
      </c>
    </row>
    <row r="23" spans="1:28" x14ac:dyDescent="0.2">
      <c r="A23" s="1" t="s">
        <v>62</v>
      </c>
      <c r="B23" s="1">
        <v>5</v>
      </c>
      <c r="C23" s="1">
        <v>3076</v>
      </c>
      <c r="D23" s="1">
        <v>11861851</v>
      </c>
      <c r="E23" s="1">
        <v>1.29659359234911E-3</v>
      </c>
      <c r="F23" s="1">
        <v>2620</v>
      </c>
      <c r="G23" s="1">
        <v>12301053</v>
      </c>
      <c r="H23" s="1">
        <v>1.06494948034123E-3</v>
      </c>
      <c r="I23" s="1">
        <v>2642</v>
      </c>
      <c r="J23" s="1">
        <v>11136775</v>
      </c>
      <c r="K23" s="1">
        <v>1.1861602663248501E-3</v>
      </c>
      <c r="L23" s="1">
        <v>2705</v>
      </c>
      <c r="M23" s="1">
        <v>10923246</v>
      </c>
      <c r="N23" s="1">
        <v>1.23818505964252E-3</v>
      </c>
      <c r="O23" s="1">
        <v>3299</v>
      </c>
      <c r="P23" s="1">
        <v>12500689</v>
      </c>
      <c r="Q23" s="1">
        <v>1.3195272676570001E-3</v>
      </c>
      <c r="S23" s="1" t="s">
        <v>61</v>
      </c>
      <c r="T23">
        <f t="shared" si="0"/>
        <v>7.1963494630133853E-4</v>
      </c>
      <c r="U23" s="1">
        <v>7.5919644600883096E-4</v>
      </c>
      <c r="V23" s="1">
        <v>7.7541053272992195E-4</v>
      </c>
      <c r="W23" s="1">
        <v>9.3954821210254799E-4</v>
      </c>
      <c r="Y23" s="1" t="s">
        <v>61</v>
      </c>
      <c r="Z23">
        <f t="shared" si="1"/>
        <v>7.7207991530995432E-2</v>
      </c>
      <c r="AA23">
        <f t="shared" si="2"/>
        <v>0.10769508473807145</v>
      </c>
      <c r="AB23">
        <f t="shared" si="3"/>
        <v>0.38470194696864074</v>
      </c>
    </row>
    <row r="24" spans="1:28" x14ac:dyDescent="0.2">
      <c r="A24" s="1" t="s">
        <v>63</v>
      </c>
      <c r="B24" s="1">
        <v>5</v>
      </c>
      <c r="C24" s="1">
        <v>3563</v>
      </c>
      <c r="D24" s="1">
        <v>11861851</v>
      </c>
      <c r="E24" s="1">
        <v>1.5018735271586101E-3</v>
      </c>
      <c r="F24" s="1">
        <v>2690</v>
      </c>
      <c r="G24" s="1">
        <v>12301053</v>
      </c>
      <c r="H24" s="1">
        <v>1.09340232905264E-3</v>
      </c>
      <c r="I24" s="1">
        <v>2942</v>
      </c>
      <c r="J24" s="1">
        <v>11136775</v>
      </c>
      <c r="K24" s="1">
        <v>1.3208491686327499E-3</v>
      </c>
      <c r="L24" s="1">
        <v>2867</v>
      </c>
      <c r="M24" s="1">
        <v>10923246</v>
      </c>
      <c r="N24" s="1">
        <v>1.3123388414029999E-3</v>
      </c>
      <c r="O24" s="1">
        <v>3530</v>
      </c>
      <c r="P24" s="1">
        <v>12500689</v>
      </c>
      <c r="Q24" s="1">
        <v>1.4119221748497199E-3</v>
      </c>
      <c r="S24" s="1" t="s">
        <v>62</v>
      </c>
      <c r="T24">
        <f t="shared" si="0"/>
        <v>1.18077153634517E-3</v>
      </c>
      <c r="U24" s="1">
        <v>1.1861602663248501E-3</v>
      </c>
      <c r="V24" s="1">
        <v>1.23818505964252E-3</v>
      </c>
      <c r="W24" s="1">
        <v>1.3195272676570001E-3</v>
      </c>
      <c r="Y24" s="1" t="s">
        <v>62</v>
      </c>
      <c r="Z24">
        <f t="shared" si="1"/>
        <v>6.5691013502440906E-3</v>
      </c>
      <c r="AA24">
        <f t="shared" si="2"/>
        <v>6.849710710245481E-2</v>
      </c>
      <c r="AB24">
        <f t="shared" si="3"/>
        <v>0.16029131450378006</v>
      </c>
    </row>
    <row r="25" spans="1:28" x14ac:dyDescent="0.2">
      <c r="A25" s="1" t="s">
        <v>64</v>
      </c>
      <c r="B25" s="1">
        <v>5</v>
      </c>
      <c r="C25" s="1">
        <v>4145</v>
      </c>
      <c r="D25" s="1">
        <v>11861851</v>
      </c>
      <c r="E25" s="1">
        <v>1.7471978024340301E-3</v>
      </c>
      <c r="F25" s="1">
        <v>3176</v>
      </c>
      <c r="G25" s="1">
        <v>12301053</v>
      </c>
      <c r="H25" s="1">
        <v>1.2909463929632601E-3</v>
      </c>
      <c r="I25" s="1">
        <v>3643</v>
      </c>
      <c r="J25" s="1">
        <v>11136775</v>
      </c>
      <c r="K25" s="1">
        <v>1.6355722370255299E-3</v>
      </c>
      <c r="L25" s="1">
        <v>3366</v>
      </c>
      <c r="M25" s="1">
        <v>10923246</v>
      </c>
      <c r="N25" s="1">
        <v>1.5407507988010099E-3</v>
      </c>
      <c r="O25" s="1">
        <v>3432</v>
      </c>
      <c r="P25" s="1">
        <v>12500689</v>
      </c>
      <c r="Q25" s="1">
        <v>1.37272433543463E-3</v>
      </c>
      <c r="S25" s="1" t="s">
        <v>63</v>
      </c>
      <c r="T25">
        <f t="shared" si="0"/>
        <v>1.297637928105625E-3</v>
      </c>
      <c r="U25" s="1">
        <v>1.3208491686327499E-3</v>
      </c>
      <c r="V25" s="1">
        <v>1.3123388414029999E-3</v>
      </c>
      <c r="W25" s="1">
        <v>1.4119221748497199E-3</v>
      </c>
      <c r="Y25" s="1" t="s">
        <v>63</v>
      </c>
      <c r="Z25">
        <f t="shared" si="1"/>
        <v>2.5577837508616651E-2</v>
      </c>
      <c r="AA25">
        <f t="shared" si="2"/>
        <v>1.6252373779168154E-2</v>
      </c>
      <c r="AB25">
        <f t="shared" si="3"/>
        <v>0.12177267624776007</v>
      </c>
    </row>
    <row r="26" spans="1:28" x14ac:dyDescent="0.2">
      <c r="A26" s="1" t="s">
        <v>65</v>
      </c>
      <c r="B26" s="1">
        <v>5</v>
      </c>
      <c r="C26" s="1">
        <v>3870</v>
      </c>
      <c r="D26" s="1">
        <v>11861851</v>
      </c>
      <c r="E26" s="1">
        <v>1.6312799747695301E-3</v>
      </c>
      <c r="F26" s="1">
        <v>3123</v>
      </c>
      <c r="G26" s="1">
        <v>12301053</v>
      </c>
      <c r="H26" s="1">
        <v>1.26940352179606E-3</v>
      </c>
      <c r="I26" s="1">
        <v>3383</v>
      </c>
      <c r="J26" s="1">
        <v>11136775</v>
      </c>
      <c r="K26" s="1">
        <v>1.5188418550253499E-3</v>
      </c>
      <c r="L26" s="1">
        <v>3232</v>
      </c>
      <c r="M26" s="1">
        <v>10923246</v>
      </c>
      <c r="N26" s="1">
        <v>1.4794137200608601E-3</v>
      </c>
      <c r="O26" s="1">
        <v>3770</v>
      </c>
      <c r="P26" s="1">
        <v>12500689</v>
      </c>
      <c r="Q26" s="1">
        <v>1.5079168836213701E-3</v>
      </c>
      <c r="S26" s="1" t="s">
        <v>64</v>
      </c>
      <c r="T26">
        <f t="shared" si="0"/>
        <v>1.519072097698645E-3</v>
      </c>
      <c r="U26" s="1">
        <v>1.6355722370255299E-3</v>
      </c>
      <c r="V26" s="1">
        <v>1.5407507988010099E-3</v>
      </c>
      <c r="W26" s="1">
        <v>1.37272433543463E-3</v>
      </c>
      <c r="Y26" s="1" t="s">
        <v>64</v>
      </c>
      <c r="Z26">
        <f t="shared" si="1"/>
        <v>0.10660513501783403</v>
      </c>
      <c r="AA26">
        <f t="shared" si="2"/>
        <v>2.0443194889858032E-2</v>
      </c>
      <c r="AB26">
        <f t="shared" si="3"/>
        <v>-0.14614840538997026</v>
      </c>
    </row>
    <row r="27" spans="1:28" x14ac:dyDescent="0.2">
      <c r="A27" s="1" t="s">
        <v>66</v>
      </c>
      <c r="B27" s="1">
        <v>5</v>
      </c>
      <c r="C27" s="1">
        <v>3694</v>
      </c>
      <c r="D27" s="1">
        <v>11861851</v>
      </c>
      <c r="E27" s="1">
        <v>1.5570925650642501E-3</v>
      </c>
      <c r="F27" s="1">
        <v>3148</v>
      </c>
      <c r="G27" s="1">
        <v>12301053</v>
      </c>
      <c r="H27" s="1">
        <v>1.2795652534786999E-3</v>
      </c>
      <c r="I27" s="1">
        <v>3227</v>
      </c>
      <c r="J27" s="1">
        <v>11136775</v>
      </c>
      <c r="K27" s="1">
        <v>1.4488036258252499E-3</v>
      </c>
      <c r="L27" s="1">
        <v>3299</v>
      </c>
      <c r="M27" s="1">
        <v>10923246</v>
      </c>
      <c r="N27" s="1">
        <v>1.5100822594309401E-3</v>
      </c>
      <c r="O27" s="1">
        <v>3876</v>
      </c>
      <c r="P27" s="1">
        <v>12500689</v>
      </c>
      <c r="Q27" s="1">
        <v>1.5503145466621801E-3</v>
      </c>
      <c r="S27" s="1" t="s">
        <v>65</v>
      </c>
      <c r="T27">
        <f t="shared" si="0"/>
        <v>1.4503417482827951E-3</v>
      </c>
      <c r="U27" s="1">
        <v>1.5188418550253499E-3</v>
      </c>
      <c r="V27" s="1">
        <v>1.4794137200608601E-3</v>
      </c>
      <c r="W27" s="1">
        <v>1.5079168836213701E-3</v>
      </c>
      <c r="Y27" s="1" t="s">
        <v>65</v>
      </c>
      <c r="Z27">
        <f t="shared" si="1"/>
        <v>6.6578774485491751E-2</v>
      </c>
      <c r="AA27">
        <f t="shared" si="2"/>
        <v>2.8632673728157209E-2</v>
      </c>
      <c r="AB27">
        <f t="shared" si="3"/>
        <v>5.6164022682963326E-2</v>
      </c>
    </row>
    <row r="28" spans="1:28" x14ac:dyDescent="0.2">
      <c r="A28" s="1" t="s">
        <v>67</v>
      </c>
      <c r="B28" s="1">
        <v>5</v>
      </c>
      <c r="C28" s="1">
        <v>2844</v>
      </c>
      <c r="D28" s="1">
        <v>11861851</v>
      </c>
      <c r="E28" s="1">
        <v>1.1988010977376101E-3</v>
      </c>
      <c r="F28" s="1">
        <v>2557</v>
      </c>
      <c r="G28" s="1">
        <v>12301053</v>
      </c>
      <c r="H28" s="1">
        <v>1.03934191650096E-3</v>
      </c>
      <c r="I28" s="1">
        <v>4815</v>
      </c>
      <c r="J28" s="1">
        <v>11136775</v>
      </c>
      <c r="K28" s="1">
        <v>2.1617568820417E-3</v>
      </c>
      <c r="L28" s="1">
        <v>2627</v>
      </c>
      <c r="M28" s="1">
        <v>10923246</v>
      </c>
      <c r="N28" s="1">
        <v>1.20248138694303E-3</v>
      </c>
      <c r="O28" s="1">
        <v>3189</v>
      </c>
      <c r="P28" s="1">
        <v>12500689</v>
      </c>
      <c r="Q28" s="1">
        <v>1.27552969280333E-3</v>
      </c>
      <c r="S28" s="1" t="s">
        <v>66</v>
      </c>
      <c r="T28">
        <f t="shared" si="0"/>
        <v>1.4183289092714749E-3</v>
      </c>
      <c r="U28" s="1">
        <v>1.4488036258252499E-3</v>
      </c>
      <c r="V28" s="1">
        <v>1.5100822594309401E-3</v>
      </c>
      <c r="W28" s="1">
        <v>1.5503145466621801E-3</v>
      </c>
      <c r="Y28" s="1" t="s">
        <v>66</v>
      </c>
      <c r="Z28">
        <f t="shared" si="1"/>
        <v>3.0669930810707405E-2</v>
      </c>
      <c r="AA28">
        <f t="shared" si="2"/>
        <v>9.0435009173556541E-2</v>
      </c>
      <c r="AB28">
        <f t="shared" si="3"/>
        <v>0.12836882557427198</v>
      </c>
    </row>
    <row r="29" spans="1:28" x14ac:dyDescent="0.2">
      <c r="A29" s="1" t="s">
        <v>68</v>
      </c>
      <c r="B29" s="1">
        <v>5</v>
      </c>
      <c r="C29" s="1">
        <v>5501</v>
      </c>
      <c r="D29" s="1">
        <v>11861851</v>
      </c>
      <c r="E29" s="1">
        <v>2.3187780726633602E-3</v>
      </c>
      <c r="F29" s="1">
        <v>4422</v>
      </c>
      <c r="G29" s="1">
        <v>12301053</v>
      </c>
      <c r="H29" s="1">
        <v>1.7974071000263099E-3</v>
      </c>
      <c r="I29" s="1">
        <v>4473</v>
      </c>
      <c r="J29" s="1">
        <v>11136775</v>
      </c>
      <c r="K29" s="1">
        <v>2.0082115334106999E-3</v>
      </c>
      <c r="L29" s="1">
        <v>4586</v>
      </c>
      <c r="M29" s="1">
        <v>10923246</v>
      </c>
      <c r="N29" s="1">
        <v>2.0991928589725001E-3</v>
      </c>
      <c r="O29" s="1">
        <v>4838</v>
      </c>
      <c r="P29" s="1">
        <v>12500689</v>
      </c>
      <c r="Q29" s="1">
        <v>1.9350933376552199E-3</v>
      </c>
      <c r="S29" s="1" t="s">
        <v>67</v>
      </c>
      <c r="T29">
        <f t="shared" si="0"/>
        <v>1.1190715071192851E-3</v>
      </c>
      <c r="U29" s="1">
        <v>2.1617568820417E-3</v>
      </c>
      <c r="V29" s="1">
        <v>1.20248138694303E-3</v>
      </c>
      <c r="W29" s="1">
        <v>1.27552969280333E-3</v>
      </c>
      <c r="Y29" s="1" t="s">
        <v>67</v>
      </c>
      <c r="Z29">
        <f t="shared" si="1"/>
        <v>0.94990205671224903</v>
      </c>
      <c r="AA29">
        <f t="shared" si="2"/>
        <v>0.10371233739991371</v>
      </c>
      <c r="AB29">
        <f t="shared" si="3"/>
        <v>0.1887942580691207</v>
      </c>
    </row>
    <row r="30" spans="1:28" hidden="1" x14ac:dyDescent="0.2">
      <c r="A30" s="1" t="s">
        <v>69</v>
      </c>
      <c r="B30" s="1">
        <v>5</v>
      </c>
      <c r="C30" s="1">
        <v>4605</v>
      </c>
      <c r="D30" s="1">
        <v>11861851</v>
      </c>
      <c r="E30" s="1">
        <v>1.9410967141637501E-3</v>
      </c>
      <c r="F30" s="1">
        <v>3929</v>
      </c>
      <c r="G30" s="1">
        <v>12301053</v>
      </c>
      <c r="H30" s="1">
        <v>1.5970177512445399E-3</v>
      </c>
      <c r="I30" s="1">
        <v>3860</v>
      </c>
      <c r="J30" s="1">
        <v>11136775</v>
      </c>
      <c r="K30" s="1">
        <v>1.7329972096948999E-3</v>
      </c>
      <c r="L30" s="1">
        <v>3879</v>
      </c>
      <c r="M30" s="1">
        <v>10923246</v>
      </c>
      <c r="N30" s="1">
        <v>1.77557110770919E-3</v>
      </c>
      <c r="O30" s="1">
        <v>4420</v>
      </c>
      <c r="P30" s="1">
        <v>12500689</v>
      </c>
      <c r="Q30" s="1">
        <v>1.76790255321126E-3</v>
      </c>
      <c r="S30" s="1" t="s">
        <v>68</v>
      </c>
      <c r="T30">
        <f t="shared" si="0"/>
        <v>2.0580925863448352E-3</v>
      </c>
      <c r="U30" s="1">
        <v>2.0082115334106999E-3</v>
      </c>
      <c r="V30" s="1">
        <v>2.0991928589725001E-3</v>
      </c>
      <c r="W30" s="1">
        <v>1.9350933376552199E-3</v>
      </c>
      <c r="Y30" s="1" t="s">
        <v>68</v>
      </c>
      <c r="Z30">
        <f t="shared" si="1"/>
        <v>-3.5396643005499204E-2</v>
      </c>
      <c r="AA30">
        <f t="shared" si="2"/>
        <v>2.8526831855556632E-2</v>
      </c>
      <c r="AB30">
        <f t="shared" si="3"/>
        <v>-8.8904730194743015E-2</v>
      </c>
    </row>
    <row r="31" spans="1:28" hidden="1" x14ac:dyDescent="0.2">
      <c r="A31" s="1" t="s">
        <v>70</v>
      </c>
      <c r="B31" s="1">
        <v>5</v>
      </c>
      <c r="C31" s="1">
        <v>6513</v>
      </c>
      <c r="D31" s="1">
        <v>11861851</v>
      </c>
      <c r="E31" s="1">
        <v>2.7453556784687301E-3</v>
      </c>
      <c r="F31" s="1">
        <v>5818</v>
      </c>
      <c r="G31" s="1">
        <v>12301053</v>
      </c>
      <c r="H31" s="1">
        <v>2.3648381971852301E-3</v>
      </c>
      <c r="I31" s="1">
        <v>5628</v>
      </c>
      <c r="J31" s="1">
        <v>11136775</v>
      </c>
      <c r="K31" s="1">
        <v>2.5267638072960898E-3</v>
      </c>
      <c r="L31" s="1">
        <v>5591</v>
      </c>
      <c r="M31" s="1">
        <v>10923246</v>
      </c>
      <c r="N31" s="1">
        <v>2.55922094952361E-3</v>
      </c>
      <c r="O31" s="1">
        <v>5955</v>
      </c>
      <c r="P31" s="1">
        <v>12500689</v>
      </c>
      <c r="Q31" s="1">
        <v>2.3818687113966201E-3</v>
      </c>
      <c r="S31" s="1" t="s">
        <v>69</v>
      </c>
      <c r="T31">
        <f t="shared" si="0"/>
        <v>1.7690572327041451E-3</v>
      </c>
      <c r="U31" s="1">
        <v>1.7329972096948999E-3</v>
      </c>
      <c r="V31" s="1">
        <v>1.77557110770919E-3</v>
      </c>
      <c r="W31" s="1">
        <v>1.76790255321126E-3</v>
      </c>
      <c r="Y31" s="1" t="s">
        <v>69</v>
      </c>
      <c r="Z31">
        <f t="shared" si="1"/>
        <v>-2.9711391376121325E-2</v>
      </c>
      <c r="AA31">
        <f t="shared" si="2"/>
        <v>5.3024152847129524E-3</v>
      </c>
      <c r="AB31">
        <f t="shared" si="3"/>
        <v>-9.4196741733710307E-4</v>
      </c>
    </row>
    <row r="32" spans="1:28" hidden="1" x14ac:dyDescent="0.2">
      <c r="A32" s="1" t="s">
        <v>71</v>
      </c>
      <c r="B32" s="1">
        <v>5</v>
      </c>
      <c r="C32" s="1">
        <v>7972</v>
      </c>
      <c r="D32" s="1">
        <v>11861851</v>
      </c>
      <c r="E32" s="1">
        <v>3.3603524441505801E-3</v>
      </c>
      <c r="F32" s="1">
        <v>6884</v>
      </c>
      <c r="G32" s="1">
        <v>12301053</v>
      </c>
      <c r="H32" s="1">
        <v>2.7981344361332301E-3</v>
      </c>
      <c r="I32" s="1">
        <v>6632</v>
      </c>
      <c r="J32" s="1">
        <v>11136775</v>
      </c>
      <c r="K32" s="1">
        <v>2.9775226670198502E-3</v>
      </c>
      <c r="L32" s="1">
        <v>6582</v>
      </c>
      <c r="M32" s="1">
        <v>10923246</v>
      </c>
      <c r="N32" s="1">
        <v>3.0128406885645501E-3</v>
      </c>
      <c r="O32" s="1">
        <v>7194</v>
      </c>
      <c r="P32" s="1">
        <v>12500689</v>
      </c>
      <c r="Q32" s="1">
        <v>2.8774413954302802E-3</v>
      </c>
      <c r="S32" s="1" t="s">
        <v>70</v>
      </c>
      <c r="T32">
        <f t="shared" si="0"/>
        <v>2.5550969378269799E-3</v>
      </c>
      <c r="U32" s="1">
        <v>2.5267638072960898E-3</v>
      </c>
      <c r="V32" s="1">
        <v>2.55922094952361E-3</v>
      </c>
      <c r="W32" s="1">
        <v>2.3818687113966201E-3</v>
      </c>
      <c r="Y32" s="1" t="s">
        <v>70</v>
      </c>
      <c r="Z32">
        <f t="shared" si="1"/>
        <v>-1.6087213918246402E-2</v>
      </c>
      <c r="AA32">
        <f t="shared" si="2"/>
        <v>2.3266807593484745E-3</v>
      </c>
      <c r="AB32">
        <f t="shared" si="3"/>
        <v>-0.10128413256787022</v>
      </c>
    </row>
    <row r="33" spans="1:28" hidden="1" x14ac:dyDescent="0.2">
      <c r="A33" s="1" t="s">
        <v>72</v>
      </c>
      <c r="B33" s="1">
        <v>5</v>
      </c>
      <c r="C33" s="1">
        <v>8333</v>
      </c>
      <c r="D33" s="1">
        <v>11861851</v>
      </c>
      <c r="E33" s="1">
        <v>3.5125209379210701E-3</v>
      </c>
      <c r="F33" s="1">
        <v>7557</v>
      </c>
      <c r="G33" s="1">
        <v>12301053</v>
      </c>
      <c r="H33" s="1">
        <v>3.07168825303004E-3</v>
      </c>
      <c r="I33" s="1">
        <v>6843</v>
      </c>
      <c r="J33" s="1">
        <v>11136775</v>
      </c>
      <c r="K33" s="1">
        <v>3.0722538616430699E-3</v>
      </c>
      <c r="L33" s="1">
        <v>7052</v>
      </c>
      <c r="M33" s="1">
        <v>10923246</v>
      </c>
      <c r="N33" s="1">
        <v>3.22797820354865E-3</v>
      </c>
      <c r="O33" s="1">
        <v>6914</v>
      </c>
      <c r="P33" s="1">
        <v>12500689</v>
      </c>
      <c r="Q33" s="1">
        <v>2.7654475685300198E-3</v>
      </c>
      <c r="S33" s="1" t="s">
        <v>71</v>
      </c>
      <c r="T33">
        <f t="shared" si="0"/>
        <v>3.0792434401419053E-3</v>
      </c>
      <c r="U33" s="1">
        <v>2.9775226670198502E-3</v>
      </c>
      <c r="V33" s="1">
        <v>3.0128406885645501E-3</v>
      </c>
      <c r="W33" s="1">
        <v>2.8774413954302802E-3</v>
      </c>
      <c r="Y33" s="1" t="s">
        <v>71</v>
      </c>
      <c r="Z33">
        <f t="shared" si="1"/>
        <v>-4.8463438140005297E-2</v>
      </c>
      <c r="AA33">
        <f t="shared" si="2"/>
        <v>-3.1451540226545456E-2</v>
      </c>
      <c r="AB33">
        <f t="shared" si="3"/>
        <v>-9.7789383664944593E-2</v>
      </c>
    </row>
    <row r="34" spans="1:28" hidden="1" x14ac:dyDescent="0.2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 t="s">
        <v>72</v>
      </c>
      <c r="T34">
        <f t="shared" si="0"/>
        <v>3.2921045954755548E-3</v>
      </c>
      <c r="U34" s="1">
        <v>3.0722538616430699E-3</v>
      </c>
      <c r="V34" s="1">
        <v>3.22797820354865E-3</v>
      </c>
      <c r="W34" s="1">
        <v>2.7654475685300198E-3</v>
      </c>
      <c r="Y34" s="1" t="s">
        <v>72</v>
      </c>
      <c r="Z34">
        <f t="shared" si="1"/>
        <v>-9.9712741747986541E-2</v>
      </c>
      <c r="AA34">
        <f t="shared" si="2"/>
        <v>-2.8379336176237353E-2</v>
      </c>
      <c r="AB34">
        <f t="shared" si="3"/>
        <v>-0.25149718368345031</v>
      </c>
    </row>
    <row r="35" spans="1:28" x14ac:dyDescent="0.2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8" x14ac:dyDescent="0.2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Y36" s="1" t="s">
        <v>39</v>
      </c>
      <c r="Z36" s="1" t="s">
        <v>39</v>
      </c>
      <c r="AA36" s="1" t="s">
        <v>40</v>
      </c>
    </row>
    <row r="37" spans="1:28" x14ac:dyDescent="0.2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Y37">
        <f>TTEST(Z4:Z29,AA4:AA29,2,3)</f>
        <v>3.5591518378148453E-2</v>
      </c>
      <c r="Z37">
        <f>TTEST(Z4:Z29,AB4:AB29,2,3)</f>
        <v>0.41809500358426943</v>
      </c>
      <c r="AA37">
        <f>TTEST(AA4:AA29,AB4:AB29,2,3)</f>
        <v>1.4379781092921649E-2</v>
      </c>
    </row>
    <row r="38" spans="1:28" x14ac:dyDescent="0.2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autoFilter ref="Y2:AB34" xr:uid="{DBAEECC8-C31A-40E9-AC3E-D59CD409901D}">
    <filterColumn colId="1">
      <customFilters>
        <customFilter operator="greaterThanOrEqual" val="0"/>
      </customFilters>
    </filterColumn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B6A5-DFC1-427E-A996-37D75E687E35}">
  <sheetPr filterMode="1"/>
  <dimension ref="A1:AB37"/>
  <sheetViews>
    <sheetView topLeftCell="D1" workbookViewId="0">
      <selection activeCell="N40" sqref="N40"/>
    </sheetView>
  </sheetViews>
  <sheetFormatPr defaultRowHeight="14.25" x14ac:dyDescent="0.2"/>
  <cols>
    <col min="6" max="17" width="9" style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</row>
    <row r="2" spans="1:28" x14ac:dyDescent="0.2">
      <c r="A2" s="1" t="s">
        <v>41</v>
      </c>
      <c r="B2" s="1">
        <v>5</v>
      </c>
      <c r="C2" s="1">
        <v>2089</v>
      </c>
      <c r="D2" s="1">
        <v>11861851</v>
      </c>
      <c r="E2" s="1">
        <v>8.8055397087688904E-4</v>
      </c>
      <c r="F2" s="1">
        <v>2140</v>
      </c>
      <c r="G2" s="1">
        <v>12301053</v>
      </c>
      <c r="H2" s="1">
        <v>8.69844232034444E-4</v>
      </c>
      <c r="I2" s="1">
        <v>1832</v>
      </c>
      <c r="J2" s="1">
        <v>11136775</v>
      </c>
      <c r="K2" s="1">
        <v>8.22500230093541E-4</v>
      </c>
      <c r="L2" s="1">
        <v>2576</v>
      </c>
      <c r="M2" s="1">
        <v>10923246</v>
      </c>
      <c r="N2" s="1">
        <v>1.17913667787029E-3</v>
      </c>
      <c r="O2" s="1">
        <v>3048</v>
      </c>
      <c r="P2" s="1">
        <v>12500689</v>
      </c>
      <c r="Q2" s="1">
        <v>1.21913280139998E-3</v>
      </c>
      <c r="S2" s="1" t="s">
        <v>0</v>
      </c>
      <c r="T2" t="s">
        <v>33</v>
      </c>
      <c r="U2" s="1" t="s">
        <v>10</v>
      </c>
      <c r="V2" s="1" t="s">
        <v>13</v>
      </c>
      <c r="W2" s="1" t="s">
        <v>16</v>
      </c>
      <c r="Y2" s="1" t="s">
        <v>0</v>
      </c>
      <c r="Z2" s="1" t="s">
        <v>35</v>
      </c>
      <c r="AA2" s="1" t="s">
        <v>36</v>
      </c>
      <c r="AB2" s="1" t="s">
        <v>37</v>
      </c>
    </row>
    <row r="3" spans="1:28" hidden="1" x14ac:dyDescent="0.2">
      <c r="A3" s="1" t="s">
        <v>42</v>
      </c>
      <c r="B3" s="1">
        <v>5</v>
      </c>
      <c r="C3" s="1">
        <v>3655</v>
      </c>
      <c r="D3" s="1">
        <v>11861851</v>
      </c>
      <c r="E3" s="1">
        <v>1.5406533095045599E-3</v>
      </c>
      <c r="F3" s="1">
        <v>3239</v>
      </c>
      <c r="G3" s="1">
        <v>12301053</v>
      </c>
      <c r="H3" s="1">
        <v>1.3165539568035301E-3</v>
      </c>
      <c r="I3" s="1">
        <v>3477</v>
      </c>
      <c r="J3" s="1">
        <v>11136775</v>
      </c>
      <c r="K3" s="1">
        <v>1.56104437774849E-3</v>
      </c>
      <c r="L3" s="1">
        <v>3518</v>
      </c>
      <c r="M3" s="1">
        <v>10923246</v>
      </c>
      <c r="N3" s="1">
        <v>1.61032718662566E-3</v>
      </c>
      <c r="O3" s="1">
        <v>4209</v>
      </c>
      <c r="P3" s="1">
        <v>12500689</v>
      </c>
      <c r="Q3" s="1">
        <v>1.6835072050828499E-3</v>
      </c>
      <c r="S3" s="1" t="s">
        <v>41</v>
      </c>
      <c r="T3">
        <f>(E2+H2)/2</f>
        <v>8.7519910145566647E-4</v>
      </c>
      <c r="U3" s="1">
        <v>8.22500230093541E-4</v>
      </c>
      <c r="V3" s="1">
        <v>1.17913667787029E-3</v>
      </c>
      <c r="W3" s="1">
        <v>1.21913280139998E-3</v>
      </c>
      <c r="Y3" s="1" t="s">
        <v>41</v>
      </c>
      <c r="Z3">
        <f>LOG(U3/T3,2)</f>
        <v>-8.9595174513161652E-2</v>
      </c>
      <c r="AA3">
        <f>LOG(V3/T3,2)</f>
        <v>0.43004779378936686</v>
      </c>
      <c r="AB3">
        <f>LOG(W3/T3,2)</f>
        <v>0.47817212671864173</v>
      </c>
    </row>
    <row r="4" spans="1:28" x14ac:dyDescent="0.2">
      <c r="A4" s="1" t="s">
        <v>43</v>
      </c>
      <c r="B4" s="1">
        <v>5</v>
      </c>
      <c r="C4" s="1">
        <v>2903</v>
      </c>
      <c r="D4" s="1">
        <v>11861851</v>
      </c>
      <c r="E4" s="1">
        <v>1.2236707407638099E-3</v>
      </c>
      <c r="F4" s="1">
        <v>2410</v>
      </c>
      <c r="G4" s="1">
        <v>12301053</v>
      </c>
      <c r="H4" s="1">
        <v>9.7959093420701407E-4</v>
      </c>
      <c r="I4" s="1">
        <v>5076</v>
      </c>
      <c r="J4" s="1">
        <v>11136775</v>
      </c>
      <c r="K4" s="1">
        <v>2.2789362270495702E-3</v>
      </c>
      <c r="L4" s="1">
        <v>2892</v>
      </c>
      <c r="M4" s="1">
        <v>10923246</v>
      </c>
      <c r="N4" s="1">
        <v>1.32378232624258E-3</v>
      </c>
      <c r="O4" s="1">
        <v>3611</v>
      </c>
      <c r="P4" s="1">
        <v>12500689</v>
      </c>
      <c r="Q4" s="1">
        <v>1.44432038906015E-3</v>
      </c>
      <c r="S4" s="1" t="s">
        <v>42</v>
      </c>
      <c r="T4">
        <f t="shared" ref="T4:T34" si="0">(E3+H3)/2</f>
        <v>1.4286036331540449E-3</v>
      </c>
      <c r="U4" s="1">
        <v>1.56104437774849E-3</v>
      </c>
      <c r="V4" s="1">
        <v>1.61032718662566E-3</v>
      </c>
      <c r="W4" s="1">
        <v>1.6835072050828499E-3</v>
      </c>
      <c r="Y4" s="1" t="s">
        <v>42</v>
      </c>
      <c r="Z4">
        <f t="shared" ref="Z4:Z34" si="1">LOG(U4/T4,2)</f>
        <v>0.12790585574629307</v>
      </c>
      <c r="AA4">
        <f t="shared" ref="AA4:AA34" si="2">LOG(V4/T4,2)</f>
        <v>0.17274814977549283</v>
      </c>
      <c r="AB4">
        <f t="shared" ref="AB4:AB34" si="3">LOG(W4/T4,2)</f>
        <v>0.23686420019515303</v>
      </c>
    </row>
    <row r="5" spans="1:28" x14ac:dyDescent="0.2">
      <c r="A5" s="1" t="s">
        <v>44</v>
      </c>
      <c r="B5" s="1">
        <v>5</v>
      </c>
      <c r="C5" s="1">
        <v>3090</v>
      </c>
      <c r="D5" s="1">
        <v>11861851</v>
      </c>
      <c r="E5" s="1">
        <v>1.3024948635756699E-3</v>
      </c>
      <c r="F5" s="1">
        <v>2451</v>
      </c>
      <c r="G5" s="1">
        <v>12301053</v>
      </c>
      <c r="H5" s="1">
        <v>9.9625617416655298E-4</v>
      </c>
      <c r="I5" s="1">
        <v>2849</v>
      </c>
      <c r="J5" s="1">
        <v>11136775</v>
      </c>
      <c r="K5" s="1">
        <v>1.2790956089173001E-3</v>
      </c>
      <c r="L5" s="1">
        <v>2415</v>
      </c>
      <c r="M5" s="1">
        <v>10923246</v>
      </c>
      <c r="N5" s="1">
        <v>1.1054406355034E-3</v>
      </c>
      <c r="O5" s="1">
        <v>3199</v>
      </c>
      <c r="P5" s="1">
        <v>12500689</v>
      </c>
      <c r="Q5" s="1">
        <v>1.2795294723354799E-3</v>
      </c>
      <c r="S5" s="1" t="s">
        <v>43</v>
      </c>
      <c r="T5">
        <f t="shared" si="0"/>
        <v>1.1016308374854119E-3</v>
      </c>
      <c r="U5" s="1">
        <v>2.2789362270495702E-3</v>
      </c>
      <c r="V5" s="1">
        <v>1.32378232624258E-3</v>
      </c>
      <c r="W5" s="1">
        <v>1.44432038906015E-3</v>
      </c>
      <c r="Y5" s="1" t="s">
        <v>43</v>
      </c>
      <c r="Z5">
        <f t="shared" si="1"/>
        <v>1.0487197033951428</v>
      </c>
      <c r="AA5">
        <f t="shared" si="2"/>
        <v>0.26502506479001381</v>
      </c>
      <c r="AB5">
        <f t="shared" si="3"/>
        <v>0.39074995633810572</v>
      </c>
    </row>
    <row r="6" spans="1:28" x14ac:dyDescent="0.2">
      <c r="A6" s="1" t="s">
        <v>45</v>
      </c>
      <c r="B6" s="1">
        <v>5</v>
      </c>
      <c r="C6" s="1">
        <v>2472</v>
      </c>
      <c r="D6" s="1">
        <v>11861851</v>
      </c>
      <c r="E6" s="1">
        <v>1.0419958908605401E-3</v>
      </c>
      <c r="F6" s="1">
        <v>2173</v>
      </c>
      <c r="G6" s="1">
        <v>12301053</v>
      </c>
      <c r="H6" s="1">
        <v>8.83257717855536E-4</v>
      </c>
      <c r="I6" s="1">
        <v>2820</v>
      </c>
      <c r="J6" s="1">
        <v>11136775</v>
      </c>
      <c r="K6" s="1">
        <v>1.2660756816942E-3</v>
      </c>
      <c r="L6" s="1">
        <v>2476</v>
      </c>
      <c r="M6" s="1">
        <v>10923246</v>
      </c>
      <c r="N6" s="1">
        <v>1.1333627385119701E-3</v>
      </c>
      <c r="O6" s="1">
        <v>3409</v>
      </c>
      <c r="P6" s="1">
        <v>12500689</v>
      </c>
      <c r="Q6" s="1">
        <v>1.36352484251068E-3</v>
      </c>
      <c r="S6" s="1" t="s">
        <v>44</v>
      </c>
      <c r="T6">
        <f t="shared" si="0"/>
        <v>1.1493755188711114E-3</v>
      </c>
      <c r="U6" s="1">
        <v>1.2790956089173001E-3</v>
      </c>
      <c r="V6" s="1">
        <v>1.1054406355034E-3</v>
      </c>
      <c r="W6" s="1">
        <v>1.2795294723354799E-3</v>
      </c>
      <c r="Y6" s="1" t="s">
        <v>44</v>
      </c>
      <c r="Z6">
        <f t="shared" si="1"/>
        <v>0.15427387985596183</v>
      </c>
      <c r="AA6">
        <f t="shared" si="2"/>
        <v>-5.6228674459891492E-2</v>
      </c>
      <c r="AB6">
        <f t="shared" si="3"/>
        <v>0.15476315248321498</v>
      </c>
    </row>
    <row r="7" spans="1:28" x14ac:dyDescent="0.2">
      <c r="A7" s="1" t="s">
        <v>46</v>
      </c>
      <c r="B7" s="1">
        <v>5</v>
      </c>
      <c r="C7" s="1">
        <v>3479</v>
      </c>
      <c r="D7" s="1">
        <v>11861851</v>
      </c>
      <c r="E7" s="1">
        <v>1.4664658997992799E-3</v>
      </c>
      <c r="F7" s="1">
        <v>2952</v>
      </c>
      <c r="G7" s="1">
        <v>12301053</v>
      </c>
      <c r="H7" s="1">
        <v>1.1998972770867599E-3</v>
      </c>
      <c r="I7" s="1">
        <v>3406</v>
      </c>
      <c r="J7" s="1">
        <v>11136775</v>
      </c>
      <c r="K7" s="1">
        <v>1.52916800420229E-3</v>
      </c>
      <c r="L7" s="1">
        <v>3432</v>
      </c>
      <c r="M7" s="1">
        <v>10923246</v>
      </c>
      <c r="N7" s="1">
        <v>1.5709615987775001E-3</v>
      </c>
      <c r="O7" s="1">
        <v>4904</v>
      </c>
      <c r="P7" s="1">
        <v>12500689</v>
      </c>
      <c r="Q7" s="1">
        <v>1.9614918825674298E-3</v>
      </c>
      <c r="S7" s="1" t="s">
        <v>45</v>
      </c>
      <c r="T7">
        <f t="shared" si="0"/>
        <v>9.6262680435803803E-4</v>
      </c>
      <c r="U7" s="1">
        <v>1.2660756816942E-3</v>
      </c>
      <c r="V7" s="1">
        <v>1.1333627385119701E-3</v>
      </c>
      <c r="W7" s="1">
        <v>1.36352484251068E-3</v>
      </c>
      <c r="Y7" s="1" t="s">
        <v>45</v>
      </c>
      <c r="Z7">
        <f t="shared" si="1"/>
        <v>0.39531514590201311</v>
      </c>
      <c r="AA7">
        <f t="shared" si="2"/>
        <v>0.2355611761149829</v>
      </c>
      <c r="AB7">
        <f t="shared" si="3"/>
        <v>0.5022924845912432</v>
      </c>
    </row>
    <row r="8" spans="1:28" x14ac:dyDescent="0.2">
      <c r="A8" s="1" t="s">
        <v>47</v>
      </c>
      <c r="B8" s="1">
        <v>5</v>
      </c>
      <c r="C8" s="1">
        <v>3274</v>
      </c>
      <c r="D8" s="1">
        <v>11861851</v>
      </c>
      <c r="E8" s="1">
        <v>1.38005442826756E-3</v>
      </c>
      <c r="F8" s="1">
        <v>3106</v>
      </c>
      <c r="G8" s="1">
        <v>12301053</v>
      </c>
      <c r="H8" s="1">
        <v>1.2624935442518601E-3</v>
      </c>
      <c r="I8" s="1">
        <v>2774</v>
      </c>
      <c r="J8" s="1">
        <v>11136775</v>
      </c>
      <c r="K8" s="1">
        <v>1.2454233833403201E-3</v>
      </c>
      <c r="L8" s="1">
        <v>2697</v>
      </c>
      <c r="M8" s="1">
        <v>10923246</v>
      </c>
      <c r="N8" s="1">
        <v>1.23452314449386E-3</v>
      </c>
      <c r="O8" s="1">
        <v>3270</v>
      </c>
      <c r="P8" s="1">
        <v>12500689</v>
      </c>
      <c r="Q8" s="1">
        <v>1.3079279070137601E-3</v>
      </c>
      <c r="S8" s="1" t="s">
        <v>46</v>
      </c>
      <c r="T8">
        <f t="shared" si="0"/>
        <v>1.3331815884430199E-3</v>
      </c>
      <c r="U8" s="1">
        <v>1.52916800420229E-3</v>
      </c>
      <c r="V8" s="1">
        <v>1.5709615987775001E-3</v>
      </c>
      <c r="W8" s="1">
        <v>1.9614918825674298E-3</v>
      </c>
      <c r="Y8" s="1" t="s">
        <v>46</v>
      </c>
      <c r="Z8">
        <f t="shared" si="1"/>
        <v>0.19787362040013859</v>
      </c>
      <c r="AA8">
        <f t="shared" si="2"/>
        <v>0.23677461650600182</v>
      </c>
      <c r="AB8">
        <f t="shared" si="3"/>
        <v>0.55707806624781164</v>
      </c>
    </row>
    <row r="9" spans="1:28" hidden="1" x14ac:dyDescent="0.2">
      <c r="A9" s="1" t="s">
        <v>48</v>
      </c>
      <c r="B9" s="1">
        <v>5</v>
      </c>
      <c r="C9" s="1">
        <v>3081</v>
      </c>
      <c r="D9" s="1">
        <v>11861851</v>
      </c>
      <c r="E9" s="1">
        <v>1.2987011892157401E-3</v>
      </c>
      <c r="F9" s="1">
        <v>2450</v>
      </c>
      <c r="G9" s="1">
        <v>12301053</v>
      </c>
      <c r="H9" s="1">
        <v>9.9584970489924709E-4</v>
      </c>
      <c r="I9" s="1">
        <v>2612</v>
      </c>
      <c r="J9" s="1">
        <v>11136775</v>
      </c>
      <c r="K9" s="1">
        <v>1.17269137609406E-3</v>
      </c>
      <c r="L9" s="1">
        <v>2510</v>
      </c>
      <c r="M9" s="1">
        <v>10923246</v>
      </c>
      <c r="N9" s="1">
        <v>1.1489258778938E-3</v>
      </c>
      <c r="O9" s="1">
        <v>2970</v>
      </c>
      <c r="P9" s="1">
        <v>12500689</v>
      </c>
      <c r="Q9" s="1">
        <v>1.18793452104919E-3</v>
      </c>
      <c r="S9" s="1" t="s">
        <v>47</v>
      </c>
      <c r="T9">
        <f t="shared" si="0"/>
        <v>1.3212739862597102E-3</v>
      </c>
      <c r="U9" s="1">
        <v>1.2454233833403201E-3</v>
      </c>
      <c r="V9" s="1">
        <v>1.23452314449386E-3</v>
      </c>
      <c r="W9" s="1">
        <v>1.3079279070137601E-3</v>
      </c>
      <c r="Y9" s="1" t="s">
        <v>47</v>
      </c>
      <c r="Z9">
        <f t="shared" si="1"/>
        <v>-8.5293390590020904E-2</v>
      </c>
      <c r="AA9">
        <f t="shared" si="2"/>
        <v>-9.7975778393149152E-2</v>
      </c>
      <c r="AB9">
        <f t="shared" si="3"/>
        <v>-1.4646640692740825E-2</v>
      </c>
    </row>
    <row r="10" spans="1:28" x14ac:dyDescent="0.2">
      <c r="A10" s="1" t="s">
        <v>49</v>
      </c>
      <c r="B10" s="1">
        <v>5</v>
      </c>
      <c r="C10" s="1">
        <v>2344</v>
      </c>
      <c r="D10" s="1">
        <v>11861851</v>
      </c>
      <c r="E10" s="1">
        <v>9.8804141107488208E-4</v>
      </c>
      <c r="F10" s="1">
        <v>2110</v>
      </c>
      <c r="G10" s="1">
        <v>12301053</v>
      </c>
      <c r="H10" s="1">
        <v>8.5765015401527E-4</v>
      </c>
      <c r="I10" s="1">
        <v>2237</v>
      </c>
      <c r="J10" s="1">
        <v>11136775</v>
      </c>
      <c r="K10" s="1">
        <v>1.0043302482091901E-3</v>
      </c>
      <c r="L10" s="1">
        <v>2262</v>
      </c>
      <c r="M10" s="1">
        <v>10923246</v>
      </c>
      <c r="N10" s="1">
        <v>1.03540650828517E-3</v>
      </c>
      <c r="O10" s="1">
        <v>3458</v>
      </c>
      <c r="P10" s="1">
        <v>12500689</v>
      </c>
      <c r="Q10" s="1">
        <v>1.38312376221822E-3</v>
      </c>
      <c r="S10" s="1" t="s">
        <v>48</v>
      </c>
      <c r="T10">
        <f t="shared" si="0"/>
        <v>1.1472754470574936E-3</v>
      </c>
      <c r="U10" s="1">
        <v>1.17269137609406E-3</v>
      </c>
      <c r="V10" s="1">
        <v>1.1489258778938E-3</v>
      </c>
      <c r="W10" s="1">
        <v>1.18793452104919E-3</v>
      </c>
      <c r="Y10" s="1" t="s">
        <v>48</v>
      </c>
      <c r="Z10">
        <f t="shared" si="1"/>
        <v>3.1611574307578272E-2</v>
      </c>
      <c r="AA10">
        <f t="shared" si="2"/>
        <v>2.0739198841455944E-3</v>
      </c>
      <c r="AB10">
        <f t="shared" si="3"/>
        <v>5.0243510284704848E-2</v>
      </c>
    </row>
    <row r="11" spans="1:28" x14ac:dyDescent="0.2">
      <c r="A11" s="1" t="s">
        <v>50</v>
      </c>
      <c r="B11" s="1">
        <v>5</v>
      </c>
      <c r="C11" s="1">
        <v>3018</v>
      </c>
      <c r="D11" s="1">
        <v>11861851</v>
      </c>
      <c r="E11" s="1">
        <v>1.2721454686962399E-3</v>
      </c>
      <c r="F11" s="1">
        <v>2825</v>
      </c>
      <c r="G11" s="1">
        <v>12301053</v>
      </c>
      <c r="H11" s="1">
        <v>1.14827568013892E-3</v>
      </c>
      <c r="I11" s="1">
        <v>3116</v>
      </c>
      <c r="J11" s="1">
        <v>11136775</v>
      </c>
      <c r="K11" s="1">
        <v>1.3989687319713199E-3</v>
      </c>
      <c r="L11" s="1">
        <v>3056</v>
      </c>
      <c r="M11" s="1">
        <v>10923246</v>
      </c>
      <c r="N11" s="1">
        <v>1.3988515867902199E-3</v>
      </c>
      <c r="O11" s="1">
        <v>3908</v>
      </c>
      <c r="P11" s="1">
        <v>12500689</v>
      </c>
      <c r="Q11" s="1">
        <v>1.56311384116507E-3</v>
      </c>
      <c r="S11" s="1" t="s">
        <v>49</v>
      </c>
      <c r="T11">
        <f t="shared" si="0"/>
        <v>9.2284578254507609E-4</v>
      </c>
      <c r="U11" s="1">
        <v>1.0043302482091901E-3</v>
      </c>
      <c r="V11" s="1">
        <v>1.03540650828517E-3</v>
      </c>
      <c r="W11" s="1">
        <v>1.38312376221822E-3</v>
      </c>
      <c r="Y11" s="1" t="s">
        <v>49</v>
      </c>
      <c r="Z11">
        <f t="shared" si="1"/>
        <v>0.12207225724596556</v>
      </c>
      <c r="AA11">
        <f t="shared" si="2"/>
        <v>0.16603580846153554</v>
      </c>
      <c r="AB11">
        <f t="shared" si="3"/>
        <v>0.58376877166456709</v>
      </c>
    </row>
    <row r="12" spans="1:28" x14ac:dyDescent="0.2">
      <c r="A12" s="1" t="s">
        <v>51</v>
      </c>
      <c r="B12" s="1">
        <v>5</v>
      </c>
      <c r="C12" s="1">
        <v>2488</v>
      </c>
      <c r="D12" s="1">
        <v>11861851</v>
      </c>
      <c r="E12" s="1">
        <v>1.0487402008337401E-3</v>
      </c>
      <c r="F12" s="1">
        <v>1989</v>
      </c>
      <c r="G12" s="1">
        <v>12301053</v>
      </c>
      <c r="H12" s="1">
        <v>8.0846737267126602E-4</v>
      </c>
      <c r="I12" s="1">
        <v>4440</v>
      </c>
      <c r="J12" s="1">
        <v>11136775</v>
      </c>
      <c r="K12" s="1">
        <v>1.9933957541568301E-3</v>
      </c>
      <c r="L12" s="1">
        <v>2288</v>
      </c>
      <c r="M12" s="1">
        <v>10923246</v>
      </c>
      <c r="N12" s="1">
        <v>1.04730773251833E-3</v>
      </c>
      <c r="O12" s="1">
        <v>2950</v>
      </c>
      <c r="P12" s="1">
        <v>12500689</v>
      </c>
      <c r="Q12" s="1">
        <v>1.1799349619848901E-3</v>
      </c>
      <c r="S12" s="1" t="s">
        <v>50</v>
      </c>
      <c r="T12">
        <f t="shared" si="0"/>
        <v>1.2102105744175801E-3</v>
      </c>
      <c r="U12" s="1">
        <v>1.3989687319713199E-3</v>
      </c>
      <c r="V12" s="1">
        <v>1.3988515867902199E-3</v>
      </c>
      <c r="W12" s="1">
        <v>1.56311384116507E-3</v>
      </c>
      <c r="Y12" s="1" t="s">
        <v>50</v>
      </c>
      <c r="Z12">
        <f t="shared" si="1"/>
        <v>0.20910562188836787</v>
      </c>
      <c r="AA12">
        <f t="shared" si="2"/>
        <v>0.20898481014731213</v>
      </c>
      <c r="AB12">
        <f t="shared" si="3"/>
        <v>0.3691647576305217</v>
      </c>
    </row>
    <row r="13" spans="1:28" x14ac:dyDescent="0.2">
      <c r="A13" s="1" t="s">
        <v>52</v>
      </c>
      <c r="B13" s="1">
        <v>5</v>
      </c>
      <c r="C13" s="1">
        <v>4195</v>
      </c>
      <c r="D13" s="1">
        <v>11861851</v>
      </c>
      <c r="E13" s="1">
        <v>1.76827377110031E-3</v>
      </c>
      <c r="F13" s="1">
        <v>2954</v>
      </c>
      <c r="G13" s="1">
        <v>12301053</v>
      </c>
      <c r="H13" s="1">
        <v>1.2007102156213699E-3</v>
      </c>
      <c r="I13" s="1">
        <v>3593</v>
      </c>
      <c r="J13" s="1">
        <v>11136775</v>
      </c>
      <c r="K13" s="1">
        <v>1.6131240866408801E-3</v>
      </c>
      <c r="L13" s="1">
        <v>3573</v>
      </c>
      <c r="M13" s="1">
        <v>10923246</v>
      </c>
      <c r="N13" s="1">
        <v>1.6355028532727301E-3</v>
      </c>
      <c r="O13" s="1">
        <v>4334</v>
      </c>
      <c r="P13" s="1">
        <v>12500689</v>
      </c>
      <c r="Q13" s="1">
        <v>1.73350444923475E-3</v>
      </c>
      <c r="S13" s="1" t="s">
        <v>51</v>
      </c>
      <c r="T13">
        <f t="shared" si="0"/>
        <v>9.2860378675250306E-4</v>
      </c>
      <c r="U13" s="1">
        <v>1.9933957541568301E-3</v>
      </c>
      <c r="V13" s="1">
        <v>1.04730773251833E-3</v>
      </c>
      <c r="W13" s="1">
        <v>1.1799349619848901E-3</v>
      </c>
      <c r="Y13" s="1" t="s">
        <v>51</v>
      </c>
      <c r="Z13">
        <f t="shared" si="1"/>
        <v>1.1020930914995066</v>
      </c>
      <c r="AA13">
        <f t="shared" si="2"/>
        <v>0.17355034532528379</v>
      </c>
      <c r="AB13">
        <f t="shared" si="3"/>
        <v>0.34557227123403472</v>
      </c>
    </row>
    <row r="14" spans="1:28" x14ac:dyDescent="0.2">
      <c r="A14" s="1" t="s">
        <v>53</v>
      </c>
      <c r="B14" s="1">
        <v>5</v>
      </c>
      <c r="C14" s="1">
        <v>3638</v>
      </c>
      <c r="D14" s="1">
        <v>11861851</v>
      </c>
      <c r="E14" s="1">
        <v>1.5334874801580199E-3</v>
      </c>
      <c r="F14" s="1">
        <v>2717</v>
      </c>
      <c r="G14" s="1">
        <v>12301053</v>
      </c>
      <c r="H14" s="1">
        <v>1.1043769992698999E-3</v>
      </c>
      <c r="I14" s="1">
        <v>3335</v>
      </c>
      <c r="J14" s="1">
        <v>11136775</v>
      </c>
      <c r="K14" s="1">
        <v>1.4972916306560901E-3</v>
      </c>
      <c r="L14" s="1">
        <v>3036</v>
      </c>
      <c r="M14" s="1">
        <v>10923246</v>
      </c>
      <c r="N14" s="1">
        <v>1.3896967989185599E-3</v>
      </c>
      <c r="O14" s="1">
        <v>3608</v>
      </c>
      <c r="P14" s="1">
        <v>12500689</v>
      </c>
      <c r="Q14" s="1">
        <v>1.4431204552004999E-3</v>
      </c>
      <c r="S14" s="1" t="s">
        <v>52</v>
      </c>
      <c r="T14">
        <f t="shared" si="0"/>
        <v>1.4844919933608399E-3</v>
      </c>
      <c r="U14" s="1">
        <v>1.6131240866408801E-3</v>
      </c>
      <c r="V14" s="1">
        <v>1.6355028532727301E-3</v>
      </c>
      <c r="W14" s="1">
        <v>1.73350444923475E-3</v>
      </c>
      <c r="Y14" s="1" t="s">
        <v>52</v>
      </c>
      <c r="Z14">
        <f t="shared" si="1"/>
        <v>0.11988810731901006</v>
      </c>
      <c r="AA14">
        <f t="shared" si="2"/>
        <v>0.13976496418697407</v>
      </c>
      <c r="AB14">
        <f t="shared" si="3"/>
        <v>0.22372222724594631</v>
      </c>
    </row>
    <row r="15" spans="1:28" x14ac:dyDescent="0.2">
      <c r="A15" s="1" t="s">
        <v>54</v>
      </c>
      <c r="B15" s="1">
        <v>5</v>
      </c>
      <c r="C15" s="1">
        <v>3760</v>
      </c>
      <c r="D15" s="1">
        <v>11861851</v>
      </c>
      <c r="E15" s="1">
        <v>1.5849128437037301E-3</v>
      </c>
      <c r="F15" s="1">
        <v>3782</v>
      </c>
      <c r="G15" s="1">
        <v>12301053</v>
      </c>
      <c r="H15" s="1">
        <v>1.5372667689505901E-3</v>
      </c>
      <c r="I15" s="1">
        <v>3240</v>
      </c>
      <c r="J15" s="1">
        <v>11136775</v>
      </c>
      <c r="K15" s="1">
        <v>1.4546401449252501E-3</v>
      </c>
      <c r="L15" s="1">
        <v>3333</v>
      </c>
      <c r="M15" s="1">
        <v>10923246</v>
      </c>
      <c r="N15" s="1">
        <v>1.5256453988127701E-3</v>
      </c>
      <c r="O15" s="1">
        <v>3968</v>
      </c>
      <c r="P15" s="1">
        <v>12500689</v>
      </c>
      <c r="Q15" s="1">
        <v>1.5871125183579799E-3</v>
      </c>
      <c r="S15" s="1" t="s">
        <v>53</v>
      </c>
      <c r="T15">
        <f t="shared" si="0"/>
        <v>1.3189322397139599E-3</v>
      </c>
      <c r="U15" s="1">
        <v>1.4972916306560901E-3</v>
      </c>
      <c r="V15" s="1">
        <v>1.3896967989185599E-3</v>
      </c>
      <c r="W15" s="1">
        <v>1.4431204552004999E-3</v>
      </c>
      <c r="Y15" s="1" t="s">
        <v>53</v>
      </c>
      <c r="Z15">
        <f t="shared" si="1"/>
        <v>0.18298479764791534</v>
      </c>
      <c r="AA15">
        <f t="shared" si="2"/>
        <v>7.5399705276294929E-2</v>
      </c>
      <c r="AB15">
        <f t="shared" si="3"/>
        <v>0.1298212766667742</v>
      </c>
    </row>
    <row r="16" spans="1:28" hidden="1" x14ac:dyDescent="0.2">
      <c r="A16" s="1" t="s">
        <v>55</v>
      </c>
      <c r="B16" s="1">
        <v>5</v>
      </c>
      <c r="C16" s="1">
        <v>18466</v>
      </c>
      <c r="D16" s="1">
        <v>11861851</v>
      </c>
      <c r="E16" s="1">
        <v>7.7837767478279698E-3</v>
      </c>
      <c r="F16" s="1">
        <v>24093</v>
      </c>
      <c r="G16" s="1">
        <v>12301053</v>
      </c>
      <c r="H16" s="1">
        <v>9.7930640571989996E-3</v>
      </c>
      <c r="I16" s="1">
        <v>20778</v>
      </c>
      <c r="J16" s="1">
        <v>11136775</v>
      </c>
      <c r="K16" s="1">
        <v>9.3285533738447605E-3</v>
      </c>
      <c r="L16" s="1">
        <v>25298</v>
      </c>
      <c r="M16" s="1">
        <v>10923246</v>
      </c>
      <c r="N16" s="1">
        <v>1.1579891178867501E-2</v>
      </c>
      <c r="O16" s="1">
        <v>22328</v>
      </c>
      <c r="P16" s="1">
        <v>12500689</v>
      </c>
      <c r="Q16" s="1">
        <v>8.9307077393893999E-3</v>
      </c>
      <c r="S16" s="1" t="s">
        <v>54</v>
      </c>
      <c r="T16">
        <f t="shared" si="0"/>
        <v>1.5610898063271601E-3</v>
      </c>
      <c r="U16" s="1">
        <v>1.4546401449252501E-3</v>
      </c>
      <c r="V16" s="1">
        <v>1.5256453988127701E-3</v>
      </c>
      <c r="W16" s="1">
        <v>1.5871125183579799E-3</v>
      </c>
      <c r="Y16" s="1" t="s">
        <v>54</v>
      </c>
      <c r="Z16">
        <f t="shared" si="1"/>
        <v>-0.10189123779189412</v>
      </c>
      <c r="AA16">
        <f t="shared" si="2"/>
        <v>-3.3133855168762397E-2</v>
      </c>
      <c r="AB16">
        <f t="shared" si="3"/>
        <v>2.3850876658427927E-2</v>
      </c>
    </row>
    <row r="17" spans="1:28" x14ac:dyDescent="0.2">
      <c r="A17" s="1" t="s">
        <v>56</v>
      </c>
      <c r="B17" s="1">
        <v>5</v>
      </c>
      <c r="C17" s="1">
        <v>5394</v>
      </c>
      <c r="D17" s="1">
        <v>11861851</v>
      </c>
      <c r="E17" s="1">
        <v>2.2736754997175301E-3</v>
      </c>
      <c r="F17" s="1">
        <v>4688</v>
      </c>
      <c r="G17" s="1">
        <v>12301053</v>
      </c>
      <c r="H17" s="1">
        <v>1.9055279251296599E-3</v>
      </c>
      <c r="I17" s="1">
        <v>4536</v>
      </c>
      <c r="J17" s="1">
        <v>11136775</v>
      </c>
      <c r="K17" s="1">
        <v>2.0364962028953599E-3</v>
      </c>
      <c r="L17" s="1">
        <v>4418</v>
      </c>
      <c r="M17" s="1">
        <v>10923246</v>
      </c>
      <c r="N17" s="1">
        <v>2.0222926408505299E-3</v>
      </c>
      <c r="O17" s="1">
        <v>4856</v>
      </c>
      <c r="P17" s="1">
        <v>12500689</v>
      </c>
      <c r="Q17" s="1">
        <v>1.9422929408130999E-3</v>
      </c>
      <c r="S17" s="1" t="s">
        <v>55</v>
      </c>
      <c r="T17">
        <f t="shared" si="0"/>
        <v>8.7884204025134843E-3</v>
      </c>
      <c r="U17" s="1">
        <v>9.3285533738447605E-3</v>
      </c>
      <c r="V17" s="1">
        <v>1.1579891178867501E-2</v>
      </c>
      <c r="W17" s="1">
        <v>8.9307077393893999E-3</v>
      </c>
      <c r="Y17" s="1" t="s">
        <v>55</v>
      </c>
      <c r="Z17">
        <f t="shared" si="1"/>
        <v>8.6049488262413917E-2</v>
      </c>
      <c r="AA17">
        <f t="shared" si="2"/>
        <v>0.39794590655109197</v>
      </c>
      <c r="AB17">
        <f t="shared" si="3"/>
        <v>2.317062624552892E-2</v>
      </c>
    </row>
    <row r="18" spans="1:28" hidden="1" x14ac:dyDescent="0.2">
      <c r="A18" s="1" t="s">
        <v>57</v>
      </c>
      <c r="B18" s="1">
        <v>5</v>
      </c>
      <c r="C18" s="1">
        <v>3418</v>
      </c>
      <c r="D18" s="1">
        <v>11861851</v>
      </c>
      <c r="E18" s="1">
        <v>1.44075321802642E-3</v>
      </c>
      <c r="F18" s="1">
        <v>2597</v>
      </c>
      <c r="G18" s="1">
        <v>12301053</v>
      </c>
      <c r="H18" s="1">
        <v>1.0556006871932E-3</v>
      </c>
      <c r="I18" s="1">
        <v>3059</v>
      </c>
      <c r="J18" s="1">
        <v>11136775</v>
      </c>
      <c r="K18" s="1">
        <v>1.3733778405328201E-3</v>
      </c>
      <c r="L18" s="1">
        <v>2938</v>
      </c>
      <c r="M18" s="1">
        <v>10923246</v>
      </c>
      <c r="N18" s="1">
        <v>1.3448383383474101E-3</v>
      </c>
      <c r="O18" s="1">
        <v>3699</v>
      </c>
      <c r="P18" s="1">
        <v>12500689</v>
      </c>
      <c r="Q18" s="1">
        <v>1.4795184489430899E-3</v>
      </c>
      <c r="S18" s="1" t="s">
        <v>56</v>
      </c>
      <c r="T18">
        <f t="shared" si="0"/>
        <v>2.0896017124235949E-3</v>
      </c>
      <c r="U18" s="1">
        <v>2.0364962028953599E-3</v>
      </c>
      <c r="V18" s="1">
        <v>2.0222926408505299E-3</v>
      </c>
      <c r="W18" s="1">
        <v>1.9422929408130999E-3</v>
      </c>
      <c r="Y18" s="1" t="s">
        <v>56</v>
      </c>
      <c r="Z18">
        <f t="shared" si="1"/>
        <v>-3.7138859884374854E-2</v>
      </c>
      <c r="AA18">
        <f t="shared" si="2"/>
        <v>-4.7236203186465764E-2</v>
      </c>
      <c r="AB18">
        <f t="shared" si="3"/>
        <v>-0.10546717673548905</v>
      </c>
    </row>
    <row r="19" spans="1:28" x14ac:dyDescent="0.2">
      <c r="A19" s="1" t="s">
        <v>58</v>
      </c>
      <c r="B19" s="1">
        <v>5</v>
      </c>
      <c r="C19" s="1">
        <v>4841</v>
      </c>
      <c r="D19" s="1">
        <v>11861851</v>
      </c>
      <c r="E19" s="1">
        <v>2.0405752862685499E-3</v>
      </c>
      <c r="F19" s="1">
        <v>3513</v>
      </c>
      <c r="G19" s="1">
        <v>12301053</v>
      </c>
      <c r="H19" s="1">
        <v>1.42792653604532E-3</v>
      </c>
      <c r="I19" s="1">
        <v>4099</v>
      </c>
      <c r="J19" s="1">
        <v>11136775</v>
      </c>
      <c r="K19" s="1">
        <v>1.84029936853352E-3</v>
      </c>
      <c r="L19" s="1">
        <v>3695</v>
      </c>
      <c r="M19" s="1">
        <v>10923246</v>
      </c>
      <c r="N19" s="1">
        <v>1.69134705928988E-3</v>
      </c>
      <c r="O19" s="1">
        <v>4813</v>
      </c>
      <c r="P19" s="1">
        <v>12500689</v>
      </c>
      <c r="Q19" s="1">
        <v>1.92509388882484E-3</v>
      </c>
      <c r="S19" s="1" t="s">
        <v>57</v>
      </c>
      <c r="T19">
        <f t="shared" si="0"/>
        <v>1.24817695260981E-3</v>
      </c>
      <c r="U19" s="1">
        <v>1.3733778405328201E-3</v>
      </c>
      <c r="V19" s="1">
        <v>1.3448383383474101E-3</v>
      </c>
      <c r="W19" s="1">
        <v>1.4795184489430899E-3</v>
      </c>
      <c r="Y19" s="1" t="s">
        <v>57</v>
      </c>
      <c r="Z19">
        <f t="shared" si="1"/>
        <v>0.13790611309943945</v>
      </c>
      <c r="AA19">
        <f t="shared" si="2"/>
        <v>0.1076102803823883</v>
      </c>
      <c r="AB19">
        <f t="shared" si="3"/>
        <v>0.24530520850067047</v>
      </c>
    </row>
    <row r="20" spans="1:28" x14ac:dyDescent="0.2">
      <c r="A20" s="1" t="s">
        <v>59</v>
      </c>
      <c r="B20" s="1">
        <v>5</v>
      </c>
      <c r="C20" s="1">
        <v>4288</v>
      </c>
      <c r="D20" s="1">
        <v>11861851</v>
      </c>
      <c r="E20" s="1">
        <v>1.80747507281957E-3</v>
      </c>
      <c r="F20" s="1">
        <v>3898</v>
      </c>
      <c r="G20" s="1">
        <v>12301053</v>
      </c>
      <c r="H20" s="1">
        <v>1.5844172039580599E-3</v>
      </c>
      <c r="I20" s="1">
        <v>6443</v>
      </c>
      <c r="J20" s="1">
        <v>11136775</v>
      </c>
      <c r="K20" s="1">
        <v>2.89266865856587E-3</v>
      </c>
      <c r="L20" s="1">
        <v>4005</v>
      </c>
      <c r="M20" s="1">
        <v>10923246</v>
      </c>
      <c r="N20" s="1">
        <v>1.83324627130067E-3</v>
      </c>
      <c r="O20" s="1">
        <v>5895</v>
      </c>
      <c r="P20" s="1">
        <v>12500689</v>
      </c>
      <c r="Q20" s="1">
        <v>2.3578700342037099E-3</v>
      </c>
      <c r="S20" s="1" t="s">
        <v>58</v>
      </c>
      <c r="T20">
        <f t="shared" si="0"/>
        <v>1.734250911156935E-3</v>
      </c>
      <c r="U20" s="1">
        <v>1.84029936853352E-3</v>
      </c>
      <c r="V20" s="1">
        <v>1.69134705928988E-3</v>
      </c>
      <c r="W20" s="1">
        <v>1.92509388882484E-3</v>
      </c>
      <c r="Y20" s="1" t="s">
        <v>58</v>
      </c>
      <c r="Z20">
        <f t="shared" si="1"/>
        <v>8.562783153196897E-2</v>
      </c>
      <c r="AA20">
        <f t="shared" si="2"/>
        <v>-3.6139915784430959E-2</v>
      </c>
      <c r="AB20">
        <f t="shared" si="3"/>
        <v>0.150616166697497</v>
      </c>
    </row>
    <row r="21" spans="1:28" x14ac:dyDescent="0.2">
      <c r="A21" s="1" t="s">
        <v>60</v>
      </c>
      <c r="B21" s="1">
        <v>5</v>
      </c>
      <c r="C21" s="1">
        <v>5260</v>
      </c>
      <c r="D21" s="1">
        <v>11861851</v>
      </c>
      <c r="E21" s="1">
        <v>2.2171919036919202E-3</v>
      </c>
      <c r="F21" s="1">
        <v>4654</v>
      </c>
      <c r="G21" s="1">
        <v>12301053</v>
      </c>
      <c r="H21" s="1">
        <v>1.8917079700412601E-3</v>
      </c>
      <c r="I21" s="1">
        <v>4534</v>
      </c>
      <c r="J21" s="1">
        <v>11136775</v>
      </c>
      <c r="K21" s="1">
        <v>2.0355982768799699E-3</v>
      </c>
      <c r="L21" s="1">
        <v>4467</v>
      </c>
      <c r="M21" s="1">
        <v>10923246</v>
      </c>
      <c r="N21" s="1">
        <v>2.0447218711361001E-3</v>
      </c>
      <c r="O21" s="1">
        <v>5358</v>
      </c>
      <c r="P21" s="1">
        <v>12500689</v>
      </c>
      <c r="Q21" s="1">
        <v>2.14308187332714E-3</v>
      </c>
      <c r="S21" s="1" t="s">
        <v>59</v>
      </c>
      <c r="T21">
        <f t="shared" si="0"/>
        <v>1.695946138388815E-3</v>
      </c>
      <c r="U21" s="1">
        <v>2.89266865856587E-3</v>
      </c>
      <c r="V21" s="1">
        <v>1.83324627130067E-3</v>
      </c>
      <c r="W21" s="1">
        <v>2.3578700342037099E-3</v>
      </c>
      <c r="Y21" s="1" t="s">
        <v>59</v>
      </c>
      <c r="Z21">
        <f t="shared" si="1"/>
        <v>0.77031072684969748</v>
      </c>
      <c r="AA21">
        <f t="shared" si="2"/>
        <v>0.11231025300920164</v>
      </c>
      <c r="AB21">
        <f t="shared" si="3"/>
        <v>0.47539384713082478</v>
      </c>
    </row>
    <row r="22" spans="1:28" hidden="1" x14ac:dyDescent="0.2">
      <c r="A22" s="1" t="s">
        <v>61</v>
      </c>
      <c r="B22" s="1">
        <v>5</v>
      </c>
      <c r="C22" s="1">
        <v>2637</v>
      </c>
      <c r="D22" s="1">
        <v>11861851</v>
      </c>
      <c r="E22" s="1">
        <v>1.11154658745924E-3</v>
      </c>
      <c r="F22" s="1">
        <v>2449</v>
      </c>
      <c r="G22" s="1">
        <v>12301053</v>
      </c>
      <c r="H22" s="1">
        <v>9.9544323563194098E-4</v>
      </c>
      <c r="I22" s="1">
        <v>2341</v>
      </c>
      <c r="J22" s="1">
        <v>11136775</v>
      </c>
      <c r="K22" s="1">
        <v>1.0510224010092601E-3</v>
      </c>
      <c r="L22" s="1">
        <v>2513</v>
      </c>
      <c r="M22" s="1">
        <v>10923246</v>
      </c>
      <c r="N22" s="1">
        <v>1.15029909607455E-3</v>
      </c>
      <c r="O22" s="1">
        <v>3363</v>
      </c>
      <c r="P22" s="1">
        <v>12500689</v>
      </c>
      <c r="Q22" s="1">
        <v>1.34512585666278E-3</v>
      </c>
      <c r="S22" s="1" t="s">
        <v>60</v>
      </c>
      <c r="T22">
        <f t="shared" si="0"/>
        <v>2.0544499368665902E-3</v>
      </c>
      <c r="U22" s="1">
        <v>2.0355982768799699E-3</v>
      </c>
      <c r="V22" s="1">
        <v>2.0447218711361001E-3</v>
      </c>
      <c r="W22" s="1">
        <v>2.14308187332714E-3</v>
      </c>
      <c r="Y22" s="1" t="s">
        <v>60</v>
      </c>
      <c r="Z22">
        <f t="shared" si="1"/>
        <v>-1.3299299935566866E-2</v>
      </c>
      <c r="AA22">
        <f t="shared" si="2"/>
        <v>-6.8475580882350002E-3</v>
      </c>
      <c r="AB22">
        <f t="shared" si="3"/>
        <v>6.0934792001462235E-2</v>
      </c>
    </row>
    <row r="23" spans="1:28" hidden="1" x14ac:dyDescent="0.2">
      <c r="A23" s="1" t="s">
        <v>62</v>
      </c>
      <c r="B23" s="1">
        <v>5</v>
      </c>
      <c r="C23" s="1">
        <v>4220</v>
      </c>
      <c r="D23" s="1">
        <v>11861851</v>
      </c>
      <c r="E23" s="1">
        <v>1.7788117554334399E-3</v>
      </c>
      <c r="F23" s="1">
        <v>3491</v>
      </c>
      <c r="G23" s="1">
        <v>12301053</v>
      </c>
      <c r="H23" s="1">
        <v>1.4189842121646E-3</v>
      </c>
      <c r="I23" s="1">
        <v>3688</v>
      </c>
      <c r="J23" s="1">
        <v>11136775</v>
      </c>
      <c r="K23" s="1">
        <v>1.6557755723717101E-3</v>
      </c>
      <c r="L23" s="1">
        <v>3718</v>
      </c>
      <c r="M23" s="1">
        <v>10923246</v>
      </c>
      <c r="N23" s="1">
        <v>1.70187506534229E-3</v>
      </c>
      <c r="O23" s="1">
        <v>4850</v>
      </c>
      <c r="P23" s="1">
        <v>12500689</v>
      </c>
      <c r="Q23" s="1">
        <v>1.9398930730938099E-3</v>
      </c>
      <c r="S23" s="1" t="s">
        <v>61</v>
      </c>
      <c r="T23">
        <f t="shared" si="0"/>
        <v>1.0534949115455906E-3</v>
      </c>
      <c r="U23" s="1">
        <v>1.0510224010092601E-3</v>
      </c>
      <c r="V23" s="1">
        <v>1.15029909607455E-3</v>
      </c>
      <c r="W23" s="1">
        <v>1.34512585666278E-3</v>
      </c>
      <c r="Y23" s="1" t="s">
        <v>61</v>
      </c>
      <c r="Z23">
        <f t="shared" si="1"/>
        <v>-3.3899272856876147E-3</v>
      </c>
      <c r="AA23">
        <f t="shared" si="2"/>
        <v>0.12682568776782288</v>
      </c>
      <c r="AB23">
        <f t="shared" si="3"/>
        <v>0.35255781896432659</v>
      </c>
    </row>
    <row r="24" spans="1:28" x14ac:dyDescent="0.2">
      <c r="A24" s="1" t="s">
        <v>63</v>
      </c>
      <c r="B24" s="1">
        <v>5</v>
      </c>
      <c r="C24" s="1">
        <v>4804</v>
      </c>
      <c r="D24" s="1">
        <v>11861851</v>
      </c>
      <c r="E24" s="1">
        <v>2.02497906945551E-3</v>
      </c>
      <c r="F24" s="1">
        <v>3614</v>
      </c>
      <c r="G24" s="1">
        <v>12301053</v>
      </c>
      <c r="H24" s="1">
        <v>1.46897993204321E-3</v>
      </c>
      <c r="I24" s="1">
        <v>3902</v>
      </c>
      <c r="J24" s="1">
        <v>11136775</v>
      </c>
      <c r="K24" s="1">
        <v>1.7518536560180099E-3</v>
      </c>
      <c r="L24" s="1">
        <v>3865</v>
      </c>
      <c r="M24" s="1">
        <v>10923246</v>
      </c>
      <c r="N24" s="1">
        <v>1.76916275619902E-3</v>
      </c>
      <c r="O24" s="1">
        <v>4779</v>
      </c>
      <c r="P24" s="1">
        <v>12500689</v>
      </c>
      <c r="Q24" s="1">
        <v>1.91149463841553E-3</v>
      </c>
      <c r="S24" s="1" t="s">
        <v>62</v>
      </c>
      <c r="T24">
        <f t="shared" si="0"/>
        <v>1.5988979837990198E-3</v>
      </c>
      <c r="U24" s="1">
        <v>1.6557755723717101E-3</v>
      </c>
      <c r="V24" s="1">
        <v>1.70187506534229E-3</v>
      </c>
      <c r="W24" s="1">
        <v>1.9398930730938099E-3</v>
      </c>
      <c r="Y24" s="1" t="s">
        <v>62</v>
      </c>
      <c r="Z24">
        <f t="shared" si="1"/>
        <v>5.0429247947901039E-2</v>
      </c>
      <c r="AA24">
        <f t="shared" si="2"/>
        <v>9.0047240722903502E-2</v>
      </c>
      <c r="AB24">
        <f t="shared" si="3"/>
        <v>0.27889924131585098</v>
      </c>
    </row>
    <row r="25" spans="1:28" x14ac:dyDescent="0.2">
      <c r="A25" s="1" t="s">
        <v>64</v>
      </c>
      <c r="B25" s="1">
        <v>5</v>
      </c>
      <c r="C25" s="1">
        <v>4492</v>
      </c>
      <c r="D25" s="1">
        <v>11861851</v>
      </c>
      <c r="E25" s="1">
        <v>1.89346502497797E-3</v>
      </c>
      <c r="F25" s="1">
        <v>3736</v>
      </c>
      <c r="G25" s="1">
        <v>12301053</v>
      </c>
      <c r="H25" s="1">
        <v>1.51856918265452E-3</v>
      </c>
      <c r="I25" s="1">
        <v>4007</v>
      </c>
      <c r="J25" s="1">
        <v>11136775</v>
      </c>
      <c r="K25" s="1">
        <v>1.7989947718257699E-3</v>
      </c>
      <c r="L25" s="1">
        <v>3843</v>
      </c>
      <c r="M25" s="1">
        <v>10923246</v>
      </c>
      <c r="N25" s="1">
        <v>1.7590924895401899E-3</v>
      </c>
      <c r="O25" s="1">
        <v>3933</v>
      </c>
      <c r="P25" s="1">
        <v>12500689</v>
      </c>
      <c r="Q25" s="1">
        <v>1.5731132899954501E-3</v>
      </c>
      <c r="S25" s="1" t="s">
        <v>63</v>
      </c>
      <c r="T25">
        <f t="shared" si="0"/>
        <v>1.74697950074936E-3</v>
      </c>
      <c r="U25" s="1">
        <v>1.7518536560180099E-3</v>
      </c>
      <c r="V25" s="1">
        <v>1.76916275619902E-3</v>
      </c>
      <c r="W25" s="1">
        <v>1.91149463841553E-3</v>
      </c>
      <c r="Y25" s="1" t="s">
        <v>63</v>
      </c>
      <c r="Z25">
        <f t="shared" si="1"/>
        <v>4.0195824541635599E-3</v>
      </c>
      <c r="AA25">
        <f t="shared" si="2"/>
        <v>1.8204096942204949E-2</v>
      </c>
      <c r="AB25">
        <f t="shared" si="3"/>
        <v>0.12983847392703748</v>
      </c>
    </row>
    <row r="26" spans="1:28" x14ac:dyDescent="0.2">
      <c r="A26" s="1" t="s">
        <v>65</v>
      </c>
      <c r="B26" s="1">
        <v>5</v>
      </c>
      <c r="C26" s="1">
        <v>4820</v>
      </c>
      <c r="D26" s="1">
        <v>11861851</v>
      </c>
      <c r="E26" s="1">
        <v>2.0317233794287198E-3</v>
      </c>
      <c r="F26" s="1">
        <v>3875</v>
      </c>
      <c r="G26" s="1">
        <v>12301053</v>
      </c>
      <c r="H26" s="1">
        <v>1.5750684108100301E-3</v>
      </c>
      <c r="I26" s="1">
        <v>4069</v>
      </c>
      <c r="J26" s="1">
        <v>11136775</v>
      </c>
      <c r="K26" s="1">
        <v>1.8268304783027401E-3</v>
      </c>
      <c r="L26" s="1">
        <v>4127</v>
      </c>
      <c r="M26" s="1">
        <v>10923246</v>
      </c>
      <c r="N26" s="1">
        <v>1.88909047731782E-3</v>
      </c>
      <c r="O26" s="1">
        <v>4768</v>
      </c>
      <c r="P26" s="1">
        <v>12500689</v>
      </c>
      <c r="Q26" s="1">
        <v>1.90709488093016E-3</v>
      </c>
      <c r="S26" s="1" t="s">
        <v>64</v>
      </c>
      <c r="T26">
        <f t="shared" si="0"/>
        <v>1.7060171038162449E-3</v>
      </c>
      <c r="U26" s="1">
        <v>1.7989947718257699E-3</v>
      </c>
      <c r="V26" s="1">
        <v>1.7590924895401899E-3</v>
      </c>
      <c r="W26" s="1">
        <v>1.5731132899954501E-3</v>
      </c>
      <c r="Y26" s="1" t="s">
        <v>64</v>
      </c>
      <c r="Z26">
        <f t="shared" si="1"/>
        <v>7.6558883299056774E-2</v>
      </c>
      <c r="AA26">
        <f t="shared" si="2"/>
        <v>4.4199228215922225E-2</v>
      </c>
      <c r="AB26">
        <f t="shared" si="3"/>
        <v>-0.11700953835339825</v>
      </c>
    </row>
    <row r="27" spans="1:28" x14ac:dyDescent="0.2">
      <c r="A27" s="1" t="s">
        <v>66</v>
      </c>
      <c r="B27" s="1">
        <v>5</v>
      </c>
      <c r="C27" s="1">
        <v>5230</v>
      </c>
      <c r="D27" s="1">
        <v>11861851</v>
      </c>
      <c r="E27" s="1">
        <v>2.2045463224921601E-3</v>
      </c>
      <c r="F27" s="1">
        <v>4509</v>
      </c>
      <c r="G27" s="1">
        <v>12301053</v>
      </c>
      <c r="H27" s="1">
        <v>1.83276992628192E-3</v>
      </c>
      <c r="I27" s="1">
        <v>4343</v>
      </c>
      <c r="J27" s="1">
        <v>11136775</v>
      </c>
      <c r="K27" s="1">
        <v>1.9498463424106099E-3</v>
      </c>
      <c r="L27" s="1">
        <v>4573</v>
      </c>
      <c r="M27" s="1">
        <v>10923246</v>
      </c>
      <c r="N27" s="1">
        <v>2.0932422468559202E-3</v>
      </c>
      <c r="O27" s="1">
        <v>5758</v>
      </c>
      <c r="P27" s="1">
        <v>12500689</v>
      </c>
      <c r="Q27" s="1">
        <v>2.3030730546132298E-3</v>
      </c>
      <c r="S27" s="1" t="s">
        <v>65</v>
      </c>
      <c r="T27">
        <f t="shared" si="0"/>
        <v>1.8033958951193751E-3</v>
      </c>
      <c r="U27" s="1">
        <v>1.8268304783027401E-3</v>
      </c>
      <c r="V27" s="1">
        <v>1.88909047731782E-3</v>
      </c>
      <c r="W27" s="1">
        <v>1.90709488093016E-3</v>
      </c>
      <c r="Y27" s="1" t="s">
        <v>65</v>
      </c>
      <c r="Z27">
        <f t="shared" si="1"/>
        <v>1.8626621653729365E-2</v>
      </c>
      <c r="AA27">
        <f t="shared" si="2"/>
        <v>6.6975657871913674E-2</v>
      </c>
      <c r="AB27">
        <f t="shared" si="3"/>
        <v>8.0660478877611033E-2</v>
      </c>
    </row>
    <row r="28" spans="1:28" hidden="1" x14ac:dyDescent="0.2">
      <c r="A28" s="1" t="s">
        <v>67</v>
      </c>
      <c r="B28" s="1">
        <v>5</v>
      </c>
      <c r="C28" s="1">
        <v>3317</v>
      </c>
      <c r="D28" s="1">
        <v>11861851</v>
      </c>
      <c r="E28" s="1">
        <v>1.3981797613205501E-3</v>
      </c>
      <c r="F28" s="1">
        <v>2930</v>
      </c>
      <c r="G28" s="1">
        <v>12301053</v>
      </c>
      <c r="H28" s="1">
        <v>1.1909549532060301E-3</v>
      </c>
      <c r="I28" s="1">
        <v>5235</v>
      </c>
      <c r="J28" s="1">
        <v>11136775</v>
      </c>
      <c r="K28" s="1">
        <v>2.3503213452727499E-3</v>
      </c>
      <c r="L28" s="1">
        <v>3110</v>
      </c>
      <c r="M28" s="1">
        <v>10923246</v>
      </c>
      <c r="N28" s="1">
        <v>1.4235695140437099E-3</v>
      </c>
      <c r="O28" s="1">
        <v>3966</v>
      </c>
      <c r="P28" s="1">
        <v>12500689</v>
      </c>
      <c r="Q28" s="1">
        <v>1.5863125624515501E-3</v>
      </c>
      <c r="S28" s="1" t="s">
        <v>66</v>
      </c>
      <c r="T28">
        <f t="shared" si="0"/>
        <v>2.0186581243870402E-3</v>
      </c>
      <c r="U28" s="1">
        <v>1.9498463424106099E-3</v>
      </c>
      <c r="V28" s="1">
        <v>2.0932422468559202E-3</v>
      </c>
      <c r="W28" s="1">
        <v>2.3030730546132298E-3</v>
      </c>
      <c r="Y28" s="1" t="s">
        <v>66</v>
      </c>
      <c r="Z28">
        <f t="shared" si="1"/>
        <v>-5.0036162707207552E-2</v>
      </c>
      <c r="AA28">
        <f t="shared" si="2"/>
        <v>5.2342681930726977E-2</v>
      </c>
      <c r="AB28">
        <f t="shared" si="3"/>
        <v>0.19016357523777216</v>
      </c>
    </row>
    <row r="29" spans="1:28" x14ac:dyDescent="0.2">
      <c r="A29" s="1" t="s">
        <v>68</v>
      </c>
      <c r="B29" s="1">
        <v>5</v>
      </c>
      <c r="C29" s="1">
        <v>6233</v>
      </c>
      <c r="D29" s="1">
        <v>11861851</v>
      </c>
      <c r="E29" s="1">
        <v>2.6273302539375999E-3</v>
      </c>
      <c r="F29" s="1">
        <v>4761</v>
      </c>
      <c r="G29" s="1">
        <v>12301053</v>
      </c>
      <c r="H29" s="1">
        <v>1.9352001816429799E-3</v>
      </c>
      <c r="I29" s="1">
        <v>4879</v>
      </c>
      <c r="J29" s="1">
        <v>11136775</v>
      </c>
      <c r="K29" s="1">
        <v>2.1904905145340501E-3</v>
      </c>
      <c r="L29" s="1">
        <v>4998</v>
      </c>
      <c r="M29" s="1">
        <v>10923246</v>
      </c>
      <c r="N29" s="1">
        <v>2.28778148912878E-3</v>
      </c>
      <c r="O29" s="1">
        <v>5590</v>
      </c>
      <c r="P29" s="1">
        <v>12500689</v>
      </c>
      <c r="Q29" s="1">
        <v>2.2358767584730699E-3</v>
      </c>
      <c r="S29" s="1" t="s">
        <v>67</v>
      </c>
      <c r="T29">
        <f t="shared" si="0"/>
        <v>1.2945673572632901E-3</v>
      </c>
      <c r="U29" s="1">
        <v>2.3503213452727499E-3</v>
      </c>
      <c r="V29" s="1">
        <v>1.4235695140437099E-3</v>
      </c>
      <c r="W29" s="1">
        <v>1.5863125624515501E-3</v>
      </c>
      <c r="Y29" s="1" t="s">
        <v>67</v>
      </c>
      <c r="Z29">
        <f t="shared" si="1"/>
        <v>0.86038798963087826</v>
      </c>
      <c r="AA29">
        <f t="shared" si="2"/>
        <v>0.13704291111552891</v>
      </c>
      <c r="AB29">
        <f t="shared" si="3"/>
        <v>0.29320703187698494</v>
      </c>
    </row>
    <row r="30" spans="1:28" hidden="1" x14ac:dyDescent="0.2">
      <c r="A30" s="1" t="s">
        <v>69</v>
      </c>
      <c r="B30" s="1">
        <v>5</v>
      </c>
      <c r="C30" s="1">
        <v>5857</v>
      </c>
      <c r="D30" s="1">
        <v>11861851</v>
      </c>
      <c r="E30" s="1">
        <v>2.46883896956722E-3</v>
      </c>
      <c r="F30" s="1">
        <v>5204</v>
      </c>
      <c r="G30" s="1">
        <v>12301053</v>
      </c>
      <c r="H30" s="1">
        <v>2.1152660670594602E-3</v>
      </c>
      <c r="I30" s="1">
        <v>5015</v>
      </c>
      <c r="J30" s="1">
        <v>11136775</v>
      </c>
      <c r="K30" s="1">
        <v>2.2515494835803002E-3</v>
      </c>
      <c r="L30" s="1">
        <v>4970</v>
      </c>
      <c r="M30" s="1">
        <v>10923246</v>
      </c>
      <c r="N30" s="1">
        <v>2.27496478610845E-3</v>
      </c>
      <c r="O30" s="1">
        <v>5669</v>
      </c>
      <c r="P30" s="1">
        <v>12500689</v>
      </c>
      <c r="Q30" s="1">
        <v>2.2674750167770699E-3</v>
      </c>
      <c r="S30" s="1" t="s">
        <v>68</v>
      </c>
      <c r="T30">
        <f t="shared" si="0"/>
        <v>2.2812652177902899E-3</v>
      </c>
      <c r="U30" s="1">
        <v>2.1904905145340501E-3</v>
      </c>
      <c r="V30" s="1">
        <v>2.28778148912878E-3</v>
      </c>
      <c r="W30" s="1">
        <v>2.2358767584730699E-3</v>
      </c>
      <c r="Y30" s="1" t="s">
        <v>68</v>
      </c>
      <c r="Z30">
        <f t="shared" si="1"/>
        <v>-5.8580215413555015E-2</v>
      </c>
      <c r="AA30">
        <f t="shared" si="2"/>
        <v>4.1150810319864383E-3</v>
      </c>
      <c r="AB30">
        <f t="shared" si="3"/>
        <v>-2.8993513773595995E-2</v>
      </c>
    </row>
    <row r="31" spans="1:28" hidden="1" x14ac:dyDescent="0.2">
      <c r="A31" s="1" t="s">
        <v>70</v>
      </c>
      <c r="B31" s="1">
        <v>5</v>
      </c>
      <c r="C31" s="1">
        <v>6574</v>
      </c>
      <c r="D31" s="1">
        <v>11861851</v>
      </c>
      <c r="E31" s="1">
        <v>2.7710683602415799E-3</v>
      </c>
      <c r="F31" s="1">
        <v>5725</v>
      </c>
      <c r="G31" s="1">
        <v>12301053</v>
      </c>
      <c r="H31" s="1">
        <v>2.3270365553257899E-3</v>
      </c>
      <c r="I31" s="1">
        <v>5613</v>
      </c>
      <c r="J31" s="1">
        <v>11136775</v>
      </c>
      <c r="K31" s="1">
        <v>2.5200293621806999E-3</v>
      </c>
      <c r="L31" s="1">
        <v>5486</v>
      </c>
      <c r="M31" s="1">
        <v>10923246</v>
      </c>
      <c r="N31" s="1">
        <v>2.5111583131973698E-3</v>
      </c>
      <c r="O31" s="1">
        <v>6295</v>
      </c>
      <c r="P31" s="1">
        <v>12500689</v>
      </c>
      <c r="Q31" s="1">
        <v>2.5178612154898002E-3</v>
      </c>
      <c r="S31" s="1" t="s">
        <v>69</v>
      </c>
      <c r="T31">
        <f t="shared" si="0"/>
        <v>2.2920525183133403E-3</v>
      </c>
      <c r="U31" s="1">
        <v>2.2515494835803002E-3</v>
      </c>
      <c r="V31" s="1">
        <v>2.27496478610845E-3</v>
      </c>
      <c r="W31" s="1">
        <v>2.2674750167770699E-3</v>
      </c>
      <c r="Y31" s="1" t="s">
        <v>69</v>
      </c>
      <c r="Z31">
        <f t="shared" si="1"/>
        <v>-2.5721916313001053E-2</v>
      </c>
      <c r="AA31">
        <f t="shared" si="2"/>
        <v>-1.0795887078034213E-2</v>
      </c>
      <c r="AB31">
        <f t="shared" si="3"/>
        <v>-1.555344615768813E-2</v>
      </c>
    </row>
    <row r="32" spans="1:28" hidden="1" x14ac:dyDescent="0.2">
      <c r="A32" s="1" t="s">
        <v>71</v>
      </c>
      <c r="B32" s="1">
        <v>5</v>
      </c>
      <c r="C32" s="1">
        <v>8432</v>
      </c>
      <c r="D32" s="1">
        <v>11861851</v>
      </c>
      <c r="E32" s="1">
        <v>3.5542513558802901E-3</v>
      </c>
      <c r="F32" s="1">
        <v>7227</v>
      </c>
      <c r="G32" s="1">
        <v>12301053</v>
      </c>
      <c r="H32" s="1">
        <v>2.93755339481912E-3</v>
      </c>
      <c r="I32" s="1">
        <v>7032</v>
      </c>
      <c r="J32" s="1">
        <v>11136775</v>
      </c>
      <c r="K32" s="1">
        <v>3.1571078700970401E-3</v>
      </c>
      <c r="L32" s="1">
        <v>6903</v>
      </c>
      <c r="M32" s="1">
        <v>10923246</v>
      </c>
      <c r="N32" s="1">
        <v>3.1597750339047502E-3</v>
      </c>
      <c r="O32" s="1">
        <v>8017</v>
      </c>
      <c r="P32" s="1">
        <v>12500689</v>
      </c>
      <c r="Q32" s="1">
        <v>3.2066232509263999E-3</v>
      </c>
      <c r="S32" s="1" t="s">
        <v>70</v>
      </c>
      <c r="T32">
        <f t="shared" si="0"/>
        <v>2.5490524577836847E-3</v>
      </c>
      <c r="U32" s="1">
        <v>2.5200293621806999E-3</v>
      </c>
      <c r="V32" s="1">
        <v>2.5111583131973698E-3</v>
      </c>
      <c r="W32" s="1">
        <v>2.5178612154898002E-3</v>
      </c>
      <c r="Y32" s="1" t="s">
        <v>70</v>
      </c>
      <c r="Z32">
        <f t="shared" si="1"/>
        <v>-1.6520519940475799E-2</v>
      </c>
      <c r="AA32">
        <f t="shared" si="2"/>
        <v>-2.1608078769279084E-2</v>
      </c>
      <c r="AB32">
        <f t="shared" si="3"/>
        <v>-1.7762299460603734E-2</v>
      </c>
    </row>
    <row r="33" spans="1:28" hidden="1" x14ac:dyDescent="0.2">
      <c r="A33" s="1" t="s">
        <v>72</v>
      </c>
      <c r="B33" s="1">
        <v>5</v>
      </c>
      <c r="C33" s="1">
        <v>7964</v>
      </c>
      <c r="D33" s="1">
        <v>11861851</v>
      </c>
      <c r="E33" s="1">
        <v>3.35698028916397E-3</v>
      </c>
      <c r="F33" s="1">
        <v>6865</v>
      </c>
      <c r="G33" s="1">
        <v>12301053</v>
      </c>
      <c r="H33" s="1">
        <v>2.7904115200544201E-3</v>
      </c>
      <c r="I33" s="1">
        <v>6702</v>
      </c>
      <c r="J33" s="1">
        <v>11136775</v>
      </c>
      <c r="K33" s="1">
        <v>3.0089500775583502E-3</v>
      </c>
      <c r="L33" s="1">
        <v>6778</v>
      </c>
      <c r="M33" s="1">
        <v>10923246</v>
      </c>
      <c r="N33" s="1">
        <v>3.1025576097068498E-3</v>
      </c>
      <c r="O33" s="1">
        <v>7056</v>
      </c>
      <c r="P33" s="1">
        <v>12500689</v>
      </c>
      <c r="Q33" s="1">
        <v>2.8222444378865801E-3</v>
      </c>
      <c r="S33" s="1" t="s">
        <v>71</v>
      </c>
      <c r="T33">
        <f t="shared" si="0"/>
        <v>3.245902375349705E-3</v>
      </c>
      <c r="U33" s="1">
        <v>3.1571078700970401E-3</v>
      </c>
      <c r="V33" s="1">
        <v>3.1597750339047502E-3</v>
      </c>
      <c r="W33" s="1">
        <v>3.2066232509263999E-3</v>
      </c>
      <c r="Y33" s="1" t="s">
        <v>71</v>
      </c>
      <c r="Z33">
        <f t="shared" si="1"/>
        <v>-4.0016055047168174E-2</v>
      </c>
      <c r="AA33">
        <f t="shared" si="2"/>
        <v>-3.8797762960465915E-2</v>
      </c>
      <c r="AB33">
        <f t="shared" si="3"/>
        <v>-1.7564749458847131E-2</v>
      </c>
    </row>
    <row r="34" spans="1:28" hidden="1" x14ac:dyDescent="0.2">
      <c r="S34" s="1" t="s">
        <v>72</v>
      </c>
      <c r="T34">
        <f t="shared" si="0"/>
        <v>3.0736959046091953E-3</v>
      </c>
      <c r="U34" s="1">
        <v>3.0089500775583502E-3</v>
      </c>
      <c r="V34" s="1">
        <v>3.1025576097068498E-3</v>
      </c>
      <c r="W34" s="1">
        <v>2.8222444378865801E-3</v>
      </c>
      <c r="Y34" s="1" t="s">
        <v>72</v>
      </c>
      <c r="Z34">
        <f t="shared" si="1"/>
        <v>-3.0714268729405546E-2</v>
      </c>
      <c r="AA34">
        <f t="shared" si="2"/>
        <v>1.3483559834980709E-2</v>
      </c>
      <c r="AB34">
        <f t="shared" si="3"/>
        <v>-0.12313149254092051</v>
      </c>
    </row>
    <row r="36" spans="1:28" x14ac:dyDescent="0.2">
      <c r="Y36" s="1" t="s">
        <v>39</v>
      </c>
      <c r="Z36" s="1" t="s">
        <v>39</v>
      </c>
      <c r="AA36" s="1" t="s">
        <v>40</v>
      </c>
    </row>
    <row r="37" spans="1:28" x14ac:dyDescent="0.2">
      <c r="Y37">
        <f>TTEST(Z4:Z29,AA4:AA29,2,3)</f>
        <v>0.11937526474699561</v>
      </c>
      <c r="Z37">
        <f>TTEST(Z4:Z29,AB4:AB29,2,3)</f>
        <v>0.95205267813613159</v>
      </c>
      <c r="AA37">
        <f>TTEST(AA4:AA29,AB4:AB29,2,3)</f>
        <v>1.1228463578757508E-2</v>
      </c>
    </row>
  </sheetData>
  <autoFilter ref="Y2:AB34" xr:uid="{23F7AF77-1957-4C55-84CD-646358E7CB41}">
    <filterColumn colId="1">
      <customFilters>
        <customFilter operator="greaterThanOrEqual" val="0"/>
      </customFilters>
    </filterColumn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6CC0-CAEB-442B-8EAE-E03DA1833884}">
  <sheetPr filterMode="1"/>
  <dimension ref="A1:AA71"/>
  <sheetViews>
    <sheetView topLeftCell="C1" workbookViewId="0">
      <selection activeCell="Y4" sqref="Y4:AA58"/>
    </sheetView>
  </sheetViews>
  <sheetFormatPr defaultRowHeight="14.25" x14ac:dyDescent="0.2"/>
  <cols>
    <col min="1" max="17" width="9" style="1"/>
    <col min="19" max="19" width="13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7" x14ac:dyDescent="0.2">
      <c r="A2" s="1" t="s">
        <v>73</v>
      </c>
      <c r="B2" s="1">
        <v>6</v>
      </c>
      <c r="C2" s="1">
        <v>188</v>
      </c>
      <c r="D2" s="1">
        <v>11861851</v>
      </c>
      <c r="E2" s="2">
        <v>9.5094770622224095E-5</v>
      </c>
      <c r="F2" s="1">
        <v>161</v>
      </c>
      <c r="G2" s="1">
        <v>12301053</v>
      </c>
      <c r="H2" s="2">
        <v>7.8529862443483498E-5</v>
      </c>
      <c r="I2" s="1">
        <v>174</v>
      </c>
      <c r="J2" s="1">
        <v>11136775</v>
      </c>
      <c r="K2" s="2">
        <v>9.3743476006294399E-5</v>
      </c>
      <c r="L2" s="1">
        <v>169</v>
      </c>
      <c r="M2" s="1">
        <v>10923246</v>
      </c>
      <c r="N2" s="2">
        <v>9.2829549018670805E-5</v>
      </c>
      <c r="O2" s="1">
        <v>449</v>
      </c>
      <c r="P2" s="1">
        <v>12500689</v>
      </c>
      <c r="Q2" s="1">
        <v>2.1550812119235899E-4</v>
      </c>
    </row>
    <row r="3" spans="1:27" x14ac:dyDescent="0.2">
      <c r="A3" s="1" t="s">
        <v>74</v>
      </c>
      <c r="B3" s="1">
        <v>6</v>
      </c>
      <c r="C3" s="1">
        <v>333</v>
      </c>
      <c r="D3" s="1">
        <v>11861851</v>
      </c>
      <c r="E3" s="1">
        <v>1.6843914158085399E-4</v>
      </c>
      <c r="F3" s="1">
        <v>479</v>
      </c>
      <c r="G3" s="1">
        <v>12301053</v>
      </c>
      <c r="H3" s="1">
        <v>2.33638534847382E-4</v>
      </c>
      <c r="I3" s="1">
        <v>288</v>
      </c>
      <c r="J3" s="1">
        <v>11136775</v>
      </c>
      <c r="K3" s="1">
        <v>1.5516161545869401E-4</v>
      </c>
      <c r="L3" s="1">
        <v>581</v>
      </c>
      <c r="M3" s="1">
        <v>10923246</v>
      </c>
      <c r="N3" s="1">
        <v>3.1913590520619902E-4</v>
      </c>
      <c r="O3" s="1">
        <v>680</v>
      </c>
      <c r="P3" s="1">
        <v>12500689</v>
      </c>
      <c r="Q3" s="1">
        <v>3.26382009823618E-4</v>
      </c>
    </row>
    <row r="4" spans="1:27" x14ac:dyDescent="0.2">
      <c r="A4" s="1" t="s">
        <v>75</v>
      </c>
      <c r="B4" s="1">
        <v>6</v>
      </c>
      <c r="C4" s="1">
        <v>453</v>
      </c>
      <c r="D4" s="1">
        <v>11861851</v>
      </c>
      <c r="E4" s="1">
        <v>2.2913793133972E-4</v>
      </c>
      <c r="F4" s="1">
        <v>417</v>
      </c>
      <c r="G4" s="1">
        <v>12301053</v>
      </c>
      <c r="H4" s="1">
        <v>2.03397221359829E-4</v>
      </c>
      <c r="I4" s="1">
        <v>444</v>
      </c>
      <c r="J4" s="1">
        <v>11136775</v>
      </c>
      <c r="K4" s="1">
        <v>2.3920749049881999E-4</v>
      </c>
      <c r="L4" s="1">
        <v>634</v>
      </c>
      <c r="M4" s="1">
        <v>10923246</v>
      </c>
      <c r="N4" s="1">
        <v>3.4824813063808998E-4</v>
      </c>
      <c r="O4" s="1">
        <v>738</v>
      </c>
      <c r="P4" s="1">
        <v>12500689</v>
      </c>
      <c r="Q4" s="1">
        <v>3.5422047536739701E-4</v>
      </c>
      <c r="R4" s="1" t="s">
        <v>0</v>
      </c>
      <c r="S4" t="s">
        <v>33</v>
      </c>
      <c r="T4" s="1" t="s">
        <v>10</v>
      </c>
      <c r="U4" s="1" t="s">
        <v>13</v>
      </c>
      <c r="V4" s="1" t="s">
        <v>16</v>
      </c>
      <c r="X4" s="1" t="s">
        <v>0</v>
      </c>
      <c r="Y4" s="1" t="s">
        <v>35</v>
      </c>
      <c r="Z4" s="1" t="s">
        <v>36</v>
      </c>
      <c r="AA4" s="1" t="s">
        <v>37</v>
      </c>
    </row>
    <row r="5" spans="1:27" x14ac:dyDescent="0.2">
      <c r="A5" s="1" t="s">
        <v>76</v>
      </c>
      <c r="B5" s="1">
        <v>6</v>
      </c>
      <c r="C5" s="1">
        <v>410</v>
      </c>
      <c r="D5" s="1">
        <v>11861851</v>
      </c>
      <c r="E5" s="1">
        <v>2.0738753167612699E-4</v>
      </c>
      <c r="F5" s="1">
        <v>284</v>
      </c>
      <c r="G5" s="1">
        <v>12301053</v>
      </c>
      <c r="H5" s="1">
        <v>1.3852472629782099E-4</v>
      </c>
      <c r="I5" s="1">
        <v>415</v>
      </c>
      <c r="J5" s="1">
        <v>11136775</v>
      </c>
      <c r="K5" s="1">
        <v>2.23583577831104E-4</v>
      </c>
      <c r="L5" s="1">
        <v>362</v>
      </c>
      <c r="M5" s="1">
        <v>10923246</v>
      </c>
      <c r="N5" s="1">
        <v>1.98841992572537E-4</v>
      </c>
      <c r="O5" s="1">
        <v>470</v>
      </c>
      <c r="P5" s="1">
        <v>12500689</v>
      </c>
      <c r="Q5" s="1">
        <v>2.25587565613383E-4</v>
      </c>
      <c r="R5" s="1" t="s">
        <v>73</v>
      </c>
      <c r="S5">
        <f>(E2+H2)/2</f>
        <v>8.6812316532853797E-5</v>
      </c>
      <c r="T5" s="2">
        <v>9.3743476006294399E-5</v>
      </c>
      <c r="U5" s="2">
        <v>9.2829549018670805E-5</v>
      </c>
      <c r="V5" s="1">
        <v>2.1550812119235899E-4</v>
      </c>
      <c r="X5" s="1" t="s">
        <v>73</v>
      </c>
      <c r="Y5">
        <f>LOG(T5/S5,2)</f>
        <v>0.11081855077438905</v>
      </c>
      <c r="Z5">
        <f>LOG(U5/S5,2)</f>
        <v>9.6684369492708019E-2</v>
      </c>
      <c r="AA5">
        <f>LOG(V5/S5,2)</f>
        <v>1.3117705915022355</v>
      </c>
    </row>
    <row r="6" spans="1:27" hidden="1" x14ac:dyDescent="0.2">
      <c r="A6" s="1" t="s">
        <v>77</v>
      </c>
      <c r="B6" s="1">
        <v>6</v>
      </c>
      <c r="C6" s="1">
        <v>486</v>
      </c>
      <c r="D6" s="1">
        <v>11861851</v>
      </c>
      <c r="E6" s="1">
        <v>2.4583009852340899E-4</v>
      </c>
      <c r="F6" s="1">
        <v>422</v>
      </c>
      <c r="G6" s="1">
        <v>12301053</v>
      </c>
      <c r="H6" s="1">
        <v>2.0583603696366399E-4</v>
      </c>
      <c r="I6" s="1">
        <v>535</v>
      </c>
      <c r="J6" s="1">
        <v>11136775</v>
      </c>
      <c r="K6" s="1">
        <v>2.8823425093889299E-4</v>
      </c>
      <c r="L6" s="1">
        <v>726</v>
      </c>
      <c r="M6" s="1">
        <v>10923246</v>
      </c>
      <c r="N6" s="1">
        <v>3.9878255968967398E-4</v>
      </c>
      <c r="O6" s="1">
        <v>850</v>
      </c>
      <c r="P6" s="1">
        <v>12500689</v>
      </c>
      <c r="Q6" s="1">
        <v>4.0797751227952302E-4</v>
      </c>
      <c r="R6" s="1" t="s">
        <v>74</v>
      </c>
      <c r="S6">
        <f t="shared" ref="S6:S68" si="0">(E3+H3)/2</f>
        <v>2.01038838214118E-4</v>
      </c>
      <c r="T6" s="1">
        <v>1.5516161545869401E-4</v>
      </c>
      <c r="U6" s="1">
        <v>3.1913590520619902E-4</v>
      </c>
      <c r="V6" s="1">
        <v>3.26382009823618E-4</v>
      </c>
      <c r="X6" s="1" t="s">
        <v>74</v>
      </c>
      <c r="Y6">
        <f t="shared" ref="Y6:Y68" si="1">LOG(T6/S6,2)</f>
        <v>-0.37370253752723964</v>
      </c>
      <c r="Z6">
        <f t="shared" ref="Z6:Z68" si="2">LOG(U6/S6,2)</f>
        <v>0.66669669271983856</v>
      </c>
      <c r="AA6">
        <f t="shared" ref="AA6:AA68" si="3">LOG(V6/S6,2)</f>
        <v>0.69908729900358257</v>
      </c>
    </row>
    <row r="7" spans="1:27" x14ac:dyDescent="0.2">
      <c r="A7" s="1" t="s">
        <v>78</v>
      </c>
      <c r="B7" s="1">
        <v>6</v>
      </c>
      <c r="C7" s="1">
        <v>430</v>
      </c>
      <c r="D7" s="1">
        <v>11861851</v>
      </c>
      <c r="E7" s="1">
        <v>2.17503996635938E-4</v>
      </c>
      <c r="F7" s="1">
        <v>365</v>
      </c>
      <c r="G7" s="1">
        <v>12301053</v>
      </c>
      <c r="H7" s="1">
        <v>1.7803353907994699E-4</v>
      </c>
      <c r="I7" s="1">
        <v>449</v>
      </c>
      <c r="J7" s="1">
        <v>11136775</v>
      </c>
      <c r="K7" s="1">
        <v>2.4190126854497799E-4</v>
      </c>
      <c r="L7" s="1">
        <v>537</v>
      </c>
      <c r="M7" s="1">
        <v>10923246</v>
      </c>
      <c r="N7" s="1">
        <v>2.9496726522500698E-4</v>
      </c>
      <c r="O7" s="1">
        <v>590</v>
      </c>
      <c r="P7" s="1">
        <v>12500689</v>
      </c>
      <c r="Q7" s="1">
        <v>2.8318439087637398E-4</v>
      </c>
      <c r="R7" s="1" t="s">
        <v>75</v>
      </c>
      <c r="S7">
        <f t="shared" si="0"/>
        <v>2.1626757634977451E-4</v>
      </c>
      <c r="T7" s="1">
        <v>2.3920749049881999E-4</v>
      </c>
      <c r="U7" s="1">
        <v>3.4824813063808998E-4</v>
      </c>
      <c r="V7" s="1">
        <v>3.5422047536739701E-4</v>
      </c>
      <c r="X7" s="1" t="s">
        <v>75</v>
      </c>
      <c r="Y7">
        <f t="shared" si="1"/>
        <v>0.14544517929364606</v>
      </c>
      <c r="Z7">
        <f t="shared" si="2"/>
        <v>0.68729822136780949</v>
      </c>
      <c r="AA7">
        <f t="shared" si="3"/>
        <v>0.7118302208393682</v>
      </c>
    </row>
    <row r="8" spans="1:27" x14ac:dyDescent="0.2">
      <c r="A8" s="1" t="s">
        <v>79</v>
      </c>
      <c r="B8" s="1">
        <v>6</v>
      </c>
      <c r="C8" s="1">
        <v>423</v>
      </c>
      <c r="D8" s="1">
        <v>11861851</v>
      </c>
      <c r="E8" s="1">
        <v>2.13963233900004E-4</v>
      </c>
      <c r="F8" s="1">
        <v>287</v>
      </c>
      <c r="G8" s="1">
        <v>12301053</v>
      </c>
      <c r="H8" s="1">
        <v>1.39988015660122E-4</v>
      </c>
      <c r="I8" s="1">
        <v>366</v>
      </c>
      <c r="J8" s="1">
        <v>11136775</v>
      </c>
      <c r="K8" s="1">
        <v>1.9718455297875701E-4</v>
      </c>
      <c r="L8" s="1">
        <v>235</v>
      </c>
      <c r="M8" s="1">
        <v>10923246</v>
      </c>
      <c r="N8" s="1">
        <v>1.29082508990459E-4</v>
      </c>
      <c r="O8" s="1">
        <v>378</v>
      </c>
      <c r="P8" s="1">
        <v>12500689</v>
      </c>
      <c r="Q8" s="1">
        <v>1.81429999578423E-4</v>
      </c>
      <c r="R8" s="1" t="s">
        <v>76</v>
      </c>
      <c r="S8">
        <f t="shared" si="0"/>
        <v>1.7295612898697398E-4</v>
      </c>
      <c r="T8" s="1">
        <v>2.23583577831104E-4</v>
      </c>
      <c r="U8" s="1">
        <v>1.98841992572537E-4</v>
      </c>
      <c r="V8" s="1">
        <v>2.25587565613383E-4</v>
      </c>
      <c r="X8" s="1" t="s">
        <v>76</v>
      </c>
      <c r="Y8">
        <f t="shared" si="1"/>
        <v>0.37040808750578763</v>
      </c>
      <c r="Z8">
        <f t="shared" si="2"/>
        <v>0.2012163266395682</v>
      </c>
      <c r="AA8">
        <f t="shared" si="3"/>
        <v>0.3832814096719343</v>
      </c>
    </row>
    <row r="9" spans="1:27" x14ac:dyDescent="0.2">
      <c r="A9" s="1" t="s">
        <v>80</v>
      </c>
      <c r="B9" s="1">
        <v>6</v>
      </c>
      <c r="C9" s="1">
        <v>472</v>
      </c>
      <c r="D9" s="1">
        <v>11861851</v>
      </c>
      <c r="E9" s="1">
        <v>2.3874857305154101E-4</v>
      </c>
      <c r="F9" s="1">
        <v>347</v>
      </c>
      <c r="G9" s="1">
        <v>12301053</v>
      </c>
      <c r="H9" s="1">
        <v>1.69253802906141E-4</v>
      </c>
      <c r="I9" s="1">
        <v>409</v>
      </c>
      <c r="J9" s="1">
        <v>11136775</v>
      </c>
      <c r="K9" s="1">
        <v>2.2035104417571501E-4</v>
      </c>
      <c r="L9" s="1">
        <v>364</v>
      </c>
      <c r="M9" s="1">
        <v>10923246</v>
      </c>
      <c r="N9" s="1">
        <v>1.9994056711713701E-4</v>
      </c>
      <c r="O9" s="1">
        <v>477</v>
      </c>
      <c r="P9" s="1">
        <v>12500689</v>
      </c>
      <c r="Q9" s="1">
        <v>2.28947380420391E-4</v>
      </c>
      <c r="R9" s="1" t="s">
        <v>77</v>
      </c>
      <c r="S9">
        <f t="shared" si="0"/>
        <v>2.2583306774353649E-4</v>
      </c>
      <c r="T9" s="1">
        <v>2.8823425093889299E-4</v>
      </c>
      <c r="U9" s="1">
        <v>3.9878255968967398E-4</v>
      </c>
      <c r="V9" s="1">
        <v>4.0797751227952302E-4</v>
      </c>
      <c r="X9" s="1" t="s">
        <v>77</v>
      </c>
      <c r="Y9">
        <f t="shared" si="1"/>
        <v>0.35198503239325091</v>
      </c>
      <c r="Z9">
        <f t="shared" si="2"/>
        <v>0.82034556738535669</v>
      </c>
      <c r="AA9">
        <f t="shared" si="3"/>
        <v>0.85323288396524255</v>
      </c>
    </row>
    <row r="10" spans="1:27" x14ac:dyDescent="0.2">
      <c r="A10" s="1" t="s">
        <v>81</v>
      </c>
      <c r="B10" s="1">
        <v>6</v>
      </c>
      <c r="C10" s="1">
        <v>589</v>
      </c>
      <c r="D10" s="1">
        <v>11861851</v>
      </c>
      <c r="E10" s="1">
        <v>2.9792989306643602E-4</v>
      </c>
      <c r="F10" s="1">
        <v>355</v>
      </c>
      <c r="G10" s="1">
        <v>12301053</v>
      </c>
      <c r="H10" s="1">
        <v>1.7315590787227701E-4</v>
      </c>
      <c r="I10" s="1">
        <v>671</v>
      </c>
      <c r="J10" s="1">
        <v>11136775</v>
      </c>
      <c r="K10" s="1">
        <v>3.6150501379438802E-4</v>
      </c>
      <c r="L10" s="1">
        <v>623</v>
      </c>
      <c r="M10" s="1">
        <v>10923246</v>
      </c>
      <c r="N10" s="1">
        <v>3.4220597064279199E-4</v>
      </c>
      <c r="O10" s="1">
        <v>910</v>
      </c>
      <c r="P10" s="1">
        <v>12500689</v>
      </c>
      <c r="Q10" s="1">
        <v>4.3677592491101798E-4</v>
      </c>
      <c r="R10" s="1" t="s">
        <v>78</v>
      </c>
      <c r="S10">
        <f t="shared" si="0"/>
        <v>1.9776876785794251E-4</v>
      </c>
      <c r="T10" s="1">
        <v>2.4190126854497799E-4</v>
      </c>
      <c r="U10" s="1">
        <v>2.9496726522500698E-4</v>
      </c>
      <c r="V10" s="1">
        <v>2.8318439087637398E-4</v>
      </c>
      <c r="X10" s="1" t="s">
        <v>78</v>
      </c>
      <c r="Y10">
        <f t="shared" si="1"/>
        <v>0.29060372486852926</v>
      </c>
      <c r="Z10">
        <f t="shared" si="2"/>
        <v>0.57674024639765686</v>
      </c>
      <c r="AA10">
        <f t="shared" si="3"/>
        <v>0.51792713621201525</v>
      </c>
    </row>
    <row r="11" spans="1:27" hidden="1" x14ac:dyDescent="0.2">
      <c r="A11" s="1" t="s">
        <v>82</v>
      </c>
      <c r="B11" s="1">
        <v>6</v>
      </c>
      <c r="C11" s="1">
        <v>475</v>
      </c>
      <c r="D11" s="1">
        <v>11861851</v>
      </c>
      <c r="E11" s="1">
        <v>2.40266042795513E-4</v>
      </c>
      <c r="F11" s="1">
        <v>561</v>
      </c>
      <c r="G11" s="1">
        <v>12301053</v>
      </c>
      <c r="H11" s="1">
        <v>2.7363511075027401E-4</v>
      </c>
      <c r="I11" s="1">
        <v>421</v>
      </c>
      <c r="J11" s="1">
        <v>11136775</v>
      </c>
      <c r="K11" s="1">
        <v>2.2681611148649399E-4</v>
      </c>
      <c r="L11" s="1">
        <v>513</v>
      </c>
      <c r="M11" s="1">
        <v>10923246</v>
      </c>
      <c r="N11" s="1">
        <v>2.8178437068981102E-4</v>
      </c>
      <c r="O11" s="1">
        <v>707</v>
      </c>
      <c r="P11" s="1">
        <v>12500689</v>
      </c>
      <c r="Q11" s="1">
        <v>3.3934129550779098E-4</v>
      </c>
      <c r="R11" s="1" t="s">
        <v>79</v>
      </c>
      <c r="S11">
        <f t="shared" si="0"/>
        <v>1.76975624780063E-4</v>
      </c>
      <c r="T11" s="1">
        <v>1.9718455297875701E-4</v>
      </c>
      <c r="U11" s="1">
        <v>1.29082508990459E-4</v>
      </c>
      <c r="V11" s="1">
        <v>1.81429999578423E-4</v>
      </c>
      <c r="X11" s="1" t="s">
        <v>79</v>
      </c>
      <c r="Y11">
        <f t="shared" si="1"/>
        <v>0.15599586985097322</v>
      </c>
      <c r="Z11">
        <f t="shared" si="2"/>
        <v>-0.45525714358320996</v>
      </c>
      <c r="AA11">
        <f t="shared" si="3"/>
        <v>3.5862357623436633E-2</v>
      </c>
    </row>
    <row r="12" spans="1:27" hidden="1" x14ac:dyDescent="0.2">
      <c r="A12" s="1" t="s">
        <v>83</v>
      </c>
      <c r="B12" s="1">
        <v>6</v>
      </c>
      <c r="C12" s="1">
        <v>441</v>
      </c>
      <c r="D12" s="1">
        <v>11861851</v>
      </c>
      <c r="E12" s="1">
        <v>2.2306805236383401E-4</v>
      </c>
      <c r="F12" s="1">
        <v>400</v>
      </c>
      <c r="G12" s="1">
        <v>12301053</v>
      </c>
      <c r="H12" s="1">
        <v>1.95105248306791E-4</v>
      </c>
      <c r="I12" s="1">
        <v>481</v>
      </c>
      <c r="J12" s="1">
        <v>11136775</v>
      </c>
      <c r="K12" s="1">
        <v>2.59141448040388E-4</v>
      </c>
      <c r="L12" s="1">
        <v>507</v>
      </c>
      <c r="M12" s="1">
        <v>10923246</v>
      </c>
      <c r="N12" s="1">
        <v>2.7848864705601198E-4</v>
      </c>
      <c r="O12" s="1">
        <v>465</v>
      </c>
      <c r="P12" s="1">
        <v>12500689</v>
      </c>
      <c r="Q12" s="1">
        <v>2.2318769789409201E-4</v>
      </c>
      <c r="R12" s="1" t="s">
        <v>80</v>
      </c>
      <c r="S12">
        <f t="shared" si="0"/>
        <v>2.04001187978841E-4</v>
      </c>
      <c r="T12" s="1">
        <v>2.2035104417571501E-4</v>
      </c>
      <c r="U12" s="1">
        <v>1.9994056711713701E-4</v>
      </c>
      <c r="V12" s="1">
        <v>2.28947380420391E-4</v>
      </c>
      <c r="X12" s="1" t="s">
        <v>80</v>
      </c>
      <c r="Y12">
        <f t="shared" si="1"/>
        <v>0.11122617951922194</v>
      </c>
      <c r="Z12">
        <f t="shared" si="2"/>
        <v>-2.9006334938968509E-2</v>
      </c>
      <c r="AA12">
        <f t="shared" si="3"/>
        <v>0.16643850441841695</v>
      </c>
    </row>
    <row r="13" spans="1:27" x14ac:dyDescent="0.2">
      <c r="A13" s="1" t="s">
        <v>84</v>
      </c>
      <c r="B13" s="1">
        <v>6</v>
      </c>
      <c r="C13" s="1">
        <v>679</v>
      </c>
      <c r="D13" s="1">
        <v>11861851</v>
      </c>
      <c r="E13" s="1">
        <v>3.4345398538558597E-4</v>
      </c>
      <c r="F13" s="1">
        <v>354</v>
      </c>
      <c r="G13" s="1">
        <v>12301053</v>
      </c>
      <c r="H13" s="1">
        <v>1.7266814475150999E-4</v>
      </c>
      <c r="I13" s="1">
        <v>550</v>
      </c>
      <c r="J13" s="1">
        <v>11136775</v>
      </c>
      <c r="K13" s="1">
        <v>2.9631558507736699E-4</v>
      </c>
      <c r="L13" s="1">
        <v>467</v>
      </c>
      <c r="M13" s="1">
        <v>10923246</v>
      </c>
      <c r="N13" s="1">
        <v>2.56517156164019E-4</v>
      </c>
      <c r="O13" s="1">
        <v>678</v>
      </c>
      <c r="P13" s="1">
        <v>12500689</v>
      </c>
      <c r="Q13" s="1">
        <v>3.2542206273590199E-4</v>
      </c>
      <c r="R13" s="1" t="s">
        <v>81</v>
      </c>
      <c r="S13">
        <f t="shared" si="0"/>
        <v>2.3554290046935651E-4</v>
      </c>
      <c r="T13" s="1">
        <v>3.6150501379438802E-4</v>
      </c>
      <c r="U13" s="1">
        <v>3.4220597064279199E-4</v>
      </c>
      <c r="V13" s="1">
        <v>4.3677592491101798E-4</v>
      </c>
      <c r="X13" s="1" t="s">
        <v>81</v>
      </c>
      <c r="Y13">
        <f t="shared" si="1"/>
        <v>0.61802580818389308</v>
      </c>
      <c r="Z13">
        <f t="shared" si="2"/>
        <v>0.53887508329257305</v>
      </c>
      <c r="AA13">
        <f t="shared" si="3"/>
        <v>0.89090348890519933</v>
      </c>
    </row>
    <row r="14" spans="1:27" hidden="1" x14ac:dyDescent="0.2">
      <c r="A14" s="1" t="s">
        <v>85</v>
      </c>
      <c r="B14" s="1">
        <v>6</v>
      </c>
      <c r="C14" s="1">
        <v>391</v>
      </c>
      <c r="D14" s="1">
        <v>11861851</v>
      </c>
      <c r="E14" s="1">
        <v>1.9777688996430601E-4</v>
      </c>
      <c r="F14" s="1">
        <v>332</v>
      </c>
      <c r="G14" s="1">
        <v>12301053</v>
      </c>
      <c r="H14" s="1">
        <v>1.61937356094636E-4</v>
      </c>
      <c r="I14" s="1">
        <v>410</v>
      </c>
      <c r="J14" s="1">
        <v>11136775</v>
      </c>
      <c r="K14" s="1">
        <v>2.20889799784946E-4</v>
      </c>
      <c r="L14" s="1">
        <v>323</v>
      </c>
      <c r="M14" s="1">
        <v>10923246</v>
      </c>
      <c r="N14" s="1">
        <v>1.77419788952844E-4</v>
      </c>
      <c r="O14" s="1">
        <v>446</v>
      </c>
      <c r="P14" s="1">
        <v>12500689</v>
      </c>
      <c r="Q14" s="1">
        <v>2.14068200560785E-4</v>
      </c>
      <c r="R14" s="1" t="s">
        <v>82</v>
      </c>
      <c r="S14">
        <f t="shared" si="0"/>
        <v>2.5695057677289348E-4</v>
      </c>
      <c r="T14" s="1">
        <v>2.2681611148649399E-4</v>
      </c>
      <c r="U14" s="1">
        <v>2.8178437068981102E-4</v>
      </c>
      <c r="V14" s="1">
        <v>3.3934129550779098E-4</v>
      </c>
      <c r="X14" s="1" t="s">
        <v>82</v>
      </c>
      <c r="Y14">
        <f t="shared" si="1"/>
        <v>-0.17996776729788674</v>
      </c>
      <c r="Z14">
        <f t="shared" si="2"/>
        <v>0.13310070352763159</v>
      </c>
      <c r="AA14">
        <f t="shared" si="3"/>
        <v>0.40124611628054635</v>
      </c>
    </row>
    <row r="15" spans="1:27" x14ac:dyDescent="0.2">
      <c r="A15" s="1" t="s">
        <v>86</v>
      </c>
      <c r="B15" s="1">
        <v>6</v>
      </c>
      <c r="C15" s="1">
        <v>740</v>
      </c>
      <c r="D15" s="1">
        <v>11861851</v>
      </c>
      <c r="E15" s="1">
        <v>3.7430920351300899E-4</v>
      </c>
      <c r="F15" s="1">
        <v>689</v>
      </c>
      <c r="G15" s="1">
        <v>12301053</v>
      </c>
      <c r="H15" s="1">
        <v>3.3606879020844801E-4</v>
      </c>
      <c r="I15" s="1">
        <v>722</v>
      </c>
      <c r="J15" s="1">
        <v>11136775</v>
      </c>
      <c r="K15" s="1">
        <v>3.8898154986519802E-4</v>
      </c>
      <c r="L15" s="1">
        <v>705</v>
      </c>
      <c r="M15" s="1">
        <v>10923246</v>
      </c>
      <c r="N15" s="1">
        <v>3.8724752697137801E-4</v>
      </c>
      <c r="O15" s="1">
        <v>790</v>
      </c>
      <c r="P15" s="1">
        <v>12500689</v>
      </c>
      <c r="Q15" s="1">
        <v>3.7917909964802702E-4</v>
      </c>
      <c r="R15" s="1" t="s">
        <v>83</v>
      </c>
      <c r="S15">
        <f t="shared" si="0"/>
        <v>2.0908665033531249E-4</v>
      </c>
      <c r="T15" s="1">
        <v>2.59141448040388E-4</v>
      </c>
      <c r="U15" s="1">
        <v>2.7848864705601198E-4</v>
      </c>
      <c r="V15" s="1">
        <v>2.2318769789409201E-4</v>
      </c>
      <c r="X15" s="1" t="s">
        <v>83</v>
      </c>
      <c r="Y15">
        <f t="shared" si="1"/>
        <v>0.30963883158384792</v>
      </c>
      <c r="Z15">
        <f t="shared" si="2"/>
        <v>0.4135175631020101</v>
      </c>
      <c r="AA15">
        <f t="shared" si="3"/>
        <v>9.415655564463607E-2</v>
      </c>
    </row>
    <row r="16" spans="1:27" hidden="1" x14ac:dyDescent="0.2">
      <c r="A16" s="1" t="s">
        <v>87</v>
      </c>
      <c r="B16" s="1">
        <v>6</v>
      </c>
      <c r="C16" s="1">
        <v>530</v>
      </c>
      <c r="D16" s="1">
        <v>11861851</v>
      </c>
      <c r="E16" s="1">
        <v>2.68086321434993E-4</v>
      </c>
      <c r="F16" s="1">
        <v>421</v>
      </c>
      <c r="G16" s="1">
        <v>12301053</v>
      </c>
      <c r="H16" s="1">
        <v>2.0534827384289701E-4</v>
      </c>
      <c r="I16" s="1">
        <v>478</v>
      </c>
      <c r="J16" s="1">
        <v>11136775</v>
      </c>
      <c r="K16" s="1">
        <v>2.5752518121269398E-4</v>
      </c>
      <c r="L16" s="1">
        <v>437</v>
      </c>
      <c r="M16" s="1">
        <v>10923246</v>
      </c>
      <c r="N16" s="1">
        <v>2.40038537995024E-4</v>
      </c>
      <c r="O16" s="1">
        <v>551</v>
      </c>
      <c r="P16" s="1">
        <v>12500689</v>
      </c>
      <c r="Q16" s="1">
        <v>2.6446542266590198E-4</v>
      </c>
      <c r="R16" s="1" t="s">
        <v>84</v>
      </c>
      <c r="S16">
        <f t="shared" si="0"/>
        <v>2.5806106506854796E-4</v>
      </c>
      <c r="T16" s="1">
        <v>2.9631558507736699E-4</v>
      </c>
      <c r="U16" s="1">
        <v>2.56517156164019E-4</v>
      </c>
      <c r="V16" s="1">
        <v>3.2542206273590199E-4</v>
      </c>
      <c r="X16" s="1" t="s">
        <v>84</v>
      </c>
      <c r="Y16">
        <f t="shared" si="1"/>
        <v>0.19942201717558766</v>
      </c>
      <c r="Z16">
        <f t="shared" si="2"/>
        <v>-8.657173241909611E-3</v>
      </c>
      <c r="AA16">
        <f t="shared" si="3"/>
        <v>0.33459957373534499</v>
      </c>
    </row>
    <row r="17" spans="1:27" hidden="1" x14ac:dyDescent="0.2">
      <c r="A17" s="1" t="s">
        <v>88</v>
      </c>
      <c r="B17" s="1">
        <v>6</v>
      </c>
      <c r="C17" s="1">
        <v>817</v>
      </c>
      <c r="D17" s="1">
        <v>11861851</v>
      </c>
      <c r="E17" s="1">
        <v>4.1325759360828199E-4</v>
      </c>
      <c r="F17" s="1">
        <v>694</v>
      </c>
      <c r="G17" s="1">
        <v>12301053</v>
      </c>
      <c r="H17" s="1">
        <v>3.38507605812282E-4</v>
      </c>
      <c r="I17" s="1">
        <v>596</v>
      </c>
      <c r="J17" s="1">
        <v>11136775</v>
      </c>
      <c r="K17" s="1">
        <v>3.2109834310202002E-4</v>
      </c>
      <c r="L17" s="1">
        <v>643</v>
      </c>
      <c r="M17" s="1">
        <v>10923246</v>
      </c>
      <c r="N17" s="1">
        <v>3.53191716088789E-4</v>
      </c>
      <c r="O17" s="1">
        <v>689</v>
      </c>
      <c r="P17" s="1">
        <v>12500689</v>
      </c>
      <c r="Q17" s="1">
        <v>3.3070177171834198E-4</v>
      </c>
      <c r="R17" s="1" t="s">
        <v>85</v>
      </c>
      <c r="S17">
        <f t="shared" si="0"/>
        <v>1.7985712302947101E-4</v>
      </c>
      <c r="T17" s="1">
        <v>2.20889799784946E-4</v>
      </c>
      <c r="U17" s="1">
        <v>1.77419788952844E-4</v>
      </c>
      <c r="V17" s="1">
        <v>2.14068200560785E-4</v>
      </c>
      <c r="X17" s="1" t="s">
        <v>85</v>
      </c>
      <c r="Y17">
        <f t="shared" si="1"/>
        <v>0.29647550284037993</v>
      </c>
      <c r="Z17">
        <f t="shared" si="2"/>
        <v>-1.9684363686276199E-2</v>
      </c>
      <c r="AA17">
        <f t="shared" si="3"/>
        <v>0.25121920509067552</v>
      </c>
    </row>
    <row r="18" spans="1:27" x14ac:dyDescent="0.2">
      <c r="A18" s="1" t="s">
        <v>89</v>
      </c>
      <c r="B18" s="1">
        <v>6</v>
      </c>
      <c r="C18" s="1">
        <v>391</v>
      </c>
      <c r="D18" s="1">
        <v>11861851</v>
      </c>
      <c r="E18" s="1">
        <v>1.9777688996430601E-4</v>
      </c>
      <c r="F18" s="1">
        <v>322</v>
      </c>
      <c r="G18" s="1">
        <v>12301053</v>
      </c>
      <c r="H18" s="1">
        <v>1.57059724886967E-4</v>
      </c>
      <c r="I18" s="1">
        <v>323</v>
      </c>
      <c r="J18" s="1">
        <v>11136775</v>
      </c>
      <c r="K18" s="1">
        <v>1.7401806178179901E-4</v>
      </c>
      <c r="L18" s="1">
        <v>297</v>
      </c>
      <c r="M18" s="1">
        <v>10923246</v>
      </c>
      <c r="N18" s="1">
        <v>1.6313831987304801E-4</v>
      </c>
      <c r="O18" s="1">
        <v>686</v>
      </c>
      <c r="P18" s="1">
        <v>12500689</v>
      </c>
      <c r="Q18" s="1">
        <v>3.2926185108676797E-4</v>
      </c>
      <c r="R18" s="1" t="s">
        <v>86</v>
      </c>
      <c r="S18">
        <f t="shared" si="0"/>
        <v>3.551889968607285E-4</v>
      </c>
      <c r="T18" s="1">
        <v>3.8898154986519802E-4</v>
      </c>
      <c r="U18" s="1">
        <v>3.8724752697137801E-4</v>
      </c>
      <c r="V18" s="1">
        <v>3.7917909964802702E-4</v>
      </c>
      <c r="X18" s="1" t="s">
        <v>86</v>
      </c>
      <c r="Y18">
        <f t="shared" si="1"/>
        <v>0.13111483687499048</v>
      </c>
      <c r="Z18">
        <f t="shared" si="2"/>
        <v>0.12466913555883946</v>
      </c>
      <c r="AA18">
        <f t="shared" si="3"/>
        <v>9.4292554887719246E-2</v>
      </c>
    </row>
    <row r="19" spans="1:27" x14ac:dyDescent="0.2">
      <c r="A19" s="1" t="s">
        <v>90</v>
      </c>
      <c r="B19" s="1">
        <v>6</v>
      </c>
      <c r="C19" s="1">
        <v>391</v>
      </c>
      <c r="D19" s="1">
        <v>11861851</v>
      </c>
      <c r="E19" s="1">
        <v>1.9777688996430601E-4</v>
      </c>
      <c r="F19" s="1">
        <v>328</v>
      </c>
      <c r="G19" s="1">
        <v>12301053</v>
      </c>
      <c r="H19" s="1">
        <v>1.59986303611568E-4</v>
      </c>
      <c r="I19" s="1">
        <v>374</v>
      </c>
      <c r="J19" s="1">
        <v>11136775</v>
      </c>
      <c r="K19" s="1">
        <v>2.01494597852609E-4</v>
      </c>
      <c r="L19" s="1">
        <v>495</v>
      </c>
      <c r="M19" s="1">
        <v>10923246</v>
      </c>
      <c r="N19" s="1">
        <v>2.7189719978841401E-4</v>
      </c>
      <c r="O19" s="1">
        <v>609</v>
      </c>
      <c r="P19" s="1">
        <v>12500689</v>
      </c>
      <c r="Q19" s="1">
        <v>2.9230388820968099E-4</v>
      </c>
      <c r="R19" s="1" t="s">
        <v>87</v>
      </c>
      <c r="S19">
        <f t="shared" si="0"/>
        <v>2.3671729763894502E-4</v>
      </c>
      <c r="T19" s="1">
        <v>2.5752518121269398E-4</v>
      </c>
      <c r="U19" s="1">
        <v>2.40038537995024E-4</v>
      </c>
      <c r="V19" s="1">
        <v>2.6446542266590198E-4</v>
      </c>
      <c r="X19" s="1" t="s">
        <v>87</v>
      </c>
      <c r="Y19">
        <f t="shared" si="1"/>
        <v>0.12154837620397185</v>
      </c>
      <c r="Z19">
        <f t="shared" si="2"/>
        <v>2.0100916008680487E-2</v>
      </c>
      <c r="AA19">
        <f t="shared" si="3"/>
        <v>0.15991397862980974</v>
      </c>
    </row>
    <row r="20" spans="1:27" hidden="1" x14ac:dyDescent="0.2">
      <c r="A20" s="1" t="s">
        <v>91</v>
      </c>
      <c r="B20" s="1">
        <v>6</v>
      </c>
      <c r="C20" s="1">
        <v>304</v>
      </c>
      <c r="D20" s="1">
        <v>11861851</v>
      </c>
      <c r="E20" s="1">
        <v>1.53770267389128E-4</v>
      </c>
      <c r="F20" s="1">
        <v>312</v>
      </c>
      <c r="G20" s="1">
        <v>12301053</v>
      </c>
      <c r="H20" s="1">
        <v>1.5218209367929699E-4</v>
      </c>
      <c r="I20" s="1">
        <v>422</v>
      </c>
      <c r="J20" s="1">
        <v>11136775</v>
      </c>
      <c r="K20" s="1">
        <v>2.2735486709572501E-4</v>
      </c>
      <c r="L20" s="1">
        <v>338</v>
      </c>
      <c r="M20" s="1">
        <v>10923246</v>
      </c>
      <c r="N20" s="1">
        <v>1.8565909803734099E-4</v>
      </c>
      <c r="O20" s="1">
        <v>509</v>
      </c>
      <c r="P20" s="1">
        <v>12500689</v>
      </c>
      <c r="Q20" s="1">
        <v>2.4430653382385498E-4</v>
      </c>
      <c r="R20" s="1" t="s">
        <v>88</v>
      </c>
      <c r="S20">
        <f t="shared" si="0"/>
        <v>3.7588259971028199E-4</v>
      </c>
      <c r="T20" s="1">
        <v>3.2109834310202002E-4</v>
      </c>
      <c r="U20" s="1">
        <v>3.53191716088789E-4</v>
      </c>
      <c r="V20" s="1">
        <v>3.3070177171834198E-4</v>
      </c>
      <c r="X20" s="1" t="s">
        <v>88</v>
      </c>
      <c r="Y20">
        <f t="shared" si="1"/>
        <v>-0.22726691130795132</v>
      </c>
      <c r="Z20">
        <f t="shared" si="2"/>
        <v>-8.9830626157302751E-2</v>
      </c>
      <c r="AA20">
        <f t="shared" si="3"/>
        <v>-0.18475135723039224</v>
      </c>
    </row>
    <row r="21" spans="1:27" hidden="1" x14ac:dyDescent="0.2">
      <c r="A21" s="1" t="s">
        <v>92</v>
      </c>
      <c r="B21" s="1">
        <v>6</v>
      </c>
      <c r="C21" s="1">
        <v>578</v>
      </c>
      <c r="D21" s="1">
        <v>11861851</v>
      </c>
      <c r="E21" s="1">
        <v>2.9236583733853997E-4</v>
      </c>
      <c r="F21" s="1">
        <v>431</v>
      </c>
      <c r="G21" s="1">
        <v>12301053</v>
      </c>
      <c r="H21" s="1">
        <v>2.1022590505056699E-4</v>
      </c>
      <c r="I21" s="1">
        <v>601</v>
      </c>
      <c r="J21" s="1">
        <v>11136775</v>
      </c>
      <c r="K21" s="1">
        <v>3.2379212114817802E-4</v>
      </c>
      <c r="L21" s="1">
        <v>569</v>
      </c>
      <c r="M21" s="1">
        <v>10923246</v>
      </c>
      <c r="N21" s="1">
        <v>3.1254445793860099E-4</v>
      </c>
      <c r="O21" s="1">
        <v>717</v>
      </c>
      <c r="P21" s="1">
        <v>12500689</v>
      </c>
      <c r="Q21" s="1">
        <v>3.44141030946374E-4</v>
      </c>
      <c r="R21" s="1" t="s">
        <v>89</v>
      </c>
      <c r="S21">
        <f t="shared" si="0"/>
        <v>1.774183074256365E-4</v>
      </c>
      <c r="T21" s="1">
        <v>1.7401806178179901E-4</v>
      </c>
      <c r="U21" s="1">
        <v>1.6313831987304801E-4</v>
      </c>
      <c r="V21" s="1">
        <v>3.2926185108676797E-4</v>
      </c>
      <c r="X21" s="1" t="s">
        <v>89</v>
      </c>
      <c r="Y21">
        <f t="shared" si="1"/>
        <v>-2.7917831145749143E-2</v>
      </c>
      <c r="Z21">
        <f t="shared" si="2"/>
        <v>-0.12105918675404839</v>
      </c>
      <c r="AA21">
        <f t="shared" si="3"/>
        <v>0.89208048216857461</v>
      </c>
    </row>
    <row r="22" spans="1:27" x14ac:dyDescent="0.2">
      <c r="A22" s="1" t="s">
        <v>93</v>
      </c>
      <c r="B22" s="1">
        <v>6</v>
      </c>
      <c r="C22" s="1">
        <v>420</v>
      </c>
      <c r="D22" s="1">
        <v>11861851</v>
      </c>
      <c r="E22" s="1">
        <v>2.1244576415603201E-4</v>
      </c>
      <c r="F22" s="1">
        <v>373</v>
      </c>
      <c r="G22" s="1">
        <v>12301053</v>
      </c>
      <c r="H22" s="1">
        <v>1.8193564404608199E-4</v>
      </c>
      <c r="I22" s="1">
        <v>400</v>
      </c>
      <c r="J22" s="1">
        <v>11136775</v>
      </c>
      <c r="K22" s="1">
        <v>2.1550224369263E-4</v>
      </c>
      <c r="L22" s="1">
        <v>386</v>
      </c>
      <c r="M22" s="1">
        <v>10923246</v>
      </c>
      <c r="N22" s="1">
        <v>2.12024887107733E-4</v>
      </c>
      <c r="O22" s="1">
        <v>509</v>
      </c>
      <c r="P22" s="1">
        <v>12500689</v>
      </c>
      <c r="Q22" s="1">
        <v>2.4430653382385498E-4</v>
      </c>
      <c r="R22" s="1" t="s">
        <v>90</v>
      </c>
      <c r="S22">
        <f t="shared" si="0"/>
        <v>1.78881596787937E-4</v>
      </c>
      <c r="T22" s="1">
        <v>2.01494597852609E-4</v>
      </c>
      <c r="U22" s="1">
        <v>2.7189719978841401E-4</v>
      </c>
      <c r="V22" s="1">
        <v>2.9230388820968099E-4</v>
      </c>
      <c r="X22" s="1" t="s">
        <v>90</v>
      </c>
      <c r="Y22">
        <f t="shared" si="1"/>
        <v>0.17173618848528083</v>
      </c>
      <c r="Z22">
        <f t="shared" si="2"/>
        <v>0.60405632184948221</v>
      </c>
      <c r="AA22">
        <f t="shared" si="3"/>
        <v>0.70846404833941168</v>
      </c>
    </row>
    <row r="23" spans="1:27" x14ac:dyDescent="0.2">
      <c r="A23" s="1" t="s">
        <v>94</v>
      </c>
      <c r="B23" s="1">
        <v>6</v>
      </c>
      <c r="C23" s="1">
        <v>355</v>
      </c>
      <c r="D23" s="1">
        <v>11861851</v>
      </c>
      <c r="E23" s="1">
        <v>1.79567253036646E-4</v>
      </c>
      <c r="F23" s="1">
        <v>374</v>
      </c>
      <c r="G23" s="1">
        <v>12301053</v>
      </c>
      <c r="H23" s="1">
        <v>1.8242340716684901E-4</v>
      </c>
      <c r="I23" s="1">
        <v>340</v>
      </c>
      <c r="J23" s="1">
        <v>11136775</v>
      </c>
      <c r="K23" s="1">
        <v>1.8317690713873599E-4</v>
      </c>
      <c r="L23" s="1">
        <v>434</v>
      </c>
      <c r="M23" s="1">
        <v>10923246</v>
      </c>
      <c r="N23" s="1">
        <v>2.3839067617812499E-4</v>
      </c>
      <c r="O23" s="1">
        <v>402</v>
      </c>
      <c r="P23" s="1">
        <v>12500689</v>
      </c>
      <c r="Q23" s="1">
        <v>1.92949364631021E-4</v>
      </c>
      <c r="R23" s="1" t="s">
        <v>91</v>
      </c>
      <c r="S23">
        <f t="shared" si="0"/>
        <v>1.5297618053421251E-4</v>
      </c>
      <c r="T23" s="1">
        <v>2.2735486709572501E-4</v>
      </c>
      <c r="U23" s="1">
        <v>1.8565909803734099E-4</v>
      </c>
      <c r="V23" s="1">
        <v>2.4430653382385498E-4</v>
      </c>
      <c r="X23" s="1" t="s">
        <v>91</v>
      </c>
      <c r="Y23">
        <f t="shared" si="1"/>
        <v>0.57163885623048716</v>
      </c>
      <c r="Z23">
        <f t="shared" si="2"/>
        <v>0.27934898209034753</v>
      </c>
      <c r="AA23">
        <f t="shared" si="3"/>
        <v>0.6753854154344302</v>
      </c>
    </row>
    <row r="24" spans="1:27" x14ac:dyDescent="0.2">
      <c r="A24" s="1" t="s">
        <v>95</v>
      </c>
      <c r="B24" s="1">
        <v>6</v>
      </c>
      <c r="C24" s="1">
        <v>1032</v>
      </c>
      <c r="D24" s="1">
        <v>11861851</v>
      </c>
      <c r="E24" s="1">
        <v>5.22009591926251E-4</v>
      </c>
      <c r="F24" s="1">
        <v>717</v>
      </c>
      <c r="G24" s="1">
        <v>12301053</v>
      </c>
      <c r="H24" s="1">
        <v>3.4972615758992301E-4</v>
      </c>
      <c r="I24" s="1">
        <v>751</v>
      </c>
      <c r="J24" s="1">
        <v>11136775</v>
      </c>
      <c r="K24" s="1">
        <v>4.0460546253291398E-4</v>
      </c>
      <c r="L24" s="1">
        <v>785</v>
      </c>
      <c r="M24" s="1">
        <v>10923246</v>
      </c>
      <c r="N24" s="1">
        <v>4.3119050875536398E-4</v>
      </c>
      <c r="O24" s="1">
        <v>1083</v>
      </c>
      <c r="P24" s="1">
        <v>12500689</v>
      </c>
      <c r="Q24" s="1">
        <v>5.1981134799849798E-4</v>
      </c>
      <c r="R24" s="1" t="s">
        <v>92</v>
      </c>
      <c r="S24">
        <f t="shared" si="0"/>
        <v>2.5129587119455347E-4</v>
      </c>
      <c r="T24" s="1">
        <v>3.2379212114817802E-4</v>
      </c>
      <c r="U24" s="1">
        <v>3.1254445793860099E-4</v>
      </c>
      <c r="V24" s="1">
        <v>3.44141030946374E-4</v>
      </c>
      <c r="X24" s="1" t="s">
        <v>92</v>
      </c>
      <c r="Y24">
        <f t="shared" si="1"/>
        <v>0.36568091303656169</v>
      </c>
      <c r="Z24">
        <f t="shared" si="2"/>
        <v>0.31467445291681662</v>
      </c>
      <c r="AA24">
        <f t="shared" si="3"/>
        <v>0.45361294286271264</v>
      </c>
    </row>
    <row r="25" spans="1:27" x14ac:dyDescent="0.2">
      <c r="A25" s="1" t="s">
        <v>96</v>
      </c>
      <c r="B25" s="1">
        <v>6</v>
      </c>
      <c r="C25" s="1">
        <v>842</v>
      </c>
      <c r="D25" s="1">
        <v>11861851</v>
      </c>
      <c r="E25" s="1">
        <v>4.2590317480804601E-4</v>
      </c>
      <c r="F25" s="1">
        <v>670</v>
      </c>
      <c r="G25" s="1">
        <v>12301053</v>
      </c>
      <c r="H25" s="1">
        <v>3.2680129091387501E-4</v>
      </c>
      <c r="I25" s="1">
        <v>784</v>
      </c>
      <c r="J25" s="1">
        <v>11136775</v>
      </c>
      <c r="K25" s="1">
        <v>4.2238439763755601E-4</v>
      </c>
      <c r="L25" s="1">
        <v>801</v>
      </c>
      <c r="M25" s="1">
        <v>10923246</v>
      </c>
      <c r="N25" s="1">
        <v>4.3997910511216101E-4</v>
      </c>
      <c r="O25" s="1">
        <v>768</v>
      </c>
      <c r="P25" s="1">
        <v>12500689</v>
      </c>
      <c r="Q25" s="1">
        <v>3.6861968168314498E-4</v>
      </c>
      <c r="R25" s="1" t="s">
        <v>93</v>
      </c>
      <c r="S25">
        <f t="shared" si="0"/>
        <v>1.97190704101057E-4</v>
      </c>
      <c r="T25" s="1">
        <v>2.1550224369263E-4</v>
      </c>
      <c r="U25" s="1">
        <v>2.12024887107733E-4</v>
      </c>
      <c r="V25" s="1">
        <v>2.4430653382385498E-4</v>
      </c>
      <c r="X25" s="1" t="s">
        <v>93</v>
      </c>
      <c r="Y25">
        <f t="shared" si="1"/>
        <v>0.12811134768539609</v>
      </c>
      <c r="Z25">
        <f t="shared" si="2"/>
        <v>0.10464207346361791</v>
      </c>
      <c r="AA25">
        <f t="shared" si="3"/>
        <v>0.30910090582180194</v>
      </c>
    </row>
    <row r="26" spans="1:27" x14ac:dyDescent="0.2">
      <c r="A26" s="1" t="s">
        <v>97</v>
      </c>
      <c r="B26" s="1">
        <v>6</v>
      </c>
      <c r="C26" s="1">
        <v>841</v>
      </c>
      <c r="D26" s="1">
        <v>11861851</v>
      </c>
      <c r="E26" s="1">
        <v>4.2539735156005499E-4</v>
      </c>
      <c r="F26" s="1">
        <v>582</v>
      </c>
      <c r="G26" s="1">
        <v>12301053</v>
      </c>
      <c r="H26" s="1">
        <v>2.8387813628638099E-4</v>
      </c>
      <c r="I26" s="1">
        <v>878</v>
      </c>
      <c r="J26" s="1">
        <v>11136775</v>
      </c>
      <c r="K26" s="1">
        <v>4.7302742490532398E-4</v>
      </c>
      <c r="L26" s="1">
        <v>764</v>
      </c>
      <c r="M26" s="1">
        <v>10923246</v>
      </c>
      <c r="N26" s="1">
        <v>4.1965547603706801E-4</v>
      </c>
      <c r="O26" s="1">
        <v>754</v>
      </c>
      <c r="P26" s="1">
        <v>12500689</v>
      </c>
      <c r="Q26" s="1">
        <v>3.6190005206912903E-4</v>
      </c>
      <c r="R26" s="1" t="s">
        <v>94</v>
      </c>
      <c r="S26">
        <f t="shared" si="0"/>
        <v>1.8099533010174752E-4</v>
      </c>
      <c r="T26" s="1">
        <v>1.8317690713873599E-4</v>
      </c>
      <c r="U26" s="1">
        <v>2.3839067617812499E-4</v>
      </c>
      <c r="V26" s="1">
        <v>1.92949364631021E-4</v>
      </c>
      <c r="X26" s="1" t="s">
        <v>94</v>
      </c>
      <c r="Y26">
        <f t="shared" si="1"/>
        <v>1.7285161801748071E-2</v>
      </c>
      <c r="Z26">
        <f t="shared" si="2"/>
        <v>0.39737533639338979</v>
      </c>
      <c r="AA26">
        <f t="shared" si="3"/>
        <v>9.2269818678406168E-2</v>
      </c>
    </row>
    <row r="27" spans="1:27" hidden="1" x14ac:dyDescent="0.2">
      <c r="A27" s="1" t="s">
        <v>98</v>
      </c>
      <c r="B27" s="1">
        <v>6</v>
      </c>
      <c r="C27" s="1">
        <v>569</v>
      </c>
      <c r="D27" s="1">
        <v>11861851</v>
      </c>
      <c r="E27" s="1">
        <v>2.8781342810662501E-4</v>
      </c>
      <c r="F27" s="1">
        <v>522</v>
      </c>
      <c r="G27" s="1">
        <v>12301053</v>
      </c>
      <c r="H27" s="1">
        <v>2.5461234904036202E-4</v>
      </c>
      <c r="I27" s="1">
        <v>596</v>
      </c>
      <c r="J27" s="1">
        <v>11136775</v>
      </c>
      <c r="K27" s="1">
        <v>3.2109834310202002E-4</v>
      </c>
      <c r="L27" s="1">
        <v>546</v>
      </c>
      <c r="M27" s="1">
        <v>10923246</v>
      </c>
      <c r="N27" s="1">
        <v>2.9991085067570497E-4</v>
      </c>
      <c r="O27" s="1">
        <v>655</v>
      </c>
      <c r="P27" s="1">
        <v>12500689</v>
      </c>
      <c r="Q27" s="1">
        <v>3.1438267122716102E-4</v>
      </c>
      <c r="R27" s="1" t="s">
        <v>95</v>
      </c>
      <c r="S27">
        <f t="shared" si="0"/>
        <v>4.3586787475808698E-4</v>
      </c>
      <c r="T27" s="1">
        <v>4.0460546253291398E-4</v>
      </c>
      <c r="U27" s="1">
        <v>4.3119050875536398E-4</v>
      </c>
      <c r="V27" s="1">
        <v>5.1981134799849798E-4</v>
      </c>
      <c r="X27" s="1" t="s">
        <v>95</v>
      </c>
      <c r="Y27">
        <f t="shared" si="1"/>
        <v>-0.10737507740418117</v>
      </c>
      <c r="Z27">
        <f t="shared" si="2"/>
        <v>-1.5565452854600769E-2</v>
      </c>
      <c r="AA27">
        <f t="shared" si="3"/>
        <v>0.25409725452530818</v>
      </c>
    </row>
    <row r="28" spans="1:27" hidden="1" x14ac:dyDescent="0.2">
      <c r="A28" s="1" t="s">
        <v>99</v>
      </c>
      <c r="B28" s="1">
        <v>6</v>
      </c>
      <c r="C28" s="1">
        <v>365</v>
      </c>
      <c r="D28" s="1">
        <v>11861851</v>
      </c>
      <c r="E28" s="1">
        <v>1.8462548551655201E-4</v>
      </c>
      <c r="F28" s="1">
        <v>258</v>
      </c>
      <c r="G28" s="1">
        <v>12301053</v>
      </c>
      <c r="H28" s="1">
        <v>1.2584288515788E-4</v>
      </c>
      <c r="I28" s="1">
        <v>350</v>
      </c>
      <c r="J28" s="1">
        <v>11136775</v>
      </c>
      <c r="K28" s="1">
        <v>1.8856446323105199E-4</v>
      </c>
      <c r="L28" s="1">
        <v>358</v>
      </c>
      <c r="M28" s="1">
        <v>10923246</v>
      </c>
      <c r="N28" s="1">
        <v>1.96644843483338E-4</v>
      </c>
      <c r="O28" s="1">
        <v>435</v>
      </c>
      <c r="P28" s="1">
        <v>12500689</v>
      </c>
      <c r="Q28" s="1">
        <v>2.0878849157834401E-4</v>
      </c>
      <c r="R28" s="1" t="s">
        <v>96</v>
      </c>
      <c r="S28">
        <f t="shared" si="0"/>
        <v>3.7635223286096049E-4</v>
      </c>
      <c r="T28" s="1">
        <v>4.2238439763755601E-4</v>
      </c>
      <c r="U28" s="1">
        <v>4.3997910511216101E-4</v>
      </c>
      <c r="V28" s="1">
        <v>3.6861968168314498E-4</v>
      </c>
      <c r="X28" s="1" t="s">
        <v>96</v>
      </c>
      <c r="Y28">
        <f t="shared" si="1"/>
        <v>0.16647301343025372</v>
      </c>
      <c r="Z28">
        <f t="shared" si="2"/>
        <v>0.22535148000861766</v>
      </c>
      <c r="AA28">
        <f t="shared" si="3"/>
        <v>-2.9950428128365937E-2</v>
      </c>
    </row>
    <row r="29" spans="1:27" x14ac:dyDescent="0.2">
      <c r="A29" s="1" t="s">
        <v>100</v>
      </c>
      <c r="B29" s="1">
        <v>6</v>
      </c>
      <c r="C29" s="1">
        <v>953</v>
      </c>
      <c r="D29" s="1">
        <v>11861851</v>
      </c>
      <c r="E29" s="1">
        <v>4.8204955533499697E-4</v>
      </c>
      <c r="F29" s="1">
        <v>688</v>
      </c>
      <c r="G29" s="1">
        <v>12301053</v>
      </c>
      <c r="H29" s="1">
        <v>3.35581027087681E-4</v>
      </c>
      <c r="I29" s="1">
        <v>807</v>
      </c>
      <c r="J29" s="1">
        <v>11136775</v>
      </c>
      <c r="K29" s="1">
        <v>4.3477577664988198E-4</v>
      </c>
      <c r="L29" s="1">
        <v>748</v>
      </c>
      <c r="M29" s="1">
        <v>10923246</v>
      </c>
      <c r="N29" s="1">
        <v>4.1086687968027E-4</v>
      </c>
      <c r="O29" s="1">
        <v>990</v>
      </c>
      <c r="P29" s="1">
        <v>12500689</v>
      </c>
      <c r="Q29" s="1">
        <v>4.7517380841967898E-4</v>
      </c>
      <c r="R29" s="1" t="s">
        <v>97</v>
      </c>
      <c r="S29">
        <f t="shared" si="0"/>
        <v>3.5463774392321799E-4</v>
      </c>
      <c r="T29" s="1">
        <v>4.7302742490532398E-4</v>
      </c>
      <c r="U29" s="1">
        <v>4.1965547603706801E-4</v>
      </c>
      <c r="V29" s="1">
        <v>3.6190005206912903E-4</v>
      </c>
      <c r="X29" s="1" t="s">
        <v>97</v>
      </c>
      <c r="Y29">
        <f t="shared" si="1"/>
        <v>0.41557773997041464</v>
      </c>
      <c r="Z29">
        <f t="shared" si="2"/>
        <v>0.24285931675566963</v>
      </c>
      <c r="AA29">
        <f t="shared" si="3"/>
        <v>2.9245225539152375E-2</v>
      </c>
    </row>
    <row r="30" spans="1:27" x14ac:dyDescent="0.2">
      <c r="A30" s="1" t="s">
        <v>101</v>
      </c>
      <c r="B30" s="1">
        <v>6</v>
      </c>
      <c r="C30" s="1">
        <v>869</v>
      </c>
      <c r="D30" s="1">
        <v>11861851</v>
      </c>
      <c r="E30" s="1">
        <v>4.3956040250379101E-4</v>
      </c>
      <c r="F30" s="1">
        <v>629</v>
      </c>
      <c r="G30" s="1">
        <v>12301053</v>
      </c>
      <c r="H30" s="1">
        <v>3.0680300296242899E-4</v>
      </c>
      <c r="I30" s="1">
        <v>737</v>
      </c>
      <c r="J30" s="1">
        <v>11136775</v>
      </c>
      <c r="K30" s="1">
        <v>3.9706288400367202E-4</v>
      </c>
      <c r="L30" s="1">
        <v>720</v>
      </c>
      <c r="M30" s="1">
        <v>10923246</v>
      </c>
      <c r="N30" s="1">
        <v>3.9548683605587499E-4</v>
      </c>
      <c r="O30" s="1">
        <v>844</v>
      </c>
      <c r="P30" s="1">
        <v>12500689</v>
      </c>
      <c r="Q30" s="1">
        <v>4.0509767101637299E-4</v>
      </c>
      <c r="R30" s="1" t="s">
        <v>98</v>
      </c>
      <c r="S30">
        <f t="shared" si="0"/>
        <v>2.7121288857349349E-4</v>
      </c>
      <c r="T30" s="1">
        <v>3.2109834310202002E-4</v>
      </c>
      <c r="U30" s="1">
        <v>2.9991085067570497E-4</v>
      </c>
      <c r="V30" s="1">
        <v>3.1438267122716102E-4</v>
      </c>
      <c r="X30" s="1" t="s">
        <v>98</v>
      </c>
      <c r="Y30">
        <f t="shared" si="1"/>
        <v>0.24358948081093137</v>
      </c>
      <c r="Z30">
        <f t="shared" si="2"/>
        <v>0.14510797955348123</v>
      </c>
      <c r="AA30">
        <f t="shared" si="3"/>
        <v>0.21309595860901109</v>
      </c>
    </row>
    <row r="31" spans="1:27" x14ac:dyDescent="0.2">
      <c r="A31" s="1" t="s">
        <v>102</v>
      </c>
      <c r="B31" s="1">
        <v>6</v>
      </c>
      <c r="C31" s="1">
        <v>487</v>
      </c>
      <c r="D31" s="1">
        <v>11861851</v>
      </c>
      <c r="E31" s="1">
        <v>2.4633592177139899E-4</v>
      </c>
      <c r="F31" s="1">
        <v>361</v>
      </c>
      <c r="G31" s="1">
        <v>12301053</v>
      </c>
      <c r="H31" s="1">
        <v>1.7608248659687899E-4</v>
      </c>
      <c r="I31" s="1">
        <v>502</v>
      </c>
      <c r="J31" s="1">
        <v>11136775</v>
      </c>
      <c r="K31" s="1">
        <v>2.7045531583425102E-4</v>
      </c>
      <c r="L31" s="1">
        <v>420</v>
      </c>
      <c r="M31" s="1">
        <v>10923246</v>
      </c>
      <c r="N31" s="1">
        <v>2.30700654365927E-4</v>
      </c>
      <c r="O31" s="1">
        <v>510</v>
      </c>
      <c r="P31" s="1">
        <v>12500689</v>
      </c>
      <c r="Q31" s="1">
        <v>2.4478650736771299E-4</v>
      </c>
      <c r="R31" s="1" t="s">
        <v>99</v>
      </c>
      <c r="S31">
        <f t="shared" si="0"/>
        <v>1.55234185337216E-4</v>
      </c>
      <c r="T31" s="1">
        <v>1.8856446323105199E-4</v>
      </c>
      <c r="U31" s="1">
        <v>1.96644843483338E-4</v>
      </c>
      <c r="V31" s="1">
        <v>2.0878849157834401E-4</v>
      </c>
      <c r="X31" s="1" t="s">
        <v>99</v>
      </c>
      <c r="Y31">
        <f t="shared" si="1"/>
        <v>0.28061151230911174</v>
      </c>
      <c r="Z31">
        <f t="shared" si="2"/>
        <v>0.34114605602590053</v>
      </c>
      <c r="AA31">
        <f t="shared" si="3"/>
        <v>0.42759589304830542</v>
      </c>
    </row>
    <row r="32" spans="1:27" x14ac:dyDescent="0.2">
      <c r="A32" s="1" t="s">
        <v>103</v>
      </c>
      <c r="B32" s="1">
        <v>6</v>
      </c>
      <c r="C32" s="1">
        <v>1937</v>
      </c>
      <c r="D32" s="1">
        <v>11861851</v>
      </c>
      <c r="E32" s="1">
        <v>9.7977963135770295E-4</v>
      </c>
      <c r="F32" s="1">
        <v>1667</v>
      </c>
      <c r="G32" s="1">
        <v>12301053</v>
      </c>
      <c r="H32" s="1">
        <v>8.1310112231855198E-4</v>
      </c>
      <c r="I32" s="1">
        <v>1526</v>
      </c>
      <c r="J32" s="1">
        <v>11136775</v>
      </c>
      <c r="K32" s="1">
        <v>8.2214105968738695E-4</v>
      </c>
      <c r="L32" s="1">
        <v>1447</v>
      </c>
      <c r="M32" s="1">
        <v>10923246</v>
      </c>
      <c r="N32" s="1">
        <v>7.9481868301785005E-4</v>
      </c>
      <c r="O32" s="1">
        <v>1651</v>
      </c>
      <c r="P32" s="1">
        <v>12500689</v>
      </c>
      <c r="Q32" s="1">
        <v>7.9243632090999095E-4</v>
      </c>
      <c r="R32" s="1" t="s">
        <v>100</v>
      </c>
      <c r="S32">
        <f t="shared" si="0"/>
        <v>4.0881529121133899E-4</v>
      </c>
      <c r="T32" s="1">
        <v>4.3477577664988198E-4</v>
      </c>
      <c r="U32" s="1">
        <v>4.1086687968027E-4</v>
      </c>
      <c r="V32" s="1">
        <v>4.7517380841967898E-4</v>
      </c>
      <c r="X32" s="1" t="s">
        <v>100</v>
      </c>
      <c r="Y32">
        <f t="shared" si="1"/>
        <v>8.8822404013565531E-2</v>
      </c>
      <c r="Z32">
        <f t="shared" si="2"/>
        <v>7.2218789082841971E-3</v>
      </c>
      <c r="AA32">
        <f t="shared" si="3"/>
        <v>0.2170061575381903</v>
      </c>
    </row>
    <row r="33" spans="1:27" x14ac:dyDescent="0.2">
      <c r="A33" s="1" t="s">
        <v>104</v>
      </c>
      <c r="B33" s="1">
        <v>6</v>
      </c>
      <c r="C33" s="1">
        <v>1512</v>
      </c>
      <c r="D33" s="1">
        <v>11861851</v>
      </c>
      <c r="E33" s="1">
        <v>7.6480475096171697E-4</v>
      </c>
      <c r="F33" s="1">
        <v>1284</v>
      </c>
      <c r="G33" s="1">
        <v>12301053</v>
      </c>
      <c r="H33" s="1">
        <v>6.2628784706480003E-4</v>
      </c>
      <c r="I33" s="1">
        <v>1228</v>
      </c>
      <c r="J33" s="1">
        <v>11136775</v>
      </c>
      <c r="K33" s="1">
        <v>6.6159188813637705E-4</v>
      </c>
      <c r="L33" s="1">
        <v>1244</v>
      </c>
      <c r="M33" s="1">
        <v>10923246</v>
      </c>
      <c r="N33" s="1">
        <v>6.8331336674098497E-4</v>
      </c>
      <c r="O33" s="1">
        <v>1216</v>
      </c>
      <c r="P33" s="1">
        <v>12500689</v>
      </c>
      <c r="Q33" s="1">
        <v>5.8364782933164705E-4</v>
      </c>
      <c r="R33" s="1" t="s">
        <v>101</v>
      </c>
      <c r="S33">
        <f t="shared" si="0"/>
        <v>3.7318170273310997E-4</v>
      </c>
      <c r="T33" s="1">
        <v>3.9706288400367202E-4</v>
      </c>
      <c r="U33" s="1">
        <v>3.9548683605587499E-4</v>
      </c>
      <c r="V33" s="1">
        <v>4.0509767101637299E-4</v>
      </c>
      <c r="X33" s="1" t="s">
        <v>101</v>
      </c>
      <c r="Y33">
        <f t="shared" si="1"/>
        <v>8.9489257335843064E-2</v>
      </c>
      <c r="Z33">
        <f t="shared" si="2"/>
        <v>8.3751422855309607E-2</v>
      </c>
      <c r="AA33">
        <f t="shared" si="3"/>
        <v>0.118391538783391</v>
      </c>
    </row>
    <row r="34" spans="1:27" x14ac:dyDescent="0.2">
      <c r="A34" s="1" t="s">
        <v>105</v>
      </c>
      <c r="B34" s="1">
        <v>6</v>
      </c>
      <c r="C34" s="1">
        <v>175</v>
      </c>
      <c r="D34" s="1">
        <v>11861851</v>
      </c>
      <c r="E34" s="2">
        <v>8.8519068398346907E-5</v>
      </c>
      <c r="F34" s="1">
        <v>205</v>
      </c>
      <c r="G34" s="1">
        <v>12301053</v>
      </c>
      <c r="H34" s="2">
        <v>9.9991439757230493E-5</v>
      </c>
      <c r="I34" s="1">
        <v>172</v>
      </c>
      <c r="J34" s="1">
        <v>11136775</v>
      </c>
      <c r="K34" s="2">
        <v>9.2665964787831299E-5</v>
      </c>
      <c r="L34" s="1">
        <v>319</v>
      </c>
      <c r="M34" s="1">
        <v>10923246</v>
      </c>
      <c r="N34" s="1">
        <v>1.75222639863644E-4</v>
      </c>
      <c r="O34" s="1">
        <v>326</v>
      </c>
      <c r="P34" s="1">
        <v>12500689</v>
      </c>
      <c r="Q34" s="1">
        <v>1.5647137529779299E-4</v>
      </c>
      <c r="R34" s="1" t="s">
        <v>102</v>
      </c>
      <c r="S34">
        <f t="shared" si="0"/>
        <v>2.1120920418413899E-4</v>
      </c>
      <c r="T34" s="1">
        <v>2.7045531583425102E-4</v>
      </c>
      <c r="U34" s="1">
        <v>2.30700654365927E-4</v>
      </c>
      <c r="V34" s="1">
        <v>2.4478650736771299E-4</v>
      </c>
      <c r="X34" s="1" t="s">
        <v>102</v>
      </c>
      <c r="Y34">
        <f t="shared" si="1"/>
        <v>0.35671754754957657</v>
      </c>
      <c r="Z34">
        <f t="shared" si="2"/>
        <v>0.12734938954979066</v>
      </c>
      <c r="AA34">
        <f t="shared" si="3"/>
        <v>0.21285133229309425</v>
      </c>
    </row>
    <row r="35" spans="1:27" hidden="1" x14ac:dyDescent="0.2">
      <c r="A35" s="1" t="s">
        <v>106</v>
      </c>
      <c r="B35" s="1">
        <v>6</v>
      </c>
      <c r="C35" s="1">
        <v>1379</v>
      </c>
      <c r="D35" s="1">
        <v>11861851</v>
      </c>
      <c r="E35" s="1">
        <v>6.9753025897897295E-4</v>
      </c>
      <c r="F35" s="1">
        <v>1040</v>
      </c>
      <c r="G35" s="1">
        <v>12301053</v>
      </c>
      <c r="H35" s="1">
        <v>5.0727364559765697E-4</v>
      </c>
      <c r="I35" s="1">
        <v>1255</v>
      </c>
      <c r="J35" s="1">
        <v>11136775</v>
      </c>
      <c r="K35" s="1">
        <v>6.7613828958562898E-4</v>
      </c>
      <c r="L35" s="1">
        <v>967</v>
      </c>
      <c r="M35" s="1">
        <v>10923246</v>
      </c>
      <c r="N35" s="1">
        <v>5.3116079231393303E-4</v>
      </c>
      <c r="O35" s="1">
        <v>1288</v>
      </c>
      <c r="P35" s="1">
        <v>12500689</v>
      </c>
      <c r="Q35" s="1">
        <v>6.1820592448944196E-4</v>
      </c>
      <c r="R35" s="1" t="s">
        <v>103</v>
      </c>
      <c r="S35">
        <f t="shared" si="0"/>
        <v>8.9644037683812741E-4</v>
      </c>
      <c r="T35" s="1">
        <v>8.2214105968738695E-4</v>
      </c>
      <c r="U35" s="1">
        <v>7.9481868301785005E-4</v>
      </c>
      <c r="V35" s="1">
        <v>7.9243632090999095E-4</v>
      </c>
      <c r="X35" s="1" t="s">
        <v>103</v>
      </c>
      <c r="Y35">
        <f t="shared" si="1"/>
        <v>-0.12482168415730237</v>
      </c>
      <c r="Z35">
        <f t="shared" si="2"/>
        <v>-0.17358184617524608</v>
      </c>
      <c r="AA35">
        <f t="shared" si="3"/>
        <v>-0.17791262424314283</v>
      </c>
    </row>
    <row r="36" spans="1:27" hidden="1" x14ac:dyDescent="0.2">
      <c r="A36" s="1" t="s">
        <v>107</v>
      </c>
      <c r="B36" s="1">
        <v>6</v>
      </c>
      <c r="C36" s="1">
        <v>788</v>
      </c>
      <c r="D36" s="1">
        <v>11861851</v>
      </c>
      <c r="E36" s="1">
        <v>3.9858871941655602E-4</v>
      </c>
      <c r="F36" s="1">
        <v>567</v>
      </c>
      <c r="G36" s="1">
        <v>12301053</v>
      </c>
      <c r="H36" s="1">
        <v>2.7656168947487599E-4</v>
      </c>
      <c r="I36" s="1">
        <v>669</v>
      </c>
      <c r="J36" s="1">
        <v>11136775</v>
      </c>
      <c r="K36" s="1">
        <v>3.6042750257592502E-4</v>
      </c>
      <c r="L36" s="1">
        <v>605</v>
      </c>
      <c r="M36" s="1">
        <v>10923246</v>
      </c>
      <c r="N36" s="1">
        <v>3.3231879974139497E-4</v>
      </c>
      <c r="O36" s="1">
        <v>834</v>
      </c>
      <c r="P36" s="1">
        <v>12500689</v>
      </c>
      <c r="Q36" s="1">
        <v>4.0029793557779002E-4</v>
      </c>
      <c r="R36" s="1" t="s">
        <v>104</v>
      </c>
      <c r="S36">
        <f t="shared" si="0"/>
        <v>6.955462990132585E-4</v>
      </c>
      <c r="T36" s="1">
        <v>6.6159188813637705E-4</v>
      </c>
      <c r="U36" s="1">
        <v>6.8331336674098497E-4</v>
      </c>
      <c r="V36" s="1">
        <v>5.8364782933164705E-4</v>
      </c>
      <c r="X36" s="1" t="s">
        <v>104</v>
      </c>
      <c r="Y36">
        <f t="shared" si="1"/>
        <v>-7.220500535773032E-2</v>
      </c>
      <c r="Z36">
        <f t="shared" si="2"/>
        <v>-2.5599202312445588E-2</v>
      </c>
      <c r="AA36">
        <f t="shared" si="3"/>
        <v>-0.25304843544889216</v>
      </c>
    </row>
    <row r="37" spans="1:27" hidden="1" x14ac:dyDescent="0.2">
      <c r="A37" s="1" t="s">
        <v>108</v>
      </c>
      <c r="B37" s="1">
        <v>6</v>
      </c>
      <c r="C37" s="1">
        <v>878</v>
      </c>
      <c r="D37" s="1">
        <v>11861851</v>
      </c>
      <c r="E37" s="1">
        <v>4.4411281173570597E-4</v>
      </c>
      <c r="F37" s="1">
        <v>661</v>
      </c>
      <c r="G37" s="1">
        <v>12301053</v>
      </c>
      <c r="H37" s="1">
        <v>3.2241142282697199E-4</v>
      </c>
      <c r="I37" s="1">
        <v>868</v>
      </c>
      <c r="J37" s="1">
        <v>11136775</v>
      </c>
      <c r="K37" s="1">
        <v>4.67639868813009E-4</v>
      </c>
      <c r="L37" s="1">
        <v>739</v>
      </c>
      <c r="M37" s="1">
        <v>10923246</v>
      </c>
      <c r="N37" s="1">
        <v>4.05923294229572E-4</v>
      </c>
      <c r="O37" s="1">
        <v>901</v>
      </c>
      <c r="P37" s="1">
        <v>12500689</v>
      </c>
      <c r="Q37" s="1">
        <v>4.3245616301629399E-4</v>
      </c>
      <c r="R37" s="1" t="s">
        <v>105</v>
      </c>
      <c r="S37">
        <f t="shared" si="0"/>
        <v>9.42552540777887E-5</v>
      </c>
      <c r="T37" s="2">
        <v>9.2665964787831299E-5</v>
      </c>
      <c r="U37" s="1">
        <v>1.75222639863644E-4</v>
      </c>
      <c r="V37" s="1">
        <v>1.5647137529779299E-4</v>
      </c>
      <c r="X37" s="1" t="s">
        <v>105</v>
      </c>
      <c r="Y37">
        <f t="shared" si="1"/>
        <v>-2.4533491115480095E-2</v>
      </c>
      <c r="Z37">
        <f t="shared" si="2"/>
        <v>0.89454424623214612</v>
      </c>
      <c r="AA37">
        <f t="shared" si="3"/>
        <v>0.73125381024892699</v>
      </c>
    </row>
    <row r="38" spans="1:27" hidden="1" x14ac:dyDescent="0.2">
      <c r="A38" s="1" t="s">
        <v>109</v>
      </c>
      <c r="B38" s="1">
        <v>6</v>
      </c>
      <c r="C38" s="1">
        <v>744</v>
      </c>
      <c r="D38" s="1">
        <v>11861851</v>
      </c>
      <c r="E38" s="1">
        <v>3.7633249650497201E-4</v>
      </c>
      <c r="F38" s="1">
        <v>597</v>
      </c>
      <c r="G38" s="1">
        <v>12301053</v>
      </c>
      <c r="H38" s="1">
        <v>2.9119458309788599E-4</v>
      </c>
      <c r="I38" s="1">
        <v>741</v>
      </c>
      <c r="J38" s="1">
        <v>11136775</v>
      </c>
      <c r="K38" s="1">
        <v>3.9921790644059798E-4</v>
      </c>
      <c r="L38" s="1">
        <v>502</v>
      </c>
      <c r="M38" s="1">
        <v>10923246</v>
      </c>
      <c r="N38" s="1">
        <v>2.7574221069451299E-4</v>
      </c>
      <c r="O38" s="1">
        <v>926</v>
      </c>
      <c r="P38" s="1">
        <v>12500689</v>
      </c>
      <c r="Q38" s="1">
        <v>4.4445550161275102E-4</v>
      </c>
      <c r="R38" s="1" t="s">
        <v>106</v>
      </c>
      <c r="S38">
        <f t="shared" si="0"/>
        <v>6.0240195228831496E-4</v>
      </c>
      <c r="T38" s="1">
        <v>6.7613828958562898E-4</v>
      </c>
      <c r="U38" s="1">
        <v>5.3116079231393303E-4</v>
      </c>
      <c r="V38" s="1">
        <v>6.1820592448944196E-4</v>
      </c>
      <c r="X38" s="1" t="s">
        <v>106</v>
      </c>
      <c r="Y38">
        <f t="shared" si="1"/>
        <v>0.16659190345413477</v>
      </c>
      <c r="Z38">
        <f t="shared" si="2"/>
        <v>-0.18157778762229512</v>
      </c>
      <c r="AA38">
        <f t="shared" si="3"/>
        <v>3.7361034566050812E-2</v>
      </c>
    </row>
    <row r="39" spans="1:27" hidden="1" x14ac:dyDescent="0.2">
      <c r="A39" s="1" t="s">
        <v>110</v>
      </c>
      <c r="B39" s="1">
        <v>6</v>
      </c>
      <c r="C39" s="1">
        <v>673</v>
      </c>
      <c r="D39" s="1">
        <v>11861851</v>
      </c>
      <c r="E39" s="1">
        <v>3.4041904589764198E-4</v>
      </c>
      <c r="F39" s="1">
        <v>522</v>
      </c>
      <c r="G39" s="1">
        <v>12301053</v>
      </c>
      <c r="H39" s="1">
        <v>2.5461234904036202E-4</v>
      </c>
      <c r="I39" s="1">
        <v>696</v>
      </c>
      <c r="J39" s="1">
        <v>11136775</v>
      </c>
      <c r="K39" s="1">
        <v>3.74973904025177E-4</v>
      </c>
      <c r="L39" s="1">
        <v>665</v>
      </c>
      <c r="M39" s="1">
        <v>10923246</v>
      </c>
      <c r="N39" s="1">
        <v>3.6527603607938502E-4</v>
      </c>
      <c r="O39" s="1">
        <v>803</v>
      </c>
      <c r="P39" s="1">
        <v>12500689</v>
      </c>
      <c r="Q39" s="1">
        <v>3.85418755718184E-4</v>
      </c>
      <c r="R39" s="1" t="s">
        <v>107</v>
      </c>
      <c r="S39">
        <f t="shared" si="0"/>
        <v>3.3757520444571601E-4</v>
      </c>
      <c r="T39" s="1">
        <v>3.6042750257592502E-4</v>
      </c>
      <c r="U39" s="1">
        <v>3.3231879974139497E-4</v>
      </c>
      <c r="V39" s="1">
        <v>4.0029793557779002E-4</v>
      </c>
      <c r="X39" s="1" t="s">
        <v>107</v>
      </c>
      <c r="Y39">
        <f t="shared" si="1"/>
        <v>9.450016163413319E-2</v>
      </c>
      <c r="Z39">
        <f t="shared" si="2"/>
        <v>-2.2641028560510063E-2</v>
      </c>
      <c r="AA39">
        <f t="shared" si="3"/>
        <v>0.24586523627276644</v>
      </c>
    </row>
    <row r="40" spans="1:27" x14ac:dyDescent="0.2">
      <c r="A40" s="1" t="s">
        <v>111</v>
      </c>
      <c r="B40" s="1">
        <v>6</v>
      </c>
      <c r="C40" s="1">
        <v>755</v>
      </c>
      <c r="D40" s="1">
        <v>11861851</v>
      </c>
      <c r="E40" s="1">
        <v>3.81896552232868E-4</v>
      </c>
      <c r="F40" s="1">
        <v>707</v>
      </c>
      <c r="G40" s="1">
        <v>12301053</v>
      </c>
      <c r="H40" s="1">
        <v>3.4484852638225297E-4</v>
      </c>
      <c r="I40" s="1">
        <v>741</v>
      </c>
      <c r="J40" s="1">
        <v>11136775</v>
      </c>
      <c r="K40" s="1">
        <v>3.9921790644059798E-4</v>
      </c>
      <c r="L40" s="1">
        <v>830</v>
      </c>
      <c r="M40" s="1">
        <v>10923246</v>
      </c>
      <c r="N40" s="1">
        <v>4.5590843600885601E-4</v>
      </c>
      <c r="O40" s="1">
        <v>850</v>
      </c>
      <c r="P40" s="1">
        <v>12500689</v>
      </c>
      <c r="Q40" s="1">
        <v>4.0797751227952302E-4</v>
      </c>
      <c r="R40" s="1" t="s">
        <v>108</v>
      </c>
      <c r="S40">
        <f t="shared" si="0"/>
        <v>3.8326211728133898E-4</v>
      </c>
      <c r="T40" s="1">
        <v>4.67639868813009E-4</v>
      </c>
      <c r="U40" s="1">
        <v>4.05923294229572E-4</v>
      </c>
      <c r="V40" s="1">
        <v>4.3245616301629399E-4</v>
      </c>
      <c r="X40" s="1" t="s">
        <v>108</v>
      </c>
      <c r="Y40">
        <f t="shared" si="1"/>
        <v>0.28706652752075978</v>
      </c>
      <c r="Z40">
        <f t="shared" si="2"/>
        <v>8.2875727507292413E-2</v>
      </c>
      <c r="AA40">
        <f t="shared" si="3"/>
        <v>0.17422249272525034</v>
      </c>
    </row>
    <row r="41" spans="1:27" hidden="1" x14ac:dyDescent="0.2">
      <c r="A41" s="1" t="s">
        <v>112</v>
      </c>
      <c r="B41" s="1">
        <v>6</v>
      </c>
      <c r="C41" s="1">
        <v>929</v>
      </c>
      <c r="D41" s="1">
        <v>11861851</v>
      </c>
      <c r="E41" s="1">
        <v>4.6990979738322397E-4</v>
      </c>
      <c r="F41" s="1">
        <v>715</v>
      </c>
      <c r="G41" s="1">
        <v>12301053</v>
      </c>
      <c r="H41" s="1">
        <v>3.4875063134838898E-4</v>
      </c>
      <c r="I41" s="1">
        <v>676</v>
      </c>
      <c r="J41" s="1">
        <v>11136775</v>
      </c>
      <c r="K41" s="1">
        <v>3.6419879184054603E-4</v>
      </c>
      <c r="L41" s="1">
        <v>782</v>
      </c>
      <c r="M41" s="1">
        <v>10923246</v>
      </c>
      <c r="N41" s="1">
        <v>4.29542646938464E-4</v>
      </c>
      <c r="O41" s="1">
        <v>875</v>
      </c>
      <c r="P41" s="1">
        <v>12500689</v>
      </c>
      <c r="Q41" s="1">
        <v>4.1997685087597901E-4</v>
      </c>
      <c r="R41" s="1" t="s">
        <v>109</v>
      </c>
      <c r="S41">
        <f t="shared" si="0"/>
        <v>3.3376353980142897E-4</v>
      </c>
      <c r="T41" s="1">
        <v>3.9921790644059798E-4</v>
      </c>
      <c r="U41" s="1">
        <v>2.7574221069451299E-4</v>
      </c>
      <c r="V41" s="1">
        <v>4.4445550161275102E-4</v>
      </c>
      <c r="X41" s="1" t="s">
        <v>109</v>
      </c>
      <c r="Y41">
        <f t="shared" si="1"/>
        <v>0.25835006861714999</v>
      </c>
      <c r="Z41">
        <f t="shared" si="2"/>
        <v>-0.27550623145304837</v>
      </c>
      <c r="AA41">
        <f t="shared" si="3"/>
        <v>0.413212621406988</v>
      </c>
    </row>
    <row r="42" spans="1:27" x14ac:dyDescent="0.2">
      <c r="A42" s="1" t="s">
        <v>113</v>
      </c>
      <c r="B42" s="1">
        <v>6</v>
      </c>
      <c r="C42" s="1">
        <v>491</v>
      </c>
      <c r="D42" s="1">
        <v>11861851</v>
      </c>
      <c r="E42" s="1">
        <v>2.4835921476336098E-4</v>
      </c>
      <c r="F42" s="1">
        <v>541</v>
      </c>
      <c r="G42" s="1">
        <v>12301053</v>
      </c>
      <c r="H42" s="1">
        <v>2.6387984833493503E-4</v>
      </c>
      <c r="I42" s="1">
        <v>467</v>
      </c>
      <c r="J42" s="1">
        <v>11136775</v>
      </c>
      <c r="K42" s="1">
        <v>2.5159886951114599E-4</v>
      </c>
      <c r="L42" s="1">
        <v>480</v>
      </c>
      <c r="M42" s="1">
        <v>10923246</v>
      </c>
      <c r="N42" s="1">
        <v>2.6365789070391702E-4</v>
      </c>
      <c r="O42" s="1">
        <v>648</v>
      </c>
      <c r="P42" s="1">
        <v>12500689</v>
      </c>
      <c r="Q42" s="1">
        <v>3.1102285642015402E-4</v>
      </c>
      <c r="R42" s="1" t="s">
        <v>110</v>
      </c>
      <c r="S42">
        <f t="shared" si="0"/>
        <v>2.9751569746900197E-4</v>
      </c>
      <c r="T42" s="1">
        <v>3.74973904025177E-4</v>
      </c>
      <c r="U42" s="1">
        <v>3.6527603607938502E-4</v>
      </c>
      <c r="V42" s="1">
        <v>3.85418755718184E-4</v>
      </c>
      <c r="X42" s="1" t="s">
        <v>110</v>
      </c>
      <c r="Y42">
        <f t="shared" si="1"/>
        <v>0.33382440638433863</v>
      </c>
      <c r="Z42">
        <f t="shared" si="2"/>
        <v>0.29602131920902702</v>
      </c>
      <c r="AA42">
        <f t="shared" si="3"/>
        <v>0.37346098988835763</v>
      </c>
    </row>
    <row r="43" spans="1:27" x14ac:dyDescent="0.2">
      <c r="A43" s="1" t="s">
        <v>114</v>
      </c>
      <c r="B43" s="1">
        <v>6</v>
      </c>
      <c r="C43" s="1">
        <v>591</v>
      </c>
      <c r="D43" s="1">
        <v>11861851</v>
      </c>
      <c r="E43" s="1">
        <v>2.9894153956241699E-4</v>
      </c>
      <c r="F43" s="1">
        <v>586</v>
      </c>
      <c r="G43" s="1">
        <v>12301053</v>
      </c>
      <c r="H43" s="1">
        <v>2.85829188769449E-4</v>
      </c>
      <c r="I43" s="1">
        <v>635</v>
      </c>
      <c r="J43" s="1">
        <v>11136775</v>
      </c>
      <c r="K43" s="1">
        <v>3.42109811862051E-4</v>
      </c>
      <c r="L43" s="1">
        <v>563</v>
      </c>
      <c r="M43" s="1">
        <v>10923246</v>
      </c>
      <c r="N43" s="1">
        <v>3.09248734304802E-4</v>
      </c>
      <c r="O43" s="1">
        <v>801</v>
      </c>
      <c r="P43" s="1">
        <v>12500689</v>
      </c>
      <c r="Q43" s="1">
        <v>3.8445880863046799E-4</v>
      </c>
      <c r="R43" s="1" t="s">
        <v>111</v>
      </c>
      <c r="S43">
        <f t="shared" si="0"/>
        <v>3.6337253930756046E-4</v>
      </c>
      <c r="T43" s="1">
        <v>3.9921790644059798E-4</v>
      </c>
      <c r="U43" s="1">
        <v>4.5590843600885601E-4</v>
      </c>
      <c r="V43" s="1">
        <v>4.0797751227952302E-4</v>
      </c>
      <c r="X43" s="1" t="s">
        <v>111</v>
      </c>
      <c r="Y43">
        <f t="shared" si="1"/>
        <v>0.13572703575559011</v>
      </c>
      <c r="Z43">
        <f t="shared" si="2"/>
        <v>0.32729470796890642</v>
      </c>
      <c r="AA43">
        <f t="shared" si="3"/>
        <v>0.16704023631025561</v>
      </c>
    </row>
    <row r="44" spans="1:27" hidden="1" x14ac:dyDescent="0.2">
      <c r="A44" s="1" t="s">
        <v>115</v>
      </c>
      <c r="B44" s="1">
        <v>6</v>
      </c>
      <c r="C44" s="1">
        <v>456</v>
      </c>
      <c r="D44" s="1">
        <v>11861851</v>
      </c>
      <c r="E44" s="1">
        <v>2.30655401083692E-4</v>
      </c>
      <c r="F44" s="1">
        <v>365</v>
      </c>
      <c r="G44" s="1">
        <v>12301053</v>
      </c>
      <c r="H44" s="1">
        <v>1.7803353907994699E-4</v>
      </c>
      <c r="I44" s="1">
        <v>380</v>
      </c>
      <c r="J44" s="1">
        <v>11136775</v>
      </c>
      <c r="K44" s="1">
        <v>2.04727131507999E-4</v>
      </c>
      <c r="L44" s="1">
        <v>385</v>
      </c>
      <c r="M44" s="1">
        <v>10923246</v>
      </c>
      <c r="N44" s="1">
        <v>2.1147559983543301E-4</v>
      </c>
      <c r="O44" s="1">
        <v>491</v>
      </c>
      <c r="P44" s="1">
        <v>12500689</v>
      </c>
      <c r="Q44" s="1">
        <v>2.3566701003440601E-4</v>
      </c>
      <c r="R44" s="1" t="s">
        <v>112</v>
      </c>
      <c r="S44">
        <f t="shared" si="0"/>
        <v>4.0933021436580648E-4</v>
      </c>
      <c r="T44" s="1">
        <v>3.6419879184054603E-4</v>
      </c>
      <c r="U44" s="1">
        <v>4.29542646938464E-4</v>
      </c>
      <c r="V44" s="1">
        <v>4.1997685087597901E-4</v>
      </c>
      <c r="X44" s="1" t="s">
        <v>112</v>
      </c>
      <c r="Y44">
        <f t="shared" si="1"/>
        <v>-0.16853902557426637</v>
      </c>
      <c r="Z44">
        <f t="shared" si="2"/>
        <v>6.953621373576159E-2</v>
      </c>
      <c r="AA44">
        <f t="shared" si="3"/>
        <v>3.7044646698672024E-2</v>
      </c>
    </row>
    <row r="45" spans="1:27" hidden="1" x14ac:dyDescent="0.2">
      <c r="A45" s="1" t="s">
        <v>116</v>
      </c>
      <c r="B45" s="1">
        <v>6</v>
      </c>
      <c r="C45" s="1">
        <v>1132</v>
      </c>
      <c r="D45" s="1">
        <v>11861851</v>
      </c>
      <c r="E45" s="1">
        <v>5.72591916725307E-4</v>
      </c>
      <c r="F45" s="1">
        <v>814</v>
      </c>
      <c r="G45" s="1">
        <v>12301053</v>
      </c>
      <c r="H45" s="1">
        <v>3.9703918030432E-4</v>
      </c>
      <c r="I45" s="1">
        <v>968</v>
      </c>
      <c r="J45" s="1">
        <v>11136775</v>
      </c>
      <c r="K45" s="1">
        <v>5.2151542973616599E-4</v>
      </c>
      <c r="L45" s="1">
        <v>889</v>
      </c>
      <c r="M45" s="1">
        <v>10923246</v>
      </c>
      <c r="N45" s="1">
        <v>4.8831638507454596E-4</v>
      </c>
      <c r="O45" s="1">
        <v>1059</v>
      </c>
      <c r="P45" s="1">
        <v>12500689</v>
      </c>
      <c r="Q45" s="1">
        <v>5.0829198294590004E-4</v>
      </c>
      <c r="R45" s="1" t="s">
        <v>113</v>
      </c>
      <c r="S45">
        <f t="shared" si="0"/>
        <v>2.5611953154914798E-4</v>
      </c>
      <c r="T45" s="1">
        <v>2.5159886951114599E-4</v>
      </c>
      <c r="U45" s="1">
        <v>2.6365789070391702E-4</v>
      </c>
      <c r="V45" s="1">
        <v>3.1102285642015402E-4</v>
      </c>
      <c r="X45" s="1" t="s">
        <v>113</v>
      </c>
      <c r="Y45">
        <f t="shared" si="1"/>
        <v>-2.5691836456019506E-2</v>
      </c>
      <c r="Z45">
        <f t="shared" si="2"/>
        <v>4.184989772770227E-2</v>
      </c>
      <c r="AA45">
        <f t="shared" si="3"/>
        <v>0.28020332855437941</v>
      </c>
    </row>
    <row r="46" spans="1:27" x14ac:dyDescent="0.2">
      <c r="A46" s="1" t="s">
        <v>117</v>
      </c>
      <c r="B46" s="1">
        <v>6</v>
      </c>
      <c r="C46" s="1">
        <v>1090</v>
      </c>
      <c r="D46" s="1">
        <v>11861851</v>
      </c>
      <c r="E46" s="1">
        <v>5.5134734030970304E-4</v>
      </c>
      <c r="F46" s="1">
        <v>904</v>
      </c>
      <c r="G46" s="1">
        <v>12301053</v>
      </c>
      <c r="H46" s="1">
        <v>4.4093786117334799E-4</v>
      </c>
      <c r="I46" s="1">
        <v>959</v>
      </c>
      <c r="J46" s="1">
        <v>11136775</v>
      </c>
      <c r="K46" s="1">
        <v>5.1666662925308198E-4</v>
      </c>
      <c r="L46" s="1">
        <v>886</v>
      </c>
      <c r="M46" s="1">
        <v>10923246</v>
      </c>
      <c r="N46" s="1">
        <v>4.8666852325764701E-4</v>
      </c>
      <c r="O46" s="1">
        <v>1065</v>
      </c>
      <c r="P46" s="1">
        <v>12500689</v>
      </c>
      <c r="Q46" s="1">
        <v>5.1117182420904904E-4</v>
      </c>
      <c r="R46" s="1" t="s">
        <v>114</v>
      </c>
      <c r="S46">
        <f t="shared" si="0"/>
        <v>2.9238536416593302E-4</v>
      </c>
      <c r="T46" s="1">
        <v>3.42109811862051E-4</v>
      </c>
      <c r="U46" s="1">
        <v>3.09248734304802E-4</v>
      </c>
      <c r="V46" s="1">
        <v>3.8445880863046799E-4</v>
      </c>
      <c r="X46" s="1" t="s">
        <v>114</v>
      </c>
      <c r="Y46">
        <f t="shared" si="1"/>
        <v>0.22658838523063657</v>
      </c>
      <c r="Z46">
        <f t="shared" si="2"/>
        <v>8.0896593936198996E-2</v>
      </c>
      <c r="AA46">
        <f t="shared" si="3"/>
        <v>0.39495793781525285</v>
      </c>
    </row>
    <row r="47" spans="1:27" x14ac:dyDescent="0.2">
      <c r="A47" s="1" t="s">
        <v>118</v>
      </c>
      <c r="B47" s="1">
        <v>6</v>
      </c>
      <c r="C47" s="1">
        <v>971</v>
      </c>
      <c r="D47" s="1">
        <v>11861851</v>
      </c>
      <c r="E47" s="1">
        <v>4.9115437379882701E-4</v>
      </c>
      <c r="F47" s="1">
        <v>656</v>
      </c>
      <c r="G47" s="1">
        <v>12301053</v>
      </c>
      <c r="H47" s="1">
        <v>3.1997260722313703E-4</v>
      </c>
      <c r="I47" s="1">
        <v>779</v>
      </c>
      <c r="J47" s="1">
        <v>11136775</v>
      </c>
      <c r="K47" s="1">
        <v>4.1969061959139801E-4</v>
      </c>
      <c r="L47" s="1">
        <v>789</v>
      </c>
      <c r="M47" s="1">
        <v>10923246</v>
      </c>
      <c r="N47" s="1">
        <v>4.3338765784456298E-4</v>
      </c>
      <c r="O47" s="1">
        <v>967</v>
      </c>
      <c r="P47" s="1">
        <v>12500689</v>
      </c>
      <c r="Q47" s="1">
        <v>4.6413441691093898E-4</v>
      </c>
      <c r="R47" s="1" t="s">
        <v>115</v>
      </c>
      <c r="S47">
        <f t="shared" si="0"/>
        <v>2.0434447008181949E-4</v>
      </c>
      <c r="T47" s="1">
        <v>2.04727131507999E-4</v>
      </c>
      <c r="U47" s="1">
        <v>2.1147559983543301E-4</v>
      </c>
      <c r="V47" s="1">
        <v>2.3566701003440601E-4</v>
      </c>
      <c r="X47" s="1" t="s">
        <v>115</v>
      </c>
      <c r="Y47">
        <f t="shared" si="1"/>
        <v>2.699106468257312E-3</v>
      </c>
      <c r="Z47">
        <f t="shared" si="2"/>
        <v>4.948801200443468E-2</v>
      </c>
      <c r="AA47">
        <f t="shared" si="3"/>
        <v>0.2057466142874326</v>
      </c>
    </row>
    <row r="48" spans="1:27" x14ac:dyDescent="0.2">
      <c r="A48" s="1" t="s">
        <v>119</v>
      </c>
      <c r="B48" s="1">
        <v>6</v>
      </c>
      <c r="C48" s="1">
        <v>843</v>
      </c>
      <c r="D48" s="1">
        <v>11861851</v>
      </c>
      <c r="E48" s="1">
        <v>4.2640899805603601E-4</v>
      </c>
      <c r="F48" s="1">
        <v>645</v>
      </c>
      <c r="G48" s="1">
        <v>12301053</v>
      </c>
      <c r="H48" s="1">
        <v>3.1460721289469998E-4</v>
      </c>
      <c r="I48" s="1">
        <v>796</v>
      </c>
      <c r="J48" s="1">
        <v>11136775</v>
      </c>
      <c r="K48" s="1">
        <v>4.2884946494833501E-4</v>
      </c>
      <c r="L48" s="1">
        <v>673</v>
      </c>
      <c r="M48" s="1">
        <v>10923246</v>
      </c>
      <c r="N48" s="1">
        <v>3.6967033425778302E-4</v>
      </c>
      <c r="O48" s="1">
        <v>784</v>
      </c>
      <c r="P48" s="1">
        <v>12500689</v>
      </c>
      <c r="Q48" s="1">
        <v>3.7629925838487699E-4</v>
      </c>
      <c r="R48" s="1" t="s">
        <v>116</v>
      </c>
      <c r="S48">
        <f t="shared" si="0"/>
        <v>4.8481554851481352E-4</v>
      </c>
      <c r="T48" s="1">
        <v>5.2151542973616599E-4</v>
      </c>
      <c r="U48" s="1">
        <v>4.8831638507454596E-4</v>
      </c>
      <c r="V48" s="1">
        <v>5.0829198294590004E-4</v>
      </c>
      <c r="X48" s="1" t="s">
        <v>116</v>
      </c>
      <c r="Y48">
        <f t="shared" si="1"/>
        <v>0.10527396924007945</v>
      </c>
      <c r="Z48">
        <f t="shared" si="2"/>
        <v>1.0380219080117723E-2</v>
      </c>
      <c r="AA48">
        <f t="shared" si="3"/>
        <v>6.8221507793256531E-2</v>
      </c>
    </row>
    <row r="49" spans="1:27" hidden="1" x14ac:dyDescent="0.2">
      <c r="A49" s="1" t="s">
        <v>120</v>
      </c>
      <c r="B49" s="1">
        <v>6</v>
      </c>
      <c r="C49" s="1">
        <v>1560</v>
      </c>
      <c r="D49" s="1">
        <v>11861851</v>
      </c>
      <c r="E49" s="1">
        <v>7.8908426686526395E-4</v>
      </c>
      <c r="F49" s="1">
        <v>1235</v>
      </c>
      <c r="G49" s="1">
        <v>12301053</v>
      </c>
      <c r="H49" s="1">
        <v>6.0238745414721801E-4</v>
      </c>
      <c r="I49" s="1">
        <v>1171</v>
      </c>
      <c r="J49" s="1">
        <v>11136775</v>
      </c>
      <c r="K49" s="1">
        <v>6.3088281841017701E-4</v>
      </c>
      <c r="L49" s="1">
        <v>1201</v>
      </c>
      <c r="M49" s="1">
        <v>10923246</v>
      </c>
      <c r="N49" s="1">
        <v>6.5969401403209195E-4</v>
      </c>
      <c r="O49" s="1">
        <v>1227</v>
      </c>
      <c r="P49" s="1">
        <v>12500689</v>
      </c>
      <c r="Q49" s="1">
        <v>5.8892753831408802E-4</v>
      </c>
      <c r="R49" s="1" t="s">
        <v>117</v>
      </c>
      <c r="S49">
        <f t="shared" si="0"/>
        <v>4.9614260074152552E-4</v>
      </c>
      <c r="T49" s="1">
        <v>5.1666662925308198E-4</v>
      </c>
      <c r="U49" s="1">
        <v>4.8666852325764701E-4</v>
      </c>
      <c r="V49" s="1">
        <v>5.1117182420904904E-4</v>
      </c>
      <c r="X49" s="1" t="s">
        <v>117</v>
      </c>
      <c r="Y49">
        <f t="shared" si="1"/>
        <v>5.8478867215101232E-2</v>
      </c>
      <c r="Z49">
        <f t="shared" si="2"/>
        <v>-2.7815370963147183E-2</v>
      </c>
      <c r="AA49">
        <f t="shared" si="3"/>
        <v>4.3053479145604277E-2</v>
      </c>
    </row>
    <row r="50" spans="1:27" x14ac:dyDescent="0.2">
      <c r="A50" s="1" t="s">
        <v>121</v>
      </c>
      <c r="B50" s="1">
        <v>6</v>
      </c>
      <c r="C50" s="1">
        <v>773</v>
      </c>
      <c r="D50" s="1">
        <v>11861851</v>
      </c>
      <c r="E50" s="1">
        <v>3.9100137069669798E-4</v>
      </c>
      <c r="F50" s="1">
        <v>488</v>
      </c>
      <c r="G50" s="1">
        <v>12301053</v>
      </c>
      <c r="H50" s="1">
        <v>2.38028402934285E-4</v>
      </c>
      <c r="I50" s="1">
        <v>694</v>
      </c>
      <c r="J50" s="1">
        <v>11136775</v>
      </c>
      <c r="K50" s="1">
        <v>3.7389639280671399E-4</v>
      </c>
      <c r="L50" s="1">
        <v>608</v>
      </c>
      <c r="M50" s="1">
        <v>10923246</v>
      </c>
      <c r="N50" s="1">
        <v>3.3396666155829501E-4</v>
      </c>
      <c r="O50" s="1">
        <v>804</v>
      </c>
      <c r="P50" s="1">
        <v>12500689</v>
      </c>
      <c r="Q50" s="1">
        <v>3.8589872926204298E-4</v>
      </c>
      <c r="R50" s="1" t="s">
        <v>118</v>
      </c>
      <c r="S50">
        <f t="shared" si="0"/>
        <v>4.0556349051098204E-4</v>
      </c>
      <c r="T50" s="1">
        <v>4.1969061959139801E-4</v>
      </c>
      <c r="U50" s="1">
        <v>4.3338765784456298E-4</v>
      </c>
      <c r="V50" s="1">
        <v>4.6413441691093898E-4</v>
      </c>
      <c r="X50" s="1" t="s">
        <v>118</v>
      </c>
      <c r="Y50">
        <f t="shared" si="1"/>
        <v>4.9398433820374177E-2</v>
      </c>
      <c r="Z50">
        <f t="shared" si="2"/>
        <v>9.5730284057025619E-2</v>
      </c>
      <c r="AA50">
        <f t="shared" si="3"/>
        <v>0.1946148970709789</v>
      </c>
    </row>
    <row r="51" spans="1:27" hidden="1" x14ac:dyDescent="0.2">
      <c r="A51" s="1" t="s">
        <v>122</v>
      </c>
      <c r="B51" s="1">
        <v>6</v>
      </c>
      <c r="C51" s="1">
        <v>1001</v>
      </c>
      <c r="D51" s="1">
        <v>11861851</v>
      </c>
      <c r="E51" s="1">
        <v>5.0632907123854395E-4</v>
      </c>
      <c r="F51" s="1">
        <v>733</v>
      </c>
      <c r="G51" s="1">
        <v>12301053</v>
      </c>
      <c r="H51" s="1">
        <v>3.5753036752219502E-4</v>
      </c>
      <c r="I51" s="1">
        <v>1059</v>
      </c>
      <c r="J51" s="1">
        <v>11136775</v>
      </c>
      <c r="K51" s="1">
        <v>5.7054219017624004E-4</v>
      </c>
      <c r="L51" s="1">
        <v>783</v>
      </c>
      <c r="M51" s="1">
        <v>10923246</v>
      </c>
      <c r="N51" s="1">
        <v>4.3009193421076399E-4</v>
      </c>
      <c r="O51" s="1">
        <v>913</v>
      </c>
      <c r="P51" s="1">
        <v>12500689</v>
      </c>
      <c r="Q51" s="1">
        <v>4.3821584554259302E-4</v>
      </c>
      <c r="R51" s="1" t="s">
        <v>119</v>
      </c>
      <c r="S51">
        <f t="shared" si="0"/>
        <v>3.7050810547536799E-4</v>
      </c>
      <c r="T51" s="1">
        <v>4.2884946494833501E-4</v>
      </c>
      <c r="U51" s="1">
        <v>3.6967033425778302E-4</v>
      </c>
      <c r="V51" s="1">
        <v>3.7629925838487699E-4</v>
      </c>
      <c r="X51" s="1" t="s">
        <v>119</v>
      </c>
      <c r="Y51">
        <f t="shared" si="1"/>
        <v>0.2109662165130147</v>
      </c>
      <c r="Z51">
        <f t="shared" si="2"/>
        <v>-3.2658311354561063E-3</v>
      </c>
      <c r="AA51">
        <f t="shared" si="3"/>
        <v>2.2375341920005447E-2</v>
      </c>
    </row>
    <row r="52" spans="1:27" hidden="1" x14ac:dyDescent="0.2">
      <c r="A52" s="1" t="s">
        <v>123</v>
      </c>
      <c r="B52" s="1">
        <v>6</v>
      </c>
      <c r="C52" s="1">
        <v>696</v>
      </c>
      <c r="D52" s="1">
        <v>11861851</v>
      </c>
      <c r="E52" s="1">
        <v>3.5205298060142498E-4</v>
      </c>
      <c r="F52" s="1">
        <v>587</v>
      </c>
      <c r="G52" s="1">
        <v>12301053</v>
      </c>
      <c r="H52" s="1">
        <v>2.8631695189021601E-4</v>
      </c>
      <c r="I52" s="1">
        <v>667</v>
      </c>
      <c r="J52" s="1">
        <v>11136775</v>
      </c>
      <c r="K52" s="1">
        <v>3.5934999135746201E-4</v>
      </c>
      <c r="L52" s="1">
        <v>657</v>
      </c>
      <c r="M52" s="1">
        <v>10923246</v>
      </c>
      <c r="N52" s="1">
        <v>3.6088173790098599E-4</v>
      </c>
      <c r="O52" s="1">
        <v>840</v>
      </c>
      <c r="P52" s="1">
        <v>12500689</v>
      </c>
      <c r="Q52" s="1">
        <v>4.0317777684094E-4</v>
      </c>
      <c r="R52" s="1" t="s">
        <v>120</v>
      </c>
      <c r="S52">
        <f t="shared" si="0"/>
        <v>6.9573586050624098E-4</v>
      </c>
      <c r="T52" s="1">
        <v>6.3088281841017701E-4</v>
      </c>
      <c r="U52" s="1">
        <v>6.5969401403209195E-4</v>
      </c>
      <c r="V52" s="1">
        <v>5.8892753831408802E-4</v>
      </c>
      <c r="X52" s="1" t="s">
        <v>120</v>
      </c>
      <c r="Y52">
        <f t="shared" si="1"/>
        <v>-0.14116762317343817</v>
      </c>
      <c r="Z52">
        <f t="shared" si="2"/>
        <v>-7.6742669684158327E-2</v>
      </c>
      <c r="AA52">
        <f t="shared" si="3"/>
        <v>-0.2404495481763157</v>
      </c>
    </row>
    <row r="53" spans="1:27" x14ac:dyDescent="0.2">
      <c r="A53" s="1" t="s">
        <v>124</v>
      </c>
      <c r="B53" s="1">
        <v>6</v>
      </c>
      <c r="C53" s="1">
        <v>1388</v>
      </c>
      <c r="D53" s="1">
        <v>11861851</v>
      </c>
      <c r="E53" s="1">
        <v>7.0208266821088802E-4</v>
      </c>
      <c r="F53" s="1">
        <v>1077</v>
      </c>
      <c r="G53" s="1">
        <v>12301053</v>
      </c>
      <c r="H53" s="1">
        <v>5.2532088106603504E-4</v>
      </c>
      <c r="I53" s="1">
        <v>1168</v>
      </c>
      <c r="J53" s="1">
        <v>11136775</v>
      </c>
      <c r="K53" s="1">
        <v>6.2926655158248202E-4</v>
      </c>
      <c r="L53" s="1">
        <v>1153</v>
      </c>
      <c r="M53" s="1">
        <v>10923246</v>
      </c>
      <c r="N53" s="1">
        <v>6.3332822496170004E-4</v>
      </c>
      <c r="O53" s="1">
        <v>1279</v>
      </c>
      <c r="P53" s="1">
        <v>12500689</v>
      </c>
      <c r="Q53" s="1">
        <v>6.13886162594717E-4</v>
      </c>
      <c r="R53" s="1" t="s">
        <v>121</v>
      </c>
      <c r="S53">
        <f t="shared" si="0"/>
        <v>3.1451488681549149E-4</v>
      </c>
      <c r="T53" s="1">
        <v>3.7389639280671399E-4</v>
      </c>
      <c r="U53" s="1">
        <v>3.3396666155829501E-4</v>
      </c>
      <c r="V53" s="1">
        <v>3.8589872926204298E-4</v>
      </c>
      <c r="X53" s="1" t="s">
        <v>121</v>
      </c>
      <c r="Y53">
        <f t="shared" si="1"/>
        <v>0.24951024748997847</v>
      </c>
      <c r="Z53">
        <f t="shared" si="2"/>
        <v>8.6575786640167754E-2</v>
      </c>
      <c r="AA53">
        <f t="shared" si="3"/>
        <v>0.29509398792608105</v>
      </c>
    </row>
    <row r="54" spans="1:27" hidden="1" x14ac:dyDescent="0.2">
      <c r="A54" s="1" t="s">
        <v>125</v>
      </c>
      <c r="B54" s="1">
        <v>6</v>
      </c>
      <c r="C54" s="1">
        <v>597</v>
      </c>
      <c r="D54" s="1">
        <v>11861851</v>
      </c>
      <c r="E54" s="1">
        <v>3.0197647905036001E-4</v>
      </c>
      <c r="F54" s="1">
        <v>451</v>
      </c>
      <c r="G54" s="1">
        <v>12301053</v>
      </c>
      <c r="H54" s="1">
        <v>2.1998116746590701E-4</v>
      </c>
      <c r="I54" s="1">
        <v>615</v>
      </c>
      <c r="J54" s="1">
        <v>11136775</v>
      </c>
      <c r="K54" s="1">
        <v>3.3133469967741997E-4</v>
      </c>
      <c r="L54" s="1">
        <v>521</v>
      </c>
      <c r="M54" s="1">
        <v>10923246</v>
      </c>
      <c r="N54" s="1">
        <v>2.8617866886821E-4</v>
      </c>
      <c r="O54" s="1">
        <v>713</v>
      </c>
      <c r="P54" s="1">
        <v>12500689</v>
      </c>
      <c r="Q54" s="1">
        <v>3.4222113677094101E-4</v>
      </c>
      <c r="R54" s="1" t="s">
        <v>122</v>
      </c>
      <c r="S54">
        <f t="shared" si="0"/>
        <v>4.3192971938036946E-4</v>
      </c>
      <c r="T54" s="1">
        <v>5.7054219017624004E-4</v>
      </c>
      <c r="U54" s="1">
        <v>4.3009193421076399E-4</v>
      </c>
      <c r="V54" s="1">
        <v>4.3821584554259302E-4</v>
      </c>
      <c r="X54" s="1" t="s">
        <v>122</v>
      </c>
      <c r="Y54">
        <f t="shared" si="1"/>
        <v>0.40153698805386295</v>
      </c>
      <c r="Z54">
        <f t="shared" si="2"/>
        <v>-6.151510362572458E-3</v>
      </c>
      <c r="AA54">
        <f t="shared" si="3"/>
        <v>2.0845065881180062E-2</v>
      </c>
    </row>
    <row r="55" spans="1:27" x14ac:dyDescent="0.2">
      <c r="A55" s="1" t="s">
        <v>126</v>
      </c>
      <c r="B55" s="1">
        <v>6</v>
      </c>
      <c r="C55" s="1">
        <v>1043</v>
      </c>
      <c r="D55" s="1">
        <v>11861851</v>
      </c>
      <c r="E55" s="1">
        <v>5.2757364765414704E-4</v>
      </c>
      <c r="F55" s="1">
        <v>986</v>
      </c>
      <c r="G55" s="1">
        <v>12301053</v>
      </c>
      <c r="H55" s="1">
        <v>4.8093443707623997E-4</v>
      </c>
      <c r="I55" s="1">
        <v>961</v>
      </c>
      <c r="J55" s="1">
        <v>11136775</v>
      </c>
      <c r="K55" s="1">
        <v>5.1774414047154498E-4</v>
      </c>
      <c r="L55" s="1">
        <v>1008</v>
      </c>
      <c r="M55" s="1">
        <v>10923246</v>
      </c>
      <c r="N55" s="1">
        <v>5.5368157047822595E-4</v>
      </c>
      <c r="O55" s="1">
        <v>1241</v>
      </c>
      <c r="P55" s="1">
        <v>12500689</v>
      </c>
      <c r="Q55" s="1">
        <v>5.9564716792810299E-4</v>
      </c>
      <c r="R55" s="1" t="s">
        <v>123</v>
      </c>
      <c r="S55">
        <f t="shared" si="0"/>
        <v>3.1918496624582047E-4</v>
      </c>
      <c r="T55" s="1">
        <v>3.5934999135746201E-4</v>
      </c>
      <c r="U55" s="1">
        <v>3.6088173790098599E-4</v>
      </c>
      <c r="V55" s="1">
        <v>4.0317777684094E-4</v>
      </c>
      <c r="X55" s="1" t="s">
        <v>123</v>
      </c>
      <c r="Y55">
        <f t="shared" si="1"/>
        <v>0.1709969497807235</v>
      </c>
      <c r="Z55">
        <f t="shared" si="2"/>
        <v>0.17713343720332828</v>
      </c>
      <c r="AA55">
        <f t="shared" si="3"/>
        <v>0.33702341809769226</v>
      </c>
    </row>
    <row r="56" spans="1:27" x14ac:dyDescent="0.2">
      <c r="A56" s="1" t="s">
        <v>127</v>
      </c>
      <c r="B56" s="1">
        <v>6</v>
      </c>
      <c r="C56" s="1">
        <v>1303</v>
      </c>
      <c r="D56" s="1">
        <v>11861851</v>
      </c>
      <c r="E56" s="1">
        <v>6.5908769213169098E-4</v>
      </c>
      <c r="F56" s="1">
        <v>1007</v>
      </c>
      <c r="G56" s="1">
        <v>12301053</v>
      </c>
      <c r="H56" s="1">
        <v>4.9117746261234695E-4</v>
      </c>
      <c r="I56" s="1">
        <v>1131</v>
      </c>
      <c r="J56" s="1">
        <v>11136775</v>
      </c>
      <c r="K56" s="1">
        <v>6.0933259404091398E-4</v>
      </c>
      <c r="L56" s="1">
        <v>1002</v>
      </c>
      <c r="M56" s="1">
        <v>10923246</v>
      </c>
      <c r="N56" s="1">
        <v>5.5038584684442696E-4</v>
      </c>
      <c r="O56" s="1">
        <v>1191</v>
      </c>
      <c r="P56" s="1">
        <v>12500689</v>
      </c>
      <c r="Q56" s="1">
        <v>5.7164849073519002E-4</v>
      </c>
      <c r="R56" s="1" t="s">
        <v>124</v>
      </c>
      <c r="S56">
        <f t="shared" si="0"/>
        <v>6.1370177463846158E-4</v>
      </c>
      <c r="T56" s="1">
        <v>6.2926655158248202E-4</v>
      </c>
      <c r="U56" s="1">
        <v>6.3332822496170004E-4</v>
      </c>
      <c r="V56" s="1">
        <v>6.13886162594717E-4</v>
      </c>
      <c r="X56" s="1" t="s">
        <v>124</v>
      </c>
      <c r="Y56">
        <f t="shared" si="1"/>
        <v>3.6133503741418292E-2</v>
      </c>
      <c r="Z56">
        <f t="shared" si="2"/>
        <v>4.5415620798033962E-2</v>
      </c>
      <c r="AA56">
        <f t="shared" si="3"/>
        <v>4.3339557846970204E-4</v>
      </c>
    </row>
    <row r="57" spans="1:27" x14ac:dyDescent="0.2">
      <c r="A57" s="1" t="s">
        <v>128</v>
      </c>
      <c r="B57" s="1">
        <v>6</v>
      </c>
      <c r="C57" s="1">
        <v>1134</v>
      </c>
      <c r="D57" s="1">
        <v>11861851</v>
      </c>
      <c r="E57" s="1">
        <v>5.7360356322128797E-4</v>
      </c>
      <c r="F57" s="1">
        <v>864</v>
      </c>
      <c r="G57" s="1">
        <v>12301053</v>
      </c>
      <c r="H57" s="1">
        <v>4.2142733634266898E-4</v>
      </c>
      <c r="I57" s="1">
        <v>864</v>
      </c>
      <c r="J57" s="1">
        <v>11136775</v>
      </c>
      <c r="K57" s="1">
        <v>4.6548484637608202E-4</v>
      </c>
      <c r="L57" s="1">
        <v>930</v>
      </c>
      <c r="M57" s="1">
        <v>10923246</v>
      </c>
      <c r="N57" s="1">
        <v>5.1083716323883899E-4</v>
      </c>
      <c r="O57" s="1">
        <v>846</v>
      </c>
      <c r="P57" s="1">
        <v>12500689</v>
      </c>
      <c r="Q57" s="1">
        <v>4.0605761810409002E-4</v>
      </c>
      <c r="R57" s="1" t="s">
        <v>125</v>
      </c>
      <c r="S57">
        <f t="shared" si="0"/>
        <v>2.6097882325813352E-4</v>
      </c>
      <c r="T57" s="1">
        <v>3.3133469967741997E-4</v>
      </c>
      <c r="U57" s="1">
        <v>2.8617866886821E-4</v>
      </c>
      <c r="V57" s="1">
        <v>3.4222113677094101E-4</v>
      </c>
      <c r="X57" s="1" t="s">
        <v>125</v>
      </c>
      <c r="Y57">
        <f t="shared" si="1"/>
        <v>0.34435655422150557</v>
      </c>
      <c r="Z57">
        <f t="shared" si="2"/>
        <v>0.1329833945582739</v>
      </c>
      <c r="AA57">
        <f t="shared" si="3"/>
        <v>0.39099612227422387</v>
      </c>
    </row>
    <row r="58" spans="1:27" x14ac:dyDescent="0.2">
      <c r="A58" s="1" t="s">
        <v>129</v>
      </c>
      <c r="B58" s="1">
        <v>6</v>
      </c>
      <c r="C58" s="1">
        <v>1630</v>
      </c>
      <c r="D58" s="1">
        <v>11861851</v>
      </c>
      <c r="E58" s="1">
        <v>8.2449189422460203E-4</v>
      </c>
      <c r="F58" s="1">
        <v>1381</v>
      </c>
      <c r="G58" s="1">
        <v>12301053</v>
      </c>
      <c r="H58" s="1">
        <v>6.7360086977919604E-4</v>
      </c>
      <c r="I58" s="1">
        <v>1370</v>
      </c>
      <c r="J58" s="1">
        <v>11136775</v>
      </c>
      <c r="K58" s="1">
        <v>7.3809518464725997E-4</v>
      </c>
      <c r="L58" s="1">
        <v>1272</v>
      </c>
      <c r="M58" s="1">
        <v>10923246</v>
      </c>
      <c r="N58" s="1">
        <v>6.9869341036538004E-4</v>
      </c>
      <c r="O58" s="1">
        <v>1548</v>
      </c>
      <c r="P58" s="1">
        <v>12500689</v>
      </c>
      <c r="Q58" s="1">
        <v>7.4299904589259001E-4</v>
      </c>
      <c r="R58" s="1" t="s">
        <v>126</v>
      </c>
      <c r="S58">
        <f t="shared" si="0"/>
        <v>5.0425404236519348E-4</v>
      </c>
      <c r="T58" s="1">
        <v>5.1774414047154498E-4</v>
      </c>
      <c r="U58" s="1">
        <v>5.5368157047822595E-4</v>
      </c>
      <c r="V58" s="1">
        <v>5.9564716792810299E-4</v>
      </c>
      <c r="X58" s="1" t="s">
        <v>126</v>
      </c>
      <c r="Y58">
        <f t="shared" si="1"/>
        <v>3.8088576665277686E-2</v>
      </c>
      <c r="Z58">
        <f t="shared" si="2"/>
        <v>0.13490575767630833</v>
      </c>
      <c r="AA58">
        <f t="shared" si="3"/>
        <v>0.24030725785731705</v>
      </c>
    </row>
    <row r="59" spans="1:27" hidden="1" x14ac:dyDescent="0.2">
      <c r="A59" s="1" t="s">
        <v>130</v>
      </c>
      <c r="B59" s="1">
        <v>6</v>
      </c>
      <c r="C59" s="1">
        <v>1157</v>
      </c>
      <c r="D59" s="1">
        <v>11861851</v>
      </c>
      <c r="E59" s="1">
        <v>5.8523749792507005E-4</v>
      </c>
      <c r="F59" s="1">
        <v>937</v>
      </c>
      <c r="G59" s="1">
        <v>12301053</v>
      </c>
      <c r="H59" s="1">
        <v>4.57034044158658E-4</v>
      </c>
      <c r="I59" s="1">
        <v>927</v>
      </c>
      <c r="J59" s="1">
        <v>11136775</v>
      </c>
      <c r="K59" s="1">
        <v>4.9942644975767205E-4</v>
      </c>
      <c r="L59" s="1">
        <v>1093</v>
      </c>
      <c r="M59" s="1">
        <v>10923246</v>
      </c>
      <c r="N59" s="1">
        <v>6.0037098862371103E-4</v>
      </c>
      <c r="O59" s="1">
        <v>1183</v>
      </c>
      <c r="P59" s="1">
        <v>12500689</v>
      </c>
      <c r="Q59" s="1">
        <v>5.6780870238432404E-4</v>
      </c>
      <c r="R59" s="1" t="s">
        <v>127</v>
      </c>
      <c r="S59">
        <f t="shared" si="0"/>
        <v>5.7513257737201902E-4</v>
      </c>
      <c r="T59" s="1">
        <v>6.0933259404091398E-4</v>
      </c>
      <c r="U59" s="1">
        <v>5.5038584684442696E-4</v>
      </c>
      <c r="V59" s="1">
        <v>5.7164849073519002E-4</v>
      </c>
      <c r="X59" s="1" t="s">
        <v>127</v>
      </c>
      <c r="Y59">
        <f t="shared" si="1"/>
        <v>8.3335355205288494E-2</v>
      </c>
      <c r="Z59">
        <f t="shared" si="2"/>
        <v>-6.3451187304461282E-2</v>
      </c>
      <c r="AA59">
        <f t="shared" si="3"/>
        <v>-8.76625908498678E-3</v>
      </c>
    </row>
    <row r="60" spans="1:27" hidden="1" x14ac:dyDescent="0.2">
      <c r="A60" s="1" t="s">
        <v>131</v>
      </c>
      <c r="B60" s="1">
        <v>6</v>
      </c>
      <c r="C60" s="1">
        <v>1167</v>
      </c>
      <c r="D60" s="1">
        <v>11861851</v>
      </c>
      <c r="E60" s="1">
        <v>5.9029573040497599E-4</v>
      </c>
      <c r="F60" s="1">
        <v>1063</v>
      </c>
      <c r="G60" s="1">
        <v>12301053</v>
      </c>
      <c r="H60" s="1">
        <v>5.1849219737529705E-4</v>
      </c>
      <c r="I60" s="1">
        <v>1127</v>
      </c>
      <c r="J60" s="1">
        <v>11136775</v>
      </c>
      <c r="K60" s="1">
        <v>6.0717757160398699E-4</v>
      </c>
      <c r="L60" s="1">
        <v>1001</v>
      </c>
      <c r="M60" s="1">
        <v>10923246</v>
      </c>
      <c r="N60" s="1">
        <v>5.4983655957212697E-4</v>
      </c>
      <c r="O60" s="1">
        <v>1205</v>
      </c>
      <c r="P60" s="1">
        <v>12500689</v>
      </c>
      <c r="Q60" s="1">
        <v>5.7836812034920597E-4</v>
      </c>
      <c r="R60" s="1" t="s">
        <v>128</v>
      </c>
      <c r="S60">
        <f t="shared" si="0"/>
        <v>4.975154497819785E-4</v>
      </c>
      <c r="T60" s="1">
        <v>4.6548484637608202E-4</v>
      </c>
      <c r="U60" s="1">
        <v>5.1083716323883899E-4</v>
      </c>
      <c r="V60" s="1">
        <v>4.0605761810409002E-4</v>
      </c>
      <c r="X60" s="1" t="s">
        <v>128</v>
      </c>
      <c r="Y60">
        <f t="shared" si="1"/>
        <v>-9.6007125281008451E-2</v>
      </c>
      <c r="Z60">
        <f t="shared" si="2"/>
        <v>3.8122156835780192E-2</v>
      </c>
      <c r="AA60">
        <f t="shared" si="3"/>
        <v>-0.29305687248909223</v>
      </c>
    </row>
    <row r="61" spans="1:27" hidden="1" x14ac:dyDescent="0.2">
      <c r="A61" s="1" t="s">
        <v>132</v>
      </c>
      <c r="B61" s="1">
        <v>6</v>
      </c>
      <c r="C61" s="1">
        <v>2000</v>
      </c>
      <c r="D61" s="1">
        <v>11861851</v>
      </c>
      <c r="E61" s="1">
        <v>1.0116464959811001E-3</v>
      </c>
      <c r="F61" s="1">
        <v>1899</v>
      </c>
      <c r="G61" s="1">
        <v>12301053</v>
      </c>
      <c r="H61" s="1">
        <v>9.2626216633649098E-4</v>
      </c>
      <c r="I61" s="1">
        <v>1606</v>
      </c>
      <c r="J61" s="1">
        <v>11136775</v>
      </c>
      <c r="K61" s="1">
        <v>8.6524150842591302E-4</v>
      </c>
      <c r="L61" s="1">
        <v>1772</v>
      </c>
      <c r="M61" s="1">
        <v>10923246</v>
      </c>
      <c r="N61" s="1">
        <v>9.7333704651529401E-4</v>
      </c>
      <c r="O61" s="1">
        <v>1697</v>
      </c>
      <c r="P61" s="1">
        <v>12500689</v>
      </c>
      <c r="Q61" s="1">
        <v>8.1451510392747104E-4</v>
      </c>
      <c r="R61" s="1" t="s">
        <v>129</v>
      </c>
      <c r="S61">
        <f t="shared" si="0"/>
        <v>7.4904638200189904E-4</v>
      </c>
      <c r="T61" s="1">
        <v>7.3809518464725997E-4</v>
      </c>
      <c r="U61" s="1">
        <v>6.9869341036538004E-4</v>
      </c>
      <c r="V61" s="1">
        <v>7.4299904589259001E-4</v>
      </c>
      <c r="X61" s="1" t="s">
        <v>129</v>
      </c>
      <c r="Y61">
        <f t="shared" si="1"/>
        <v>-2.1248177124071926E-2</v>
      </c>
      <c r="Z61">
        <f t="shared" si="2"/>
        <v>-0.10039552140274229</v>
      </c>
      <c r="AA61">
        <f t="shared" si="3"/>
        <v>-1.1694696992116732E-2</v>
      </c>
    </row>
    <row r="62" spans="1:27" hidden="1" x14ac:dyDescent="0.2">
      <c r="A62" s="1" t="s">
        <v>133</v>
      </c>
      <c r="B62" s="1">
        <v>6</v>
      </c>
      <c r="C62" s="1">
        <v>1535</v>
      </c>
      <c r="D62" s="1">
        <v>11861851</v>
      </c>
      <c r="E62" s="1">
        <v>7.7643868566550003E-4</v>
      </c>
      <c r="F62" s="1">
        <v>1305</v>
      </c>
      <c r="G62" s="1">
        <v>12301053</v>
      </c>
      <c r="H62" s="1">
        <v>6.3653087260090598E-4</v>
      </c>
      <c r="I62" s="1">
        <v>1286</v>
      </c>
      <c r="J62" s="1">
        <v>11136775</v>
      </c>
      <c r="K62" s="1">
        <v>6.92839713471808E-4</v>
      </c>
      <c r="L62" s="1">
        <v>1355</v>
      </c>
      <c r="M62" s="1">
        <v>10923246</v>
      </c>
      <c r="N62" s="1">
        <v>7.4428425396626599E-4</v>
      </c>
      <c r="O62" s="1">
        <v>1506</v>
      </c>
      <c r="P62" s="1">
        <v>12500689</v>
      </c>
      <c r="Q62" s="1">
        <v>7.2284015705054302E-4</v>
      </c>
      <c r="R62" s="1" t="s">
        <v>130</v>
      </c>
      <c r="S62">
        <f t="shared" si="0"/>
        <v>5.2113577104186408E-4</v>
      </c>
      <c r="T62" s="1">
        <v>4.9942644975767205E-4</v>
      </c>
      <c r="U62" s="1">
        <v>6.0037098862371103E-4</v>
      </c>
      <c r="V62" s="1">
        <v>5.6780870238432404E-4</v>
      </c>
      <c r="X62" s="1" t="s">
        <v>130</v>
      </c>
      <c r="Y62">
        <f t="shared" si="1"/>
        <v>-6.1387056735365549E-2</v>
      </c>
      <c r="Z62">
        <f t="shared" si="2"/>
        <v>0.20419497859587038</v>
      </c>
      <c r="AA62">
        <f t="shared" si="3"/>
        <v>0.12374567481432382</v>
      </c>
    </row>
    <row r="63" spans="1:27" hidden="1" x14ac:dyDescent="0.2">
      <c r="A63" s="1" t="s">
        <v>134</v>
      </c>
      <c r="B63" s="1">
        <v>6</v>
      </c>
      <c r="C63" s="1">
        <v>2879</v>
      </c>
      <c r="D63" s="1">
        <v>11861851</v>
      </c>
      <c r="E63" s="1">
        <v>1.4562651309648E-3</v>
      </c>
      <c r="F63" s="1">
        <v>2736</v>
      </c>
      <c r="G63" s="1">
        <v>12301053</v>
      </c>
      <c r="H63" s="1">
        <v>1.33451989841845E-3</v>
      </c>
      <c r="I63" s="1">
        <v>2419</v>
      </c>
      <c r="J63" s="1">
        <v>11136775</v>
      </c>
      <c r="K63" s="1">
        <v>1.3032498187311801E-3</v>
      </c>
      <c r="L63" s="1">
        <v>2476</v>
      </c>
      <c r="M63" s="1">
        <v>10923246</v>
      </c>
      <c r="N63" s="1">
        <v>1.36003528621437E-3</v>
      </c>
      <c r="O63" s="1">
        <v>2522</v>
      </c>
      <c r="P63" s="1">
        <v>12500689</v>
      </c>
      <c r="Q63" s="1">
        <v>1.21049327761053E-3</v>
      </c>
      <c r="R63" s="1" t="s">
        <v>131</v>
      </c>
      <c r="S63">
        <f t="shared" si="0"/>
        <v>5.5439396389013657E-4</v>
      </c>
      <c r="T63" s="1">
        <v>6.0717757160398699E-4</v>
      </c>
      <c r="U63" s="1">
        <v>5.4983655957212697E-4</v>
      </c>
      <c r="V63" s="1">
        <v>5.7836812034920597E-4</v>
      </c>
      <c r="X63" s="1" t="s">
        <v>131</v>
      </c>
      <c r="Y63">
        <f t="shared" si="1"/>
        <v>0.13120695050983391</v>
      </c>
      <c r="Z63">
        <f t="shared" si="2"/>
        <v>-1.1908712541530263E-2</v>
      </c>
      <c r="AA63">
        <f t="shared" si="3"/>
        <v>6.1076483290370354E-2</v>
      </c>
    </row>
    <row r="64" spans="1:27" hidden="1" x14ac:dyDescent="0.2">
      <c r="A64" s="1" t="s">
        <v>135</v>
      </c>
      <c r="B64" s="1">
        <v>6</v>
      </c>
      <c r="C64" s="1">
        <v>1894</v>
      </c>
      <c r="D64" s="1">
        <v>11861851</v>
      </c>
      <c r="E64" s="1">
        <v>9.5802923169410899E-4</v>
      </c>
      <c r="F64" s="1">
        <v>1554</v>
      </c>
      <c r="G64" s="1">
        <v>12301053</v>
      </c>
      <c r="H64" s="1">
        <v>7.5798388967188396E-4</v>
      </c>
      <c r="I64" s="1">
        <v>1469</v>
      </c>
      <c r="J64" s="1">
        <v>11136775</v>
      </c>
      <c r="K64" s="1">
        <v>7.9143198996118702E-4</v>
      </c>
      <c r="L64" s="1">
        <v>1499</v>
      </c>
      <c r="M64" s="1">
        <v>10923246</v>
      </c>
      <c r="N64" s="1">
        <v>8.2338162117744096E-4</v>
      </c>
      <c r="O64" s="1">
        <v>1646</v>
      </c>
      <c r="P64" s="1">
        <v>12500689</v>
      </c>
      <c r="Q64" s="1">
        <v>7.9003645319069996E-4</v>
      </c>
      <c r="R64" s="1" t="s">
        <v>132</v>
      </c>
      <c r="S64">
        <f t="shared" si="0"/>
        <v>9.6895433115879554E-4</v>
      </c>
      <c r="T64" s="1">
        <v>8.6524150842591302E-4</v>
      </c>
      <c r="U64" s="1">
        <v>9.7333704651529401E-4</v>
      </c>
      <c r="V64" s="1">
        <v>8.1451510392747104E-4</v>
      </c>
      <c r="X64" s="1" t="s">
        <v>132</v>
      </c>
      <c r="Y64">
        <f t="shared" si="1"/>
        <v>-0.16332579231804906</v>
      </c>
      <c r="Z64">
        <f t="shared" si="2"/>
        <v>6.5107970045172464E-3</v>
      </c>
      <c r="AA64">
        <f t="shared" si="3"/>
        <v>-0.25048721845726801</v>
      </c>
    </row>
    <row r="65" spans="1:27" hidden="1" x14ac:dyDescent="0.2">
      <c r="A65" s="1" t="s">
        <v>136</v>
      </c>
      <c r="B65" s="1">
        <v>6</v>
      </c>
      <c r="C65" s="1">
        <v>1460</v>
      </c>
      <c r="D65" s="1">
        <v>11861851</v>
      </c>
      <c r="E65" s="1">
        <v>7.3850194206620805E-4</v>
      </c>
      <c r="F65" s="1">
        <v>1247</v>
      </c>
      <c r="G65" s="1">
        <v>12301053</v>
      </c>
      <c r="H65" s="1">
        <v>6.0824061159642099E-4</v>
      </c>
      <c r="I65" s="1">
        <v>1136</v>
      </c>
      <c r="J65" s="1">
        <v>11136775</v>
      </c>
      <c r="K65" s="1">
        <v>6.12026372087071E-4</v>
      </c>
      <c r="L65" s="1">
        <v>1233</v>
      </c>
      <c r="M65" s="1">
        <v>10923246</v>
      </c>
      <c r="N65" s="1">
        <v>6.7727120674568699E-4</v>
      </c>
      <c r="O65" s="1">
        <v>1293</v>
      </c>
      <c r="P65" s="1">
        <v>12500689</v>
      </c>
      <c r="Q65" s="1">
        <v>6.2060579220873295E-4</v>
      </c>
      <c r="R65" s="1" t="s">
        <v>133</v>
      </c>
      <c r="S65">
        <f t="shared" si="0"/>
        <v>7.06484779133203E-4</v>
      </c>
      <c r="T65" s="1">
        <v>6.92839713471808E-4</v>
      </c>
      <c r="U65" s="1">
        <v>7.4428425396626599E-4</v>
      </c>
      <c r="V65" s="1">
        <v>7.2284015705054302E-4</v>
      </c>
      <c r="X65" s="1" t="s">
        <v>133</v>
      </c>
      <c r="Y65">
        <f t="shared" si="1"/>
        <v>-2.8136851234455657E-2</v>
      </c>
      <c r="Z65">
        <f t="shared" si="2"/>
        <v>7.5195235963694068E-2</v>
      </c>
      <c r="AA65">
        <f t="shared" si="3"/>
        <v>3.3018177944958302E-2</v>
      </c>
    </row>
    <row r="66" spans="1:27" hidden="1" x14ac:dyDescent="0.2">
      <c r="R66" s="1" t="s">
        <v>134</v>
      </c>
      <c r="S66">
        <f t="shared" si="0"/>
        <v>1.3953925146916249E-3</v>
      </c>
      <c r="T66" s="1">
        <v>1.3032498187311801E-3</v>
      </c>
      <c r="U66" s="1">
        <v>1.36003528621437E-3</v>
      </c>
      <c r="V66" s="1">
        <v>1.21049327761053E-3</v>
      </c>
      <c r="X66" s="1" t="s">
        <v>134</v>
      </c>
      <c r="Y66">
        <f t="shared" si="1"/>
        <v>-9.8557340452388731E-2</v>
      </c>
      <c r="Z66">
        <f t="shared" si="2"/>
        <v>-3.7026916933183357E-2</v>
      </c>
      <c r="AA66">
        <f t="shared" si="3"/>
        <v>-0.20507593226866466</v>
      </c>
    </row>
    <row r="67" spans="1:27" hidden="1" x14ac:dyDescent="0.2">
      <c r="R67" s="1" t="s">
        <v>135</v>
      </c>
      <c r="S67">
        <f t="shared" si="0"/>
        <v>8.5800656068299648E-4</v>
      </c>
      <c r="T67" s="1">
        <v>7.9143198996118702E-4</v>
      </c>
      <c r="U67" s="1">
        <v>8.2338162117744096E-4</v>
      </c>
      <c r="V67" s="1">
        <v>7.9003645319069996E-4</v>
      </c>
      <c r="X67" s="1" t="s">
        <v>135</v>
      </c>
      <c r="Y67">
        <f t="shared" si="1"/>
        <v>-0.11652329849330077</v>
      </c>
      <c r="Z67">
        <f t="shared" si="2"/>
        <v>-5.9427432816859083E-2</v>
      </c>
      <c r="AA67">
        <f t="shared" si="3"/>
        <v>-0.1190694567925224</v>
      </c>
    </row>
    <row r="68" spans="1:27" hidden="1" x14ac:dyDescent="0.2">
      <c r="R68" s="1" t="s">
        <v>136</v>
      </c>
      <c r="S68">
        <f t="shared" si="0"/>
        <v>6.7337127683131446E-4</v>
      </c>
      <c r="T68" s="1">
        <v>6.12026372087071E-4</v>
      </c>
      <c r="U68" s="1">
        <v>6.7727120674568699E-4</v>
      </c>
      <c r="V68" s="1">
        <v>6.2060579220873295E-4</v>
      </c>
      <c r="X68" s="1" t="s">
        <v>136</v>
      </c>
      <c r="Y68">
        <f t="shared" si="1"/>
        <v>-0.13780836353183001</v>
      </c>
      <c r="Z68">
        <f t="shared" si="2"/>
        <v>8.3314796511908731E-3</v>
      </c>
      <c r="AA68">
        <f t="shared" si="3"/>
        <v>-0.11772502139082415</v>
      </c>
    </row>
    <row r="70" spans="1:27" x14ac:dyDescent="0.2">
      <c r="X70" s="1" t="s">
        <v>39</v>
      </c>
      <c r="Y70" s="1" t="s">
        <v>137</v>
      </c>
      <c r="Z70" s="1" t="s">
        <v>138</v>
      </c>
    </row>
    <row r="71" spans="1:27" x14ac:dyDescent="0.2">
      <c r="X71">
        <f>TTEST(Y5:Y63,Z5:Z63,2,3)</f>
        <v>0.8807754610615649</v>
      </c>
      <c r="Y71">
        <f>TTEST(Y5:Y63,AA5:AA63,2,3)</f>
        <v>1.0590051818771491E-2</v>
      </c>
      <c r="Z71">
        <f>TTEST(Z5:Z63,AA5:AA63,2,3)</f>
        <v>2.6961147987724948E-2</v>
      </c>
    </row>
  </sheetData>
  <autoFilter ref="X4:AA68" xr:uid="{07D29266-F857-47BD-ACCD-7ED5490BB6CD}">
    <filterColumn colId="1">
      <customFilters>
        <customFilter operator="greaterThanOrEqual" val="0"/>
      </customFilters>
    </filterColumn>
    <filterColumn colId="2">
      <customFilters>
        <customFilter operator="greaterThanOrEqual" val="0"/>
      </customFilters>
    </filterColumn>
    <filterColumn colId="3">
      <filters>
        <filter val="0.000433396"/>
        <filter val="0.029245226"/>
        <filter val="0.068221508"/>
        <filter val="0.092269819"/>
        <filter val="0.094156556"/>
        <filter val="0.094292555"/>
        <filter val="0.118391539"/>
        <filter val="0.159913979"/>
        <filter val="0.167040236"/>
        <filter val="0.174222493"/>
        <filter val="0.194614897"/>
        <filter val="0.205746614"/>
        <filter val="0.212851332"/>
        <filter val="0.213095959"/>
        <filter val="0.217006158"/>
        <filter val="0.240307258"/>
        <filter val="0.295093988"/>
        <filter val="0.309100906"/>
        <filter val="0.337023418"/>
        <filter val="0.37346099"/>
        <filter val="0.38328141"/>
        <filter val="0.390996122"/>
        <filter val="0.394957938"/>
        <filter val="0.427595893"/>
        <filter val="0.453612943"/>
        <filter val="0.517927136"/>
        <filter val="0.675385415"/>
        <filter val="0.708464048"/>
        <filter val="0.711830221"/>
        <filter val="0.853232884"/>
        <filter val="0.890903489"/>
        <filter val="1.311770592"/>
      </filters>
    </filterColumn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8785-C0BF-4658-929E-07742334B6E7}">
  <sheetPr filterMode="1"/>
  <dimension ref="A1:AA71"/>
  <sheetViews>
    <sheetView tabSelected="1" topLeftCell="C1" workbookViewId="0">
      <selection activeCell="Y4" sqref="Y4:AA63"/>
    </sheetView>
  </sheetViews>
  <sheetFormatPr defaultRowHeight="14.25" x14ac:dyDescent="0.2"/>
  <cols>
    <col min="1" max="17" width="9" style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7" x14ac:dyDescent="0.2">
      <c r="A2" s="1" t="s">
        <v>73</v>
      </c>
      <c r="B2" s="1">
        <v>6</v>
      </c>
      <c r="C2" s="1">
        <v>345</v>
      </c>
      <c r="D2" s="1">
        <v>11861851</v>
      </c>
      <c r="E2" s="1">
        <v>1.7450902055674101E-4</v>
      </c>
      <c r="F2" s="1">
        <v>270</v>
      </c>
      <c r="G2" s="1">
        <v>12301053</v>
      </c>
      <c r="H2" s="1">
        <v>1.3169604260708401E-4</v>
      </c>
      <c r="I2" s="1">
        <v>290</v>
      </c>
      <c r="J2" s="1">
        <v>11136775</v>
      </c>
      <c r="K2" s="1">
        <v>1.5623912667715701E-4</v>
      </c>
      <c r="L2" s="1">
        <v>343</v>
      </c>
      <c r="M2" s="1">
        <v>10923246</v>
      </c>
      <c r="N2" s="1">
        <v>1.8840553439884001E-4</v>
      </c>
      <c r="O2" s="1">
        <v>706</v>
      </c>
      <c r="P2" s="1">
        <v>12500689</v>
      </c>
      <c r="Q2" s="1">
        <v>3.3886132196393298E-4</v>
      </c>
    </row>
    <row r="3" spans="1:27" x14ac:dyDescent="0.2">
      <c r="A3" s="1" t="s">
        <v>74</v>
      </c>
      <c r="B3" s="1">
        <v>6</v>
      </c>
      <c r="C3" s="1">
        <v>613</v>
      </c>
      <c r="D3" s="1">
        <v>11861851</v>
      </c>
      <c r="E3" s="1">
        <v>3.1006965101820902E-4</v>
      </c>
      <c r="F3" s="1">
        <v>837</v>
      </c>
      <c r="G3" s="1">
        <v>12301053</v>
      </c>
      <c r="H3" s="1">
        <v>4.0825773208196003E-4</v>
      </c>
      <c r="I3" s="1">
        <v>544</v>
      </c>
      <c r="J3" s="1">
        <v>11136775</v>
      </c>
      <c r="K3" s="1">
        <v>2.9308305142197798E-4</v>
      </c>
      <c r="L3" s="1">
        <v>1063</v>
      </c>
      <c r="M3" s="1">
        <v>10923246</v>
      </c>
      <c r="N3" s="1">
        <v>5.8389237045471597E-4</v>
      </c>
      <c r="O3" s="1">
        <v>990</v>
      </c>
      <c r="P3" s="1">
        <v>12500689</v>
      </c>
      <c r="Q3" s="1">
        <v>4.7517380841967898E-4</v>
      </c>
    </row>
    <row r="4" spans="1:27" x14ac:dyDescent="0.2">
      <c r="A4" s="1" t="s">
        <v>75</v>
      </c>
      <c r="B4" s="1">
        <v>6</v>
      </c>
      <c r="C4" s="1">
        <v>679</v>
      </c>
      <c r="D4" s="1">
        <v>11861851</v>
      </c>
      <c r="E4" s="1">
        <v>3.4345398538558597E-4</v>
      </c>
      <c r="F4" s="1">
        <v>544</v>
      </c>
      <c r="G4" s="1">
        <v>12301053</v>
      </c>
      <c r="H4" s="1">
        <v>2.6534313769723602E-4</v>
      </c>
      <c r="I4" s="1">
        <v>646</v>
      </c>
      <c r="J4" s="1">
        <v>11136775</v>
      </c>
      <c r="K4" s="1">
        <v>3.48036123563599E-4</v>
      </c>
      <c r="L4" s="1">
        <v>836</v>
      </c>
      <c r="M4" s="1">
        <v>10923246</v>
      </c>
      <c r="N4" s="1">
        <v>4.59204159642655E-4</v>
      </c>
      <c r="O4" s="1">
        <v>966</v>
      </c>
      <c r="P4" s="1">
        <v>12500689</v>
      </c>
      <c r="Q4" s="1">
        <v>4.6365444336708098E-4</v>
      </c>
      <c r="R4" s="1" t="s">
        <v>0</v>
      </c>
      <c r="S4" t="s">
        <v>33</v>
      </c>
      <c r="T4" s="1" t="s">
        <v>10</v>
      </c>
      <c r="U4" s="1" t="s">
        <v>13</v>
      </c>
      <c r="V4" s="1" t="s">
        <v>16</v>
      </c>
      <c r="X4" s="1" t="s">
        <v>0</v>
      </c>
      <c r="Y4" s="1" t="s">
        <v>35</v>
      </c>
      <c r="Z4" s="1" t="s">
        <v>36</v>
      </c>
      <c r="AA4" s="1" t="s">
        <v>37</v>
      </c>
    </row>
    <row r="5" spans="1:27" x14ac:dyDescent="0.2">
      <c r="A5" s="1" t="s">
        <v>76</v>
      </c>
      <c r="B5" s="1">
        <v>6</v>
      </c>
      <c r="C5" s="1">
        <v>761</v>
      </c>
      <c r="D5" s="1">
        <v>11861851</v>
      </c>
      <c r="E5" s="1">
        <v>3.8493149172081102E-4</v>
      </c>
      <c r="F5" s="1">
        <v>518</v>
      </c>
      <c r="G5" s="1">
        <v>12301053</v>
      </c>
      <c r="H5" s="1">
        <v>2.5266129655729402E-4</v>
      </c>
      <c r="I5" s="1">
        <v>656</v>
      </c>
      <c r="J5" s="1">
        <v>11136775</v>
      </c>
      <c r="K5" s="1">
        <v>3.5342367965591402E-4</v>
      </c>
      <c r="L5" s="1">
        <v>570</v>
      </c>
      <c r="M5" s="1">
        <v>10923246</v>
      </c>
      <c r="N5" s="1">
        <v>3.1309374521090098E-4</v>
      </c>
      <c r="O5" s="1">
        <v>713</v>
      </c>
      <c r="P5" s="1">
        <v>12500689</v>
      </c>
      <c r="Q5" s="1">
        <v>3.4222113677094101E-4</v>
      </c>
      <c r="R5" s="1" t="s">
        <v>73</v>
      </c>
      <c r="S5">
        <f t="shared" ref="S5:S68" si="0">(E2+H2)/2</f>
        <v>1.5310253158191251E-4</v>
      </c>
      <c r="T5" s="1">
        <v>1.5623912667715701E-4</v>
      </c>
      <c r="U5" s="1">
        <v>1.8840553439884001E-4</v>
      </c>
      <c r="V5" s="1">
        <v>3.3886132196393298E-4</v>
      </c>
      <c r="X5" s="1" t="s">
        <v>73</v>
      </c>
      <c r="Y5">
        <f>LOG(T5/S5,2)</f>
        <v>2.9257651897324655E-2</v>
      </c>
      <c r="Z5">
        <f>LOG(U5/S5,2)</f>
        <v>0.29934320634006284</v>
      </c>
      <c r="AA5">
        <f>LOG(V5/S5,2)</f>
        <v>1.1461968369890057</v>
      </c>
    </row>
    <row r="6" spans="1:27" hidden="1" x14ac:dyDescent="0.2">
      <c r="A6" s="1" t="s">
        <v>77</v>
      </c>
      <c r="B6" s="1">
        <v>6</v>
      </c>
      <c r="C6" s="1">
        <v>634</v>
      </c>
      <c r="D6" s="1">
        <v>11861851</v>
      </c>
      <c r="E6" s="1">
        <v>3.2069193922601099E-4</v>
      </c>
      <c r="F6" s="1">
        <v>575</v>
      </c>
      <c r="G6" s="1">
        <v>12301053</v>
      </c>
      <c r="H6" s="1">
        <v>2.80463794441012E-4</v>
      </c>
      <c r="I6" s="1">
        <v>683</v>
      </c>
      <c r="J6" s="1">
        <v>11136775</v>
      </c>
      <c r="K6" s="1">
        <v>3.6797008110516698E-4</v>
      </c>
      <c r="L6" s="1">
        <v>836</v>
      </c>
      <c r="M6" s="1">
        <v>10923246</v>
      </c>
      <c r="N6" s="1">
        <v>4.59204159642655E-4</v>
      </c>
      <c r="O6" s="1">
        <v>1015</v>
      </c>
      <c r="P6" s="1">
        <v>12500689</v>
      </c>
      <c r="Q6" s="1">
        <v>4.8717314701613601E-4</v>
      </c>
      <c r="R6" s="1" t="s">
        <v>74</v>
      </c>
      <c r="S6">
        <f t="shared" si="0"/>
        <v>3.5916369155008452E-4</v>
      </c>
      <c r="T6" s="1">
        <v>2.9308305142197798E-4</v>
      </c>
      <c r="U6" s="1">
        <v>5.8389237045471597E-4</v>
      </c>
      <c r="V6" s="1">
        <v>4.7517380841967898E-4</v>
      </c>
      <c r="X6" s="1" t="s">
        <v>74</v>
      </c>
      <c r="Y6">
        <f>LOG(T6/S6,2)</f>
        <v>-0.29333197160191066</v>
      </c>
      <c r="Z6">
        <f t="shared" ref="Z6:Z68" si="1">LOG(U6/S6,2)</f>
        <v>0.70106094696371601</v>
      </c>
      <c r="AA6">
        <f t="shared" ref="AA6:AA68" si="2">LOG(V6/S6,2)</f>
        <v>0.40381380395015226</v>
      </c>
    </row>
    <row r="7" spans="1:27" x14ac:dyDescent="0.2">
      <c r="A7" s="1" t="s">
        <v>78</v>
      </c>
      <c r="B7" s="1">
        <v>6</v>
      </c>
      <c r="C7" s="1">
        <v>794</v>
      </c>
      <c r="D7" s="1">
        <v>11861851</v>
      </c>
      <c r="E7" s="1">
        <v>4.0162365890449898E-4</v>
      </c>
      <c r="F7" s="1">
        <v>700</v>
      </c>
      <c r="G7" s="1">
        <v>12301053</v>
      </c>
      <c r="H7" s="1">
        <v>3.4143418453688398E-4</v>
      </c>
      <c r="I7" s="1">
        <v>756</v>
      </c>
      <c r="J7" s="1">
        <v>11136775</v>
      </c>
      <c r="K7" s="1">
        <v>4.0729924057907198E-4</v>
      </c>
      <c r="L7" s="1">
        <v>922</v>
      </c>
      <c r="M7" s="1">
        <v>10923246</v>
      </c>
      <c r="N7" s="1">
        <v>5.0644286506044002E-4</v>
      </c>
      <c r="O7" s="1">
        <v>1008</v>
      </c>
      <c r="P7" s="1">
        <v>12500689</v>
      </c>
      <c r="Q7" s="1">
        <v>4.8381333220912797E-4</v>
      </c>
      <c r="R7" s="1" t="s">
        <v>75</v>
      </c>
      <c r="S7">
        <f t="shared" si="0"/>
        <v>3.0439856154141102E-4</v>
      </c>
      <c r="T7" s="1">
        <v>3.48036123563599E-4</v>
      </c>
      <c r="U7" s="1">
        <v>4.59204159642655E-4</v>
      </c>
      <c r="V7" s="1">
        <v>4.6365444336708098E-4</v>
      </c>
      <c r="X7" s="1" t="s">
        <v>75</v>
      </c>
      <c r="Y7">
        <f t="shared" ref="Y7:Y68" si="3">LOG(T7/S7,2)</f>
        <v>0.1932755135788139</v>
      </c>
      <c r="Z7">
        <f t="shared" si="1"/>
        <v>0.59317416925063182</v>
      </c>
      <c r="AA7">
        <f t="shared" si="2"/>
        <v>0.60708843955609293</v>
      </c>
    </row>
    <row r="8" spans="1:27" hidden="1" x14ac:dyDescent="0.2">
      <c r="A8" s="1" t="s">
        <v>79</v>
      </c>
      <c r="B8" s="1">
        <v>6</v>
      </c>
      <c r="C8" s="1">
        <v>785</v>
      </c>
      <c r="D8" s="1">
        <v>11861851</v>
      </c>
      <c r="E8" s="1">
        <v>3.9707124967258402E-4</v>
      </c>
      <c r="F8" s="1">
        <v>533</v>
      </c>
      <c r="G8" s="1">
        <v>12301053</v>
      </c>
      <c r="H8" s="1">
        <v>2.5997774336879902E-4</v>
      </c>
      <c r="I8" s="1">
        <v>651</v>
      </c>
      <c r="J8" s="1">
        <v>11136775</v>
      </c>
      <c r="K8" s="1">
        <v>3.5072990160975602E-4</v>
      </c>
      <c r="L8" s="1">
        <v>452</v>
      </c>
      <c r="M8" s="1">
        <v>10923246</v>
      </c>
      <c r="N8" s="1">
        <v>2.4827784707952098E-4</v>
      </c>
      <c r="O8" s="1">
        <v>624</v>
      </c>
      <c r="P8" s="1">
        <v>12500689</v>
      </c>
      <c r="Q8" s="1">
        <v>2.99503491367555E-4</v>
      </c>
      <c r="R8" s="1" t="s">
        <v>76</v>
      </c>
      <c r="S8">
        <f t="shared" si="0"/>
        <v>3.1879639413905255E-4</v>
      </c>
      <c r="T8" s="1">
        <v>3.5342367965591402E-4</v>
      </c>
      <c r="U8" s="1">
        <v>3.1309374521090098E-4</v>
      </c>
      <c r="V8" s="1">
        <v>3.4222113677094101E-4</v>
      </c>
      <c r="X8" s="1" t="s">
        <v>76</v>
      </c>
      <c r="Y8">
        <f t="shared" si="3"/>
        <v>0.14876339349421985</v>
      </c>
      <c r="Z8">
        <f t="shared" si="1"/>
        <v>-2.6040623786897501E-2</v>
      </c>
      <c r="AA8">
        <f t="shared" si="2"/>
        <v>0.1022935571554591</v>
      </c>
    </row>
    <row r="9" spans="1:27" x14ac:dyDescent="0.2">
      <c r="A9" s="1" t="s">
        <v>80</v>
      </c>
      <c r="B9" s="1">
        <v>6</v>
      </c>
      <c r="C9" s="1">
        <v>623</v>
      </c>
      <c r="D9" s="1">
        <v>11861851</v>
      </c>
      <c r="E9" s="1">
        <v>3.1512788349811501E-4</v>
      </c>
      <c r="F9" s="1">
        <v>464</v>
      </c>
      <c r="G9" s="1">
        <v>12301053</v>
      </c>
      <c r="H9" s="1">
        <v>2.26322088035877E-4</v>
      </c>
      <c r="I9" s="1">
        <v>571</v>
      </c>
      <c r="J9" s="1">
        <v>11136775</v>
      </c>
      <c r="K9" s="1">
        <v>3.0762945287123001E-4</v>
      </c>
      <c r="L9" s="1">
        <v>480</v>
      </c>
      <c r="M9" s="1">
        <v>10923246</v>
      </c>
      <c r="N9" s="1">
        <v>2.6365789070391702E-4</v>
      </c>
      <c r="O9" s="1">
        <v>614</v>
      </c>
      <c r="P9" s="1">
        <v>12500689</v>
      </c>
      <c r="Q9" s="1">
        <v>2.9470375592897301E-4</v>
      </c>
      <c r="R9" s="1" t="s">
        <v>77</v>
      </c>
      <c r="S9">
        <f t="shared" si="0"/>
        <v>3.005778668335115E-4</v>
      </c>
      <c r="T9" s="1">
        <v>3.6797008110516698E-4</v>
      </c>
      <c r="U9" s="1">
        <v>4.59204159642655E-4</v>
      </c>
      <c r="V9" s="1">
        <v>4.8717314701613601E-4</v>
      </c>
      <c r="X9" s="1" t="s">
        <v>77</v>
      </c>
      <c r="Y9">
        <f t="shared" si="3"/>
        <v>0.29184968870445693</v>
      </c>
      <c r="Z9">
        <f t="shared" si="1"/>
        <v>0.61139693078011081</v>
      </c>
      <c r="AA9">
        <f t="shared" si="2"/>
        <v>0.69669583432233784</v>
      </c>
    </row>
    <row r="10" spans="1:27" x14ac:dyDescent="0.2">
      <c r="A10" s="1" t="s">
        <v>81</v>
      </c>
      <c r="B10" s="1">
        <v>6</v>
      </c>
      <c r="C10" s="1">
        <v>716</v>
      </c>
      <c r="D10" s="1">
        <v>11861851</v>
      </c>
      <c r="E10" s="1">
        <v>3.6216944556123599E-4</v>
      </c>
      <c r="F10" s="1">
        <v>511</v>
      </c>
      <c r="G10" s="1">
        <v>12301053</v>
      </c>
      <c r="H10" s="1">
        <v>2.4924695471192497E-4</v>
      </c>
      <c r="I10" s="1">
        <v>833</v>
      </c>
      <c r="J10" s="1">
        <v>11136775</v>
      </c>
      <c r="K10" s="1">
        <v>4.48783422489903E-4</v>
      </c>
      <c r="L10" s="1">
        <v>761</v>
      </c>
      <c r="M10" s="1">
        <v>10923246</v>
      </c>
      <c r="N10" s="1">
        <v>4.1800761422016802E-4</v>
      </c>
      <c r="O10" s="1">
        <v>1134</v>
      </c>
      <c r="P10" s="1">
        <v>12500689</v>
      </c>
      <c r="Q10" s="1">
        <v>5.4428999873526896E-4</v>
      </c>
      <c r="R10" s="1" t="s">
        <v>78</v>
      </c>
      <c r="S10">
        <f t="shared" si="0"/>
        <v>3.7152892172069151E-4</v>
      </c>
      <c r="T10" s="1">
        <v>4.0729924057907198E-4</v>
      </c>
      <c r="U10" s="1">
        <v>5.0644286506044002E-4</v>
      </c>
      <c r="V10" s="1">
        <v>4.8381333220912797E-4</v>
      </c>
      <c r="X10" s="1" t="s">
        <v>78</v>
      </c>
      <c r="Y10">
        <f t="shared" si="3"/>
        <v>0.1326146024663245</v>
      </c>
      <c r="Z10">
        <f t="shared" si="1"/>
        <v>0.44692499695945137</v>
      </c>
      <c r="AA10">
        <f t="shared" si="2"/>
        <v>0.38097600358060069</v>
      </c>
    </row>
    <row r="11" spans="1:27" hidden="1" x14ac:dyDescent="0.2">
      <c r="A11" s="1" t="s">
        <v>82</v>
      </c>
      <c r="B11" s="1">
        <v>6</v>
      </c>
      <c r="C11" s="1">
        <v>682</v>
      </c>
      <c r="D11" s="1">
        <v>11861851</v>
      </c>
      <c r="E11" s="1">
        <v>3.44971455129557E-4</v>
      </c>
      <c r="F11" s="1">
        <v>697</v>
      </c>
      <c r="G11" s="1">
        <v>12301053</v>
      </c>
      <c r="H11" s="1">
        <v>3.3997089517458299E-4</v>
      </c>
      <c r="I11" s="1">
        <v>616</v>
      </c>
      <c r="J11" s="1">
        <v>11136775</v>
      </c>
      <c r="K11" s="1">
        <v>3.3187345528665099E-4</v>
      </c>
      <c r="L11" s="1">
        <v>715</v>
      </c>
      <c r="M11" s="1">
        <v>10923246</v>
      </c>
      <c r="N11" s="1">
        <v>3.92740399694376E-4</v>
      </c>
      <c r="O11" s="1">
        <v>944</v>
      </c>
      <c r="P11" s="1">
        <v>12500689</v>
      </c>
      <c r="Q11" s="1">
        <v>4.5309502540219899E-4</v>
      </c>
      <c r="R11" s="1" t="s">
        <v>79</v>
      </c>
      <c r="S11">
        <f t="shared" si="0"/>
        <v>3.2852449652069149E-4</v>
      </c>
      <c r="T11" s="1">
        <v>3.5072990160975602E-4</v>
      </c>
      <c r="U11" s="1">
        <v>2.4827784707952098E-4</v>
      </c>
      <c r="V11" s="1">
        <v>2.99503491367555E-4</v>
      </c>
      <c r="X11" s="1" t="s">
        <v>79</v>
      </c>
      <c r="Y11">
        <f t="shared" si="3"/>
        <v>9.4359483826280885E-2</v>
      </c>
      <c r="Z11">
        <f t="shared" si="1"/>
        <v>-0.40404540863930699</v>
      </c>
      <c r="AA11">
        <f t="shared" si="2"/>
        <v>-0.13342812864167397</v>
      </c>
    </row>
    <row r="12" spans="1:27" hidden="1" x14ac:dyDescent="0.2">
      <c r="A12" s="1" t="s">
        <v>83</v>
      </c>
      <c r="B12" s="1">
        <v>6</v>
      </c>
      <c r="C12" s="1">
        <v>667</v>
      </c>
      <c r="D12" s="1">
        <v>11861851</v>
      </c>
      <c r="E12" s="1">
        <v>3.3738410640969901E-4</v>
      </c>
      <c r="F12" s="1">
        <v>609</v>
      </c>
      <c r="G12" s="1">
        <v>12301053</v>
      </c>
      <c r="H12" s="1">
        <v>2.9704774054708897E-4</v>
      </c>
      <c r="I12" s="1">
        <v>693</v>
      </c>
      <c r="J12" s="1">
        <v>11136775</v>
      </c>
      <c r="K12" s="1">
        <v>3.7335763719748298E-4</v>
      </c>
      <c r="L12" s="1">
        <v>711</v>
      </c>
      <c r="M12" s="1">
        <v>10923246</v>
      </c>
      <c r="N12" s="1">
        <v>3.90543250605177E-4</v>
      </c>
      <c r="O12" s="1">
        <v>712</v>
      </c>
      <c r="P12" s="1">
        <v>12500689</v>
      </c>
      <c r="Q12" s="1">
        <v>3.4174116322708198E-4</v>
      </c>
      <c r="R12" s="1" t="s">
        <v>80</v>
      </c>
      <c r="S12">
        <f t="shared" si="0"/>
        <v>2.7072498576699599E-4</v>
      </c>
      <c r="T12" s="1">
        <v>3.0762945287123001E-4</v>
      </c>
      <c r="U12" s="1">
        <v>2.6365789070391702E-4</v>
      </c>
      <c r="V12" s="1">
        <v>2.9470375592897301E-4</v>
      </c>
      <c r="X12" s="1" t="s">
        <v>80</v>
      </c>
      <c r="Y12">
        <f t="shared" si="3"/>
        <v>0.18436559254319507</v>
      </c>
      <c r="Z12">
        <f t="shared" si="1"/>
        <v>-3.8160868926264385E-2</v>
      </c>
      <c r="AA12">
        <f t="shared" si="2"/>
        <v>0.12243740438596656</v>
      </c>
    </row>
    <row r="13" spans="1:27" x14ac:dyDescent="0.2">
      <c r="A13" s="1" t="s">
        <v>84</v>
      </c>
      <c r="B13" s="1">
        <v>6</v>
      </c>
      <c r="C13" s="1">
        <v>813</v>
      </c>
      <c r="D13" s="1">
        <v>11861851</v>
      </c>
      <c r="E13" s="1">
        <v>4.1123430061631999E-4</v>
      </c>
      <c r="F13" s="1">
        <v>459</v>
      </c>
      <c r="G13" s="1">
        <v>12301053</v>
      </c>
      <c r="H13" s="1">
        <v>2.2388327243204299E-4</v>
      </c>
      <c r="I13" s="1">
        <v>695</v>
      </c>
      <c r="J13" s="1">
        <v>11136775</v>
      </c>
      <c r="K13" s="1">
        <v>3.7443514841594598E-4</v>
      </c>
      <c r="L13" s="1">
        <v>590</v>
      </c>
      <c r="M13" s="1">
        <v>10923246</v>
      </c>
      <c r="N13" s="1">
        <v>3.2407949065689799E-4</v>
      </c>
      <c r="O13" s="1">
        <v>826</v>
      </c>
      <c r="P13" s="1">
        <v>12500689</v>
      </c>
      <c r="Q13" s="1">
        <v>3.9645814722692399E-4</v>
      </c>
      <c r="R13" s="1" t="s">
        <v>81</v>
      </c>
      <c r="S13">
        <f t="shared" si="0"/>
        <v>3.0570820013658051E-4</v>
      </c>
      <c r="T13" s="1">
        <v>4.48783422489903E-4</v>
      </c>
      <c r="U13" s="1">
        <v>4.1800761422016802E-4</v>
      </c>
      <c r="V13" s="1">
        <v>5.4428999873526896E-4</v>
      </c>
      <c r="X13" s="1" t="s">
        <v>81</v>
      </c>
      <c r="Y13">
        <f t="shared" si="3"/>
        <v>0.55386413479732099</v>
      </c>
      <c r="Z13">
        <f t="shared" si="1"/>
        <v>0.45137397122018186</v>
      </c>
      <c r="AA13">
        <f t="shared" si="2"/>
        <v>0.83222027620943584</v>
      </c>
    </row>
    <row r="14" spans="1:27" hidden="1" x14ac:dyDescent="0.2">
      <c r="A14" s="1" t="s">
        <v>85</v>
      </c>
      <c r="B14" s="1">
        <v>6</v>
      </c>
      <c r="C14" s="1">
        <v>688</v>
      </c>
      <c r="D14" s="1">
        <v>11861851</v>
      </c>
      <c r="E14" s="1">
        <v>3.4800639461750099E-4</v>
      </c>
      <c r="F14" s="1">
        <v>573</v>
      </c>
      <c r="G14" s="1">
        <v>12301053</v>
      </c>
      <c r="H14" s="1">
        <v>2.7948826819947803E-4</v>
      </c>
      <c r="I14" s="1">
        <v>662</v>
      </c>
      <c r="J14" s="1">
        <v>11136775</v>
      </c>
      <c r="K14" s="1">
        <v>3.5665621331130401E-4</v>
      </c>
      <c r="L14" s="1">
        <v>534</v>
      </c>
      <c r="M14" s="1">
        <v>10923246</v>
      </c>
      <c r="N14" s="1">
        <v>2.93319403408107E-4</v>
      </c>
      <c r="O14" s="1">
        <v>763</v>
      </c>
      <c r="P14" s="1">
        <v>12500689</v>
      </c>
      <c r="Q14" s="1">
        <v>3.6621981396385399E-4</v>
      </c>
      <c r="R14" s="1" t="s">
        <v>82</v>
      </c>
      <c r="S14">
        <f t="shared" si="0"/>
        <v>3.4247117515206999E-4</v>
      </c>
      <c r="T14" s="1">
        <v>3.3187345528665099E-4</v>
      </c>
      <c r="U14" s="1">
        <v>3.92740399694376E-4</v>
      </c>
      <c r="V14" s="1">
        <v>4.5309502540219899E-4</v>
      </c>
      <c r="X14" s="1" t="s">
        <v>82</v>
      </c>
      <c r="Y14">
        <f t="shared" si="3"/>
        <v>-4.5349324675043379E-2</v>
      </c>
      <c r="Z14">
        <f t="shared" si="1"/>
        <v>0.19759344458067005</v>
      </c>
      <c r="AA14">
        <f t="shared" si="2"/>
        <v>0.40383108582732946</v>
      </c>
    </row>
    <row r="15" spans="1:27" x14ac:dyDescent="0.2">
      <c r="A15" s="1" t="s">
        <v>86</v>
      </c>
      <c r="B15" s="1">
        <v>6</v>
      </c>
      <c r="C15" s="1">
        <v>896</v>
      </c>
      <c r="D15" s="1">
        <v>11861851</v>
      </c>
      <c r="E15" s="1">
        <v>4.5321763019953601E-4</v>
      </c>
      <c r="F15" s="1">
        <v>1347</v>
      </c>
      <c r="G15" s="1">
        <v>12301053</v>
      </c>
      <c r="H15" s="1">
        <v>6.5701692367311896E-4</v>
      </c>
      <c r="I15" s="1">
        <v>781</v>
      </c>
      <c r="J15" s="1">
        <v>11136775</v>
      </c>
      <c r="K15" s="1">
        <v>4.2076813080986101E-4</v>
      </c>
      <c r="L15" s="1">
        <v>867</v>
      </c>
      <c r="M15" s="1">
        <v>10923246</v>
      </c>
      <c r="N15" s="1">
        <v>4.7623206508394999E-4</v>
      </c>
      <c r="O15" s="1">
        <v>992</v>
      </c>
      <c r="P15" s="1">
        <v>12500689</v>
      </c>
      <c r="Q15" s="1">
        <v>4.7613375550739601E-4</v>
      </c>
      <c r="R15" s="1" t="s">
        <v>83</v>
      </c>
      <c r="S15">
        <f t="shared" si="0"/>
        <v>3.1721592347839399E-4</v>
      </c>
      <c r="T15" s="1">
        <v>3.7335763719748298E-4</v>
      </c>
      <c r="U15" s="1">
        <v>3.90543250605177E-4</v>
      </c>
      <c r="V15" s="1">
        <v>3.4174116322708198E-4</v>
      </c>
      <c r="X15" s="1" t="s">
        <v>83</v>
      </c>
      <c r="Y15">
        <f t="shared" si="3"/>
        <v>0.23509304962456559</v>
      </c>
      <c r="Z15">
        <f t="shared" si="1"/>
        <v>0.30001713539162894</v>
      </c>
      <c r="AA15">
        <f t="shared" si="2"/>
        <v>0.10743884028917894</v>
      </c>
    </row>
    <row r="16" spans="1:27" x14ac:dyDescent="0.2">
      <c r="A16" s="1" t="s">
        <v>87</v>
      </c>
      <c r="B16" s="1">
        <v>6</v>
      </c>
      <c r="C16" s="1">
        <v>633</v>
      </c>
      <c r="D16" s="1">
        <v>11861851</v>
      </c>
      <c r="E16" s="1">
        <v>3.2018611597802002E-4</v>
      </c>
      <c r="F16" s="1">
        <v>514</v>
      </c>
      <c r="G16" s="1">
        <v>12301053</v>
      </c>
      <c r="H16" s="1">
        <v>2.5071024407422602E-4</v>
      </c>
      <c r="I16" s="1">
        <v>541</v>
      </c>
      <c r="J16" s="1">
        <v>11136775</v>
      </c>
      <c r="K16" s="1">
        <v>2.9146678459428298E-4</v>
      </c>
      <c r="L16" s="1">
        <v>521</v>
      </c>
      <c r="M16" s="1">
        <v>10923246</v>
      </c>
      <c r="N16" s="1">
        <v>2.8617866886821E-4</v>
      </c>
      <c r="O16" s="1">
        <v>649</v>
      </c>
      <c r="P16" s="1">
        <v>12500689</v>
      </c>
      <c r="Q16" s="1">
        <v>3.1150282996401203E-4</v>
      </c>
      <c r="R16" s="1" t="s">
        <v>84</v>
      </c>
      <c r="S16">
        <f t="shared" si="0"/>
        <v>3.1755878652418152E-4</v>
      </c>
      <c r="T16" s="1">
        <v>3.7443514841594598E-4</v>
      </c>
      <c r="U16" s="1">
        <v>3.2407949065689799E-4</v>
      </c>
      <c r="V16" s="1">
        <v>3.9645814722692399E-4</v>
      </c>
      <c r="X16" s="1" t="s">
        <v>84</v>
      </c>
      <c r="Y16">
        <f t="shared" si="3"/>
        <v>0.23769217928491687</v>
      </c>
      <c r="Z16">
        <f t="shared" si="1"/>
        <v>2.9324034208113255E-2</v>
      </c>
      <c r="AA16">
        <f t="shared" si="2"/>
        <v>0.32014488492892307</v>
      </c>
    </row>
    <row r="17" spans="1:27" hidden="1" x14ac:dyDescent="0.2">
      <c r="A17" s="1" t="s">
        <v>88</v>
      </c>
      <c r="B17" s="1">
        <v>6</v>
      </c>
      <c r="C17" s="1">
        <v>902</v>
      </c>
      <c r="D17" s="1">
        <v>11861851</v>
      </c>
      <c r="E17" s="1">
        <v>4.5625256968747898E-4</v>
      </c>
      <c r="F17" s="1">
        <v>771</v>
      </c>
      <c r="G17" s="1">
        <v>12301053</v>
      </c>
      <c r="H17" s="1">
        <v>3.7606536611134E-4</v>
      </c>
      <c r="I17" s="1">
        <v>664</v>
      </c>
      <c r="J17" s="1">
        <v>11136775</v>
      </c>
      <c r="K17" s="1">
        <v>3.5773372452976702E-4</v>
      </c>
      <c r="L17" s="1">
        <v>747</v>
      </c>
      <c r="M17" s="1">
        <v>10923246</v>
      </c>
      <c r="N17" s="1">
        <v>4.1031759240797098E-4</v>
      </c>
      <c r="O17" s="1">
        <v>798</v>
      </c>
      <c r="P17" s="1">
        <v>12500689</v>
      </c>
      <c r="Q17" s="1">
        <v>3.83018887998893E-4</v>
      </c>
      <c r="R17" s="1" t="s">
        <v>85</v>
      </c>
      <c r="S17">
        <f t="shared" si="0"/>
        <v>3.1374733140848948E-4</v>
      </c>
      <c r="T17" s="1">
        <v>3.5665621331130401E-4</v>
      </c>
      <c r="U17" s="1">
        <v>2.93319403408107E-4</v>
      </c>
      <c r="V17" s="1">
        <v>3.6621981396385399E-4</v>
      </c>
      <c r="X17" s="1" t="s">
        <v>85</v>
      </c>
      <c r="Y17">
        <f t="shared" si="3"/>
        <v>0.1849309187739</v>
      </c>
      <c r="Z17">
        <f t="shared" si="1"/>
        <v>-9.7130678060904821E-2</v>
      </c>
      <c r="AA17">
        <f t="shared" si="2"/>
        <v>0.22310666063664497</v>
      </c>
    </row>
    <row r="18" spans="1:27" hidden="1" x14ac:dyDescent="0.2">
      <c r="A18" s="1" t="s">
        <v>89</v>
      </c>
      <c r="B18" s="1">
        <v>6</v>
      </c>
      <c r="C18" s="1">
        <v>581</v>
      </c>
      <c r="D18" s="1">
        <v>11861851</v>
      </c>
      <c r="E18" s="1">
        <v>2.93883307082511E-4</v>
      </c>
      <c r="F18" s="1">
        <v>411</v>
      </c>
      <c r="G18" s="1">
        <v>12301053</v>
      </c>
      <c r="H18" s="1">
        <v>2.00470642635228E-4</v>
      </c>
      <c r="I18" s="1">
        <v>387</v>
      </c>
      <c r="J18" s="1">
        <v>11136775</v>
      </c>
      <c r="K18" s="1">
        <v>2.0849842077262E-4</v>
      </c>
      <c r="L18" s="1">
        <v>471</v>
      </c>
      <c r="M18" s="1">
        <v>10923246</v>
      </c>
      <c r="N18" s="1">
        <v>2.58714305253218E-4</v>
      </c>
      <c r="O18" s="1">
        <v>864</v>
      </c>
      <c r="P18" s="1">
        <v>12500689</v>
      </c>
      <c r="Q18" s="1">
        <v>4.1469714189353799E-4</v>
      </c>
      <c r="R18" s="1" t="s">
        <v>86</v>
      </c>
      <c r="S18">
        <f t="shared" si="0"/>
        <v>5.5511727693632754E-4</v>
      </c>
      <c r="T18" s="1">
        <v>4.2076813080986101E-4</v>
      </c>
      <c r="U18" s="1">
        <v>4.7623206508394999E-4</v>
      </c>
      <c r="V18" s="1">
        <v>4.7613375550739601E-4</v>
      </c>
      <c r="X18" s="1" t="s">
        <v>86</v>
      </c>
      <c r="Y18">
        <f t="shared" si="3"/>
        <v>-0.39976715653227385</v>
      </c>
      <c r="Z18">
        <f t="shared" si="1"/>
        <v>-0.22112783316755383</v>
      </c>
      <c r="AA18">
        <f t="shared" si="2"/>
        <v>-0.22142568245194333</v>
      </c>
    </row>
    <row r="19" spans="1:27" x14ac:dyDescent="0.2">
      <c r="A19" s="1" t="s">
        <v>90</v>
      </c>
      <c r="B19" s="1">
        <v>6</v>
      </c>
      <c r="C19" s="1">
        <v>542</v>
      </c>
      <c r="D19" s="1">
        <v>11861851</v>
      </c>
      <c r="E19" s="1">
        <v>2.7415620041088001E-4</v>
      </c>
      <c r="F19" s="1">
        <v>430</v>
      </c>
      <c r="G19" s="1">
        <v>12301053</v>
      </c>
      <c r="H19" s="1">
        <v>2.097381419298E-4</v>
      </c>
      <c r="I19" s="1">
        <v>483</v>
      </c>
      <c r="J19" s="1">
        <v>11136775</v>
      </c>
      <c r="K19" s="1">
        <v>2.60218959258851E-4</v>
      </c>
      <c r="L19" s="1">
        <v>647</v>
      </c>
      <c r="M19" s="1">
        <v>10923246</v>
      </c>
      <c r="N19" s="1">
        <v>3.55388865177988E-4</v>
      </c>
      <c r="O19" s="1">
        <v>777</v>
      </c>
      <c r="P19" s="1">
        <v>12500689</v>
      </c>
      <c r="Q19" s="1">
        <v>3.7293944357786999E-4</v>
      </c>
      <c r="R19" s="1" t="s">
        <v>87</v>
      </c>
      <c r="S19">
        <f t="shared" si="0"/>
        <v>2.8544818002612302E-4</v>
      </c>
      <c r="T19" s="1">
        <v>2.9146678459428298E-4</v>
      </c>
      <c r="U19" s="1">
        <v>2.8617866886821E-4</v>
      </c>
      <c r="V19" s="1">
        <v>3.1150282996401203E-4</v>
      </c>
      <c r="X19" s="1" t="s">
        <v>87</v>
      </c>
      <c r="Y19">
        <f t="shared" si="3"/>
        <v>3.0102620044166372E-2</v>
      </c>
      <c r="Z19">
        <f t="shared" si="1"/>
        <v>3.6872767807229387E-3</v>
      </c>
      <c r="AA19">
        <f t="shared" si="2"/>
        <v>0.12601640605192244</v>
      </c>
    </row>
    <row r="20" spans="1:27" hidden="1" x14ac:dyDescent="0.2">
      <c r="A20" s="1" t="s">
        <v>91</v>
      </c>
      <c r="B20" s="1">
        <v>6</v>
      </c>
      <c r="C20" s="1">
        <v>488</v>
      </c>
      <c r="D20" s="1">
        <v>11861851</v>
      </c>
      <c r="E20" s="1">
        <v>2.4684174501939002E-4</v>
      </c>
      <c r="F20" s="1">
        <v>510</v>
      </c>
      <c r="G20" s="1">
        <v>12301053</v>
      </c>
      <c r="H20" s="1">
        <v>2.4875919159115801E-4</v>
      </c>
      <c r="I20" s="1">
        <v>615</v>
      </c>
      <c r="J20" s="1">
        <v>11136775</v>
      </c>
      <c r="K20" s="1">
        <v>3.3133469967741997E-4</v>
      </c>
      <c r="L20" s="1">
        <v>531</v>
      </c>
      <c r="M20" s="1">
        <v>10923246</v>
      </c>
      <c r="N20" s="1">
        <v>2.9167154159120799E-4</v>
      </c>
      <c r="O20" s="1">
        <v>791</v>
      </c>
      <c r="P20" s="1">
        <v>12500689</v>
      </c>
      <c r="Q20" s="1">
        <v>3.7965907319188503E-4</v>
      </c>
      <c r="R20" s="1" t="s">
        <v>88</v>
      </c>
      <c r="S20">
        <f t="shared" si="0"/>
        <v>4.1615896789940952E-4</v>
      </c>
      <c r="T20" s="1">
        <v>3.5773372452976702E-4</v>
      </c>
      <c r="U20" s="1">
        <v>4.1031759240797098E-4</v>
      </c>
      <c r="V20" s="1">
        <v>3.83018887998893E-4</v>
      </c>
      <c r="X20" s="1" t="s">
        <v>88</v>
      </c>
      <c r="Y20">
        <f t="shared" si="3"/>
        <v>-0.21824859489885801</v>
      </c>
      <c r="Z20">
        <f t="shared" si="1"/>
        <v>-2.0393715171682203E-2</v>
      </c>
      <c r="AA20">
        <f t="shared" si="2"/>
        <v>-0.11971918818800467</v>
      </c>
    </row>
    <row r="21" spans="1:27" hidden="1" x14ac:dyDescent="0.2">
      <c r="A21" s="1" t="s">
        <v>92</v>
      </c>
      <c r="B21" s="1">
        <v>6</v>
      </c>
      <c r="C21" s="1">
        <v>821</v>
      </c>
      <c r="D21" s="1">
        <v>11861851</v>
      </c>
      <c r="E21" s="1">
        <v>4.1528088660024398E-4</v>
      </c>
      <c r="F21" s="1">
        <v>554</v>
      </c>
      <c r="G21" s="1">
        <v>12301053</v>
      </c>
      <c r="H21" s="1">
        <v>2.7022076890490502E-4</v>
      </c>
      <c r="I21" s="1">
        <v>824</v>
      </c>
      <c r="J21" s="1">
        <v>11136775</v>
      </c>
      <c r="K21" s="1">
        <v>4.4393462200681898E-4</v>
      </c>
      <c r="L21" s="1">
        <v>839</v>
      </c>
      <c r="M21" s="1">
        <v>10923246</v>
      </c>
      <c r="N21" s="1">
        <v>4.6085202145955498E-4</v>
      </c>
      <c r="O21" s="1">
        <v>988</v>
      </c>
      <c r="P21" s="1">
        <v>12500689</v>
      </c>
      <c r="Q21" s="1">
        <v>4.7421386133196302E-4</v>
      </c>
      <c r="R21" s="1" t="s">
        <v>89</v>
      </c>
      <c r="S21">
        <f t="shared" si="0"/>
        <v>2.4717697485886951E-4</v>
      </c>
      <c r="T21" s="1">
        <v>2.0849842077262E-4</v>
      </c>
      <c r="U21" s="1">
        <v>2.58714305253218E-4</v>
      </c>
      <c r="V21" s="1">
        <v>4.1469714189353799E-4</v>
      </c>
      <c r="X21" s="1" t="s">
        <v>89</v>
      </c>
      <c r="Y21">
        <f t="shared" si="3"/>
        <v>-0.24550790260011024</v>
      </c>
      <c r="Z21">
        <f t="shared" si="1"/>
        <v>6.5815469153124126E-2</v>
      </c>
      <c r="AA21">
        <f t="shared" si="2"/>
        <v>0.74651374525438075</v>
      </c>
    </row>
    <row r="22" spans="1:27" x14ac:dyDescent="0.2">
      <c r="A22" s="1" t="s">
        <v>93</v>
      </c>
      <c r="B22" s="1">
        <v>6</v>
      </c>
      <c r="C22" s="1">
        <v>529</v>
      </c>
      <c r="D22" s="1">
        <v>11861851</v>
      </c>
      <c r="E22" s="1">
        <v>2.67580498187003E-4</v>
      </c>
      <c r="F22" s="1">
        <v>442</v>
      </c>
      <c r="G22" s="1">
        <v>12301053</v>
      </c>
      <c r="H22" s="1">
        <v>2.1559129937900401E-4</v>
      </c>
      <c r="I22" s="1">
        <v>506</v>
      </c>
      <c r="J22" s="1">
        <v>11136775</v>
      </c>
      <c r="K22" s="1">
        <v>2.72610338271178E-4</v>
      </c>
      <c r="L22" s="1">
        <v>538</v>
      </c>
      <c r="M22" s="1">
        <v>10923246</v>
      </c>
      <c r="N22" s="1">
        <v>2.9551655249730697E-4</v>
      </c>
      <c r="O22" s="1">
        <v>725</v>
      </c>
      <c r="P22" s="1">
        <v>12500689</v>
      </c>
      <c r="Q22" s="1">
        <v>3.4798081929723998E-4</v>
      </c>
      <c r="R22" s="1" t="s">
        <v>90</v>
      </c>
      <c r="S22">
        <f t="shared" si="0"/>
        <v>2.4194717117034001E-4</v>
      </c>
      <c r="T22" s="1">
        <v>2.60218959258851E-4</v>
      </c>
      <c r="U22" s="1">
        <v>3.55388865177988E-4</v>
      </c>
      <c r="V22" s="1">
        <v>3.7293944357786999E-4</v>
      </c>
      <c r="X22" s="1" t="s">
        <v>90</v>
      </c>
      <c r="Y22">
        <f t="shared" si="3"/>
        <v>0.10503400759064156</v>
      </c>
      <c r="Z22">
        <f t="shared" si="1"/>
        <v>0.55470640903224167</v>
      </c>
      <c r="AA22">
        <f t="shared" si="2"/>
        <v>0.62424931899801595</v>
      </c>
    </row>
    <row r="23" spans="1:27" x14ac:dyDescent="0.2">
      <c r="A23" s="1" t="s">
        <v>94</v>
      </c>
      <c r="B23" s="1">
        <v>6</v>
      </c>
      <c r="C23" s="1">
        <v>586</v>
      </c>
      <c r="D23" s="1">
        <v>11861851</v>
      </c>
      <c r="E23" s="1">
        <v>2.9641242332246402E-4</v>
      </c>
      <c r="F23" s="1">
        <v>555</v>
      </c>
      <c r="G23" s="1">
        <v>12301053</v>
      </c>
      <c r="H23" s="1">
        <v>2.7070853202567198E-4</v>
      </c>
      <c r="I23" s="1">
        <v>565</v>
      </c>
      <c r="J23" s="1">
        <v>11136775</v>
      </c>
      <c r="K23" s="1">
        <v>3.0439691921584099E-4</v>
      </c>
      <c r="L23" s="1">
        <v>646</v>
      </c>
      <c r="M23" s="1">
        <v>10923246</v>
      </c>
      <c r="N23" s="1">
        <v>3.5483957790568801E-4</v>
      </c>
      <c r="O23" s="1">
        <v>713</v>
      </c>
      <c r="P23" s="1">
        <v>12500689</v>
      </c>
      <c r="Q23" s="1">
        <v>3.4222113677094101E-4</v>
      </c>
      <c r="R23" s="1" t="s">
        <v>91</v>
      </c>
      <c r="S23">
        <f t="shared" si="0"/>
        <v>2.4780046830527401E-4</v>
      </c>
      <c r="T23" s="1">
        <v>3.3133469967741997E-4</v>
      </c>
      <c r="U23" s="1">
        <v>2.9167154159120799E-4</v>
      </c>
      <c r="V23" s="1">
        <v>3.7965907319188503E-4</v>
      </c>
      <c r="X23" s="1" t="s">
        <v>91</v>
      </c>
      <c r="Y23">
        <f t="shared" si="3"/>
        <v>0.41911038644800364</v>
      </c>
      <c r="Z23">
        <f t="shared" si="1"/>
        <v>0.23516571531041608</v>
      </c>
      <c r="AA23">
        <f t="shared" si="2"/>
        <v>0.61552557252962414</v>
      </c>
    </row>
    <row r="24" spans="1:27" x14ac:dyDescent="0.2">
      <c r="A24" s="1" t="s">
        <v>95</v>
      </c>
      <c r="B24" s="1">
        <v>6</v>
      </c>
      <c r="C24" s="1">
        <v>1355</v>
      </c>
      <c r="D24" s="1">
        <v>11861851</v>
      </c>
      <c r="E24" s="1">
        <v>6.853905010272E-4</v>
      </c>
      <c r="F24" s="1">
        <v>983</v>
      </c>
      <c r="G24" s="1">
        <v>12301053</v>
      </c>
      <c r="H24" s="1">
        <v>4.7947114771393899E-4</v>
      </c>
      <c r="I24" s="1">
        <v>1063</v>
      </c>
      <c r="J24" s="1">
        <v>11136775</v>
      </c>
      <c r="K24" s="1">
        <v>5.7269721261316595E-4</v>
      </c>
      <c r="L24" s="1">
        <v>1129</v>
      </c>
      <c r="M24" s="1">
        <v>10923246</v>
      </c>
      <c r="N24" s="1">
        <v>6.2014533042650496E-4</v>
      </c>
      <c r="O24" s="1">
        <v>1555</v>
      </c>
      <c r="P24" s="1">
        <v>12500689</v>
      </c>
      <c r="Q24" s="1">
        <v>7.4635886069959799E-4</v>
      </c>
      <c r="R24" s="1" t="s">
        <v>92</v>
      </c>
      <c r="S24">
        <f t="shared" si="0"/>
        <v>3.427508277525745E-4</v>
      </c>
      <c r="T24" s="1">
        <v>4.4393462200681898E-4</v>
      </c>
      <c r="U24" s="1">
        <v>4.6085202145955498E-4</v>
      </c>
      <c r="V24" s="1">
        <v>4.7421386133196302E-4</v>
      </c>
      <c r="X24" s="1" t="s">
        <v>92</v>
      </c>
      <c r="Y24">
        <f t="shared" si="3"/>
        <v>0.37318707720387961</v>
      </c>
      <c r="Z24">
        <f t="shared" si="1"/>
        <v>0.4271434287453485</v>
      </c>
      <c r="AA24">
        <f t="shared" si="2"/>
        <v>0.46837768344077296</v>
      </c>
    </row>
    <row r="25" spans="1:27" x14ac:dyDescent="0.2">
      <c r="A25" s="1" t="s">
        <v>96</v>
      </c>
      <c r="B25" s="1">
        <v>6</v>
      </c>
      <c r="C25" s="1">
        <v>980</v>
      </c>
      <c r="D25" s="1">
        <v>11861851</v>
      </c>
      <c r="E25" s="1">
        <v>4.9570678303074197E-4</v>
      </c>
      <c r="F25" s="1">
        <v>799</v>
      </c>
      <c r="G25" s="1">
        <v>12301053</v>
      </c>
      <c r="H25" s="1">
        <v>3.89722733492815E-4</v>
      </c>
      <c r="I25" s="1">
        <v>930</v>
      </c>
      <c r="J25" s="1">
        <v>11136775</v>
      </c>
      <c r="K25" s="1">
        <v>5.0104271658536596E-4</v>
      </c>
      <c r="L25" s="1">
        <v>948</v>
      </c>
      <c r="M25" s="1">
        <v>10923246</v>
      </c>
      <c r="N25" s="1">
        <v>5.2072433414023596E-4</v>
      </c>
      <c r="O25" s="1">
        <v>967</v>
      </c>
      <c r="P25" s="1">
        <v>12500689</v>
      </c>
      <c r="Q25" s="1">
        <v>4.6413441691093898E-4</v>
      </c>
      <c r="R25" s="1" t="s">
        <v>93</v>
      </c>
      <c r="S25">
        <f t="shared" si="0"/>
        <v>2.4158589878300351E-4</v>
      </c>
      <c r="T25" s="1">
        <v>2.72610338271178E-4</v>
      </c>
      <c r="U25" s="1">
        <v>2.9551655249730697E-4</v>
      </c>
      <c r="V25" s="1">
        <v>3.4798081929723998E-4</v>
      </c>
      <c r="X25" s="1" t="s">
        <v>93</v>
      </c>
      <c r="Y25">
        <f t="shared" si="3"/>
        <v>0.17430402695327488</v>
      </c>
      <c r="Z25">
        <f t="shared" si="1"/>
        <v>0.29070269310045116</v>
      </c>
      <c r="AA25">
        <f t="shared" si="2"/>
        <v>0.52647153899669374</v>
      </c>
    </row>
    <row r="26" spans="1:27" x14ac:dyDescent="0.2">
      <c r="A26" s="1" t="s">
        <v>97</v>
      </c>
      <c r="B26" s="1">
        <v>6</v>
      </c>
      <c r="C26" s="1">
        <v>1071</v>
      </c>
      <c r="D26" s="1">
        <v>11861851</v>
      </c>
      <c r="E26" s="1">
        <v>5.4173669859788301E-4</v>
      </c>
      <c r="F26" s="1">
        <v>653</v>
      </c>
      <c r="G26" s="1">
        <v>12301053</v>
      </c>
      <c r="H26" s="1">
        <v>3.1850931786083598E-4</v>
      </c>
      <c r="I26" s="1">
        <v>990</v>
      </c>
      <c r="J26" s="1">
        <v>11136775</v>
      </c>
      <c r="K26" s="1">
        <v>5.33368053139261E-4</v>
      </c>
      <c r="L26" s="1">
        <v>866</v>
      </c>
      <c r="M26" s="1">
        <v>10923246</v>
      </c>
      <c r="N26" s="1">
        <v>4.7568277781165E-4</v>
      </c>
      <c r="O26" s="1">
        <v>892</v>
      </c>
      <c r="P26" s="1">
        <v>12500689</v>
      </c>
      <c r="Q26" s="1">
        <v>4.2813640112157001E-4</v>
      </c>
      <c r="R26" s="1" t="s">
        <v>94</v>
      </c>
      <c r="S26">
        <f t="shared" si="0"/>
        <v>2.8356047767406803E-4</v>
      </c>
      <c r="T26" s="1">
        <v>3.0439691921584099E-4</v>
      </c>
      <c r="U26" s="1">
        <v>3.5483957790568801E-4</v>
      </c>
      <c r="V26" s="1">
        <v>3.4222113677094101E-4</v>
      </c>
      <c r="X26" s="1" t="s">
        <v>94</v>
      </c>
      <c r="Y26">
        <f t="shared" si="3"/>
        <v>0.10229729202863969</v>
      </c>
      <c r="Z26">
        <f t="shared" si="1"/>
        <v>0.32351046770487601</v>
      </c>
      <c r="AA26">
        <f t="shared" si="2"/>
        <v>0.27127240300541078</v>
      </c>
    </row>
    <row r="27" spans="1:27" hidden="1" x14ac:dyDescent="0.2">
      <c r="A27" s="1" t="s">
        <v>98</v>
      </c>
      <c r="B27" s="1">
        <v>6</v>
      </c>
      <c r="C27" s="1">
        <v>771</v>
      </c>
      <c r="D27" s="1">
        <v>11861851</v>
      </c>
      <c r="E27" s="1">
        <v>3.8998972420071701E-4</v>
      </c>
      <c r="F27" s="1">
        <v>654</v>
      </c>
      <c r="G27" s="1">
        <v>12301053</v>
      </c>
      <c r="H27" s="1">
        <v>3.18997080981603E-4</v>
      </c>
      <c r="I27" s="1">
        <v>769</v>
      </c>
      <c r="J27" s="1">
        <v>11136775</v>
      </c>
      <c r="K27" s="1">
        <v>4.1430306349908298E-4</v>
      </c>
      <c r="L27" s="1">
        <v>701</v>
      </c>
      <c r="M27" s="1">
        <v>10923246</v>
      </c>
      <c r="N27" s="1">
        <v>3.8505037788217798E-4</v>
      </c>
      <c r="O27" s="1">
        <v>839</v>
      </c>
      <c r="P27" s="1">
        <v>12500689</v>
      </c>
      <c r="Q27" s="1">
        <v>4.0269780329708199E-4</v>
      </c>
      <c r="R27" s="1" t="s">
        <v>95</v>
      </c>
      <c r="S27">
        <f t="shared" si="0"/>
        <v>5.8243082437056952E-4</v>
      </c>
      <c r="T27" s="1">
        <v>5.7269721261316595E-4</v>
      </c>
      <c r="U27" s="1">
        <v>6.2014533042650496E-4</v>
      </c>
      <c r="V27" s="1">
        <v>7.4635886069959799E-4</v>
      </c>
      <c r="X27" s="1" t="s">
        <v>95</v>
      </c>
      <c r="Y27">
        <f t="shared" si="3"/>
        <v>-2.4314128549815125E-2</v>
      </c>
      <c r="Z27">
        <f t="shared" si="1"/>
        <v>9.0519638976944775E-2</v>
      </c>
      <c r="AA27">
        <f t="shared" si="2"/>
        <v>0.35778275677247934</v>
      </c>
    </row>
    <row r="28" spans="1:27" x14ac:dyDescent="0.2">
      <c r="A28" s="1" t="s">
        <v>99</v>
      </c>
      <c r="B28" s="1">
        <v>6</v>
      </c>
      <c r="C28" s="1">
        <v>538</v>
      </c>
      <c r="D28" s="1">
        <v>11861851</v>
      </c>
      <c r="E28" s="1">
        <v>2.7213290741891802E-4</v>
      </c>
      <c r="F28" s="1">
        <v>435</v>
      </c>
      <c r="G28" s="1">
        <v>12301053</v>
      </c>
      <c r="H28" s="1">
        <v>2.1217695753363499E-4</v>
      </c>
      <c r="I28" s="1">
        <v>440</v>
      </c>
      <c r="J28" s="1">
        <v>11136775</v>
      </c>
      <c r="K28" s="1">
        <v>2.3705246806189401E-4</v>
      </c>
      <c r="L28" s="1">
        <v>501</v>
      </c>
      <c r="M28" s="1">
        <v>10923246</v>
      </c>
      <c r="N28" s="1">
        <v>2.7519292342221299E-4</v>
      </c>
      <c r="O28" s="1">
        <v>616</v>
      </c>
      <c r="P28" s="1">
        <v>12500689</v>
      </c>
      <c r="Q28" s="1">
        <v>2.9566370301668902E-4</v>
      </c>
      <c r="R28" s="1" t="s">
        <v>96</v>
      </c>
      <c r="S28">
        <f t="shared" si="0"/>
        <v>4.4271475826177848E-4</v>
      </c>
      <c r="T28" s="1">
        <v>5.0104271658536596E-4</v>
      </c>
      <c r="U28" s="1">
        <v>5.2072433414023596E-4</v>
      </c>
      <c r="V28" s="1">
        <v>4.6413441691093898E-4</v>
      </c>
      <c r="X28" s="1" t="s">
        <v>96</v>
      </c>
      <c r="Y28">
        <f t="shared" si="3"/>
        <v>0.17855613850547905</v>
      </c>
      <c r="Z28">
        <f t="shared" si="1"/>
        <v>0.2341423596932084</v>
      </c>
      <c r="AA28">
        <f t="shared" si="2"/>
        <v>6.81652138223591E-2</v>
      </c>
    </row>
    <row r="29" spans="1:27" hidden="1" x14ac:dyDescent="0.2">
      <c r="A29" s="1" t="s">
        <v>100</v>
      </c>
      <c r="B29" s="1">
        <v>6</v>
      </c>
      <c r="C29" s="1">
        <v>1204</v>
      </c>
      <c r="D29" s="1">
        <v>11861851</v>
      </c>
      <c r="E29" s="1">
        <v>6.0901119058062595E-4</v>
      </c>
      <c r="F29" s="1">
        <v>890</v>
      </c>
      <c r="G29" s="1">
        <v>12301053</v>
      </c>
      <c r="H29" s="1">
        <v>4.3410917748261E-4</v>
      </c>
      <c r="I29" s="1">
        <v>965</v>
      </c>
      <c r="J29" s="1">
        <v>11136775</v>
      </c>
      <c r="K29" s="1">
        <v>5.1989916290847197E-4</v>
      </c>
      <c r="L29" s="1">
        <v>934</v>
      </c>
      <c r="M29" s="1">
        <v>10923246</v>
      </c>
      <c r="N29" s="1">
        <v>5.1303431232803799E-4</v>
      </c>
      <c r="O29" s="1">
        <v>1231</v>
      </c>
      <c r="P29" s="1">
        <v>12500689</v>
      </c>
      <c r="Q29" s="1">
        <v>5.9084743248952101E-4</v>
      </c>
      <c r="R29" s="1" t="s">
        <v>97</v>
      </c>
      <c r="S29">
        <f t="shared" si="0"/>
        <v>4.301230082293595E-4</v>
      </c>
      <c r="T29" s="1">
        <v>5.33368053139261E-4</v>
      </c>
      <c r="U29" s="1">
        <v>4.7568277781165E-4</v>
      </c>
      <c r="V29" s="1">
        <v>4.2813640112157001E-4</v>
      </c>
      <c r="X29" s="1" t="s">
        <v>97</v>
      </c>
      <c r="Y29">
        <f t="shared" si="3"/>
        <v>0.31038210885440809</v>
      </c>
      <c r="Z29">
        <f t="shared" si="1"/>
        <v>0.14525048689902323</v>
      </c>
      <c r="AA29">
        <f t="shared" si="2"/>
        <v>-6.6788043568254806E-3</v>
      </c>
    </row>
    <row r="30" spans="1:27" x14ac:dyDescent="0.2">
      <c r="A30" s="1" t="s">
        <v>101</v>
      </c>
      <c r="B30" s="1">
        <v>6</v>
      </c>
      <c r="C30" s="1">
        <v>940</v>
      </c>
      <c r="D30" s="1">
        <v>11861851</v>
      </c>
      <c r="E30" s="1">
        <v>4.7547385311112002E-4</v>
      </c>
      <c r="F30" s="1">
        <v>721</v>
      </c>
      <c r="G30" s="1">
        <v>12301053</v>
      </c>
      <c r="H30" s="1">
        <v>3.5167721007299101E-4</v>
      </c>
      <c r="I30" s="1">
        <v>822</v>
      </c>
      <c r="J30" s="1">
        <v>11136775</v>
      </c>
      <c r="K30" s="1">
        <v>4.4285711078835598E-4</v>
      </c>
      <c r="L30" s="1">
        <v>793</v>
      </c>
      <c r="M30" s="1">
        <v>10923246</v>
      </c>
      <c r="N30" s="1">
        <v>4.3558480693376301E-4</v>
      </c>
      <c r="O30" s="1">
        <v>927</v>
      </c>
      <c r="P30" s="1">
        <v>12500689</v>
      </c>
      <c r="Q30" s="1">
        <v>4.4493547515660903E-4</v>
      </c>
      <c r="R30" s="1" t="s">
        <v>98</v>
      </c>
      <c r="S30">
        <f t="shared" si="0"/>
        <v>3.5449340259116E-4</v>
      </c>
      <c r="T30" s="1">
        <v>4.1430306349908298E-4</v>
      </c>
      <c r="U30" s="1">
        <v>3.8505037788217798E-4</v>
      </c>
      <c r="V30" s="1">
        <v>4.0269780329708199E-4</v>
      </c>
      <c r="X30" s="1" t="s">
        <v>98</v>
      </c>
      <c r="Y30">
        <f t="shared" si="3"/>
        <v>0.22492771014550891</v>
      </c>
      <c r="Z30">
        <f t="shared" si="1"/>
        <v>0.11928843447916405</v>
      </c>
      <c r="AA30">
        <f t="shared" si="2"/>
        <v>0.18393882445893722</v>
      </c>
    </row>
    <row r="31" spans="1:27" hidden="1" x14ac:dyDescent="0.2">
      <c r="A31" s="1" t="s">
        <v>102</v>
      </c>
      <c r="B31" s="1">
        <v>6</v>
      </c>
      <c r="C31" s="1">
        <v>595</v>
      </c>
      <c r="D31" s="1">
        <v>11861851</v>
      </c>
      <c r="E31" s="1">
        <v>3.0096483255437898E-4</v>
      </c>
      <c r="F31" s="1">
        <v>407</v>
      </c>
      <c r="G31" s="1">
        <v>12301053</v>
      </c>
      <c r="H31" s="1">
        <v>1.9851959015216E-4</v>
      </c>
      <c r="I31" s="1">
        <v>531</v>
      </c>
      <c r="J31" s="1">
        <v>11136775</v>
      </c>
      <c r="K31" s="1">
        <v>2.8607922850196698E-4</v>
      </c>
      <c r="L31" s="1">
        <v>511</v>
      </c>
      <c r="M31" s="1">
        <v>10923246</v>
      </c>
      <c r="N31" s="1">
        <v>2.8068579614521098E-4</v>
      </c>
      <c r="O31" s="1">
        <v>577</v>
      </c>
      <c r="P31" s="1">
        <v>12500689</v>
      </c>
      <c r="Q31" s="1">
        <v>2.7694473480621701E-4</v>
      </c>
      <c r="R31" s="1" t="s">
        <v>99</v>
      </c>
      <c r="S31">
        <f t="shared" si="0"/>
        <v>2.4215493247627649E-4</v>
      </c>
      <c r="T31" s="1">
        <v>2.3705246806189401E-4</v>
      </c>
      <c r="U31" s="1">
        <v>2.7519292342221299E-4</v>
      </c>
      <c r="V31" s="1">
        <v>2.9566370301668902E-4</v>
      </c>
      <c r="X31" s="1" t="s">
        <v>99</v>
      </c>
      <c r="Y31">
        <f t="shared" si="3"/>
        <v>-3.0723975926100926E-2</v>
      </c>
      <c r="Z31">
        <f t="shared" si="1"/>
        <v>0.18451298202930769</v>
      </c>
      <c r="AA31">
        <f t="shared" si="2"/>
        <v>0.28802675307957032</v>
      </c>
    </row>
    <row r="32" spans="1:27" hidden="1" x14ac:dyDescent="0.2">
      <c r="A32" s="1" t="s">
        <v>103</v>
      </c>
      <c r="B32" s="1">
        <v>6</v>
      </c>
      <c r="C32" s="1">
        <v>2096</v>
      </c>
      <c r="D32" s="1">
        <v>11861851</v>
      </c>
      <c r="E32" s="1">
        <v>1.0602055277881999E-3</v>
      </c>
      <c r="F32" s="1">
        <v>1799</v>
      </c>
      <c r="G32" s="1">
        <v>12301053</v>
      </c>
      <c r="H32" s="1">
        <v>8.7748585425979301E-4</v>
      </c>
      <c r="I32" s="1">
        <v>1674</v>
      </c>
      <c r="J32" s="1">
        <v>11136775</v>
      </c>
      <c r="K32" s="1">
        <v>9.0187688985365996E-4</v>
      </c>
      <c r="L32" s="1">
        <v>1617</v>
      </c>
      <c r="M32" s="1">
        <v>10923246</v>
      </c>
      <c r="N32" s="1">
        <v>8.8819751930881998E-4</v>
      </c>
      <c r="O32" s="1">
        <v>1929</v>
      </c>
      <c r="P32" s="1">
        <v>12500689</v>
      </c>
      <c r="Q32" s="1">
        <v>9.2586896610258795E-4</v>
      </c>
      <c r="R32" s="1" t="s">
        <v>100</v>
      </c>
      <c r="S32">
        <f t="shared" si="0"/>
        <v>5.2156018403161798E-4</v>
      </c>
      <c r="T32" s="1">
        <v>5.1989916290847197E-4</v>
      </c>
      <c r="U32" s="1">
        <v>5.1303431232803799E-4</v>
      </c>
      <c r="V32" s="1">
        <v>5.9084743248952101E-4</v>
      </c>
      <c r="X32" s="1" t="s">
        <v>100</v>
      </c>
      <c r="Y32">
        <f t="shared" si="3"/>
        <v>-4.6019059237979738E-3</v>
      </c>
      <c r="Z32">
        <f t="shared" si="1"/>
        <v>-2.3778420084718283E-2</v>
      </c>
      <c r="AA32">
        <f t="shared" si="2"/>
        <v>0.1799519102406493</v>
      </c>
    </row>
    <row r="33" spans="1:27" x14ac:dyDescent="0.2">
      <c r="A33" s="1" t="s">
        <v>104</v>
      </c>
      <c r="B33" s="1">
        <v>6</v>
      </c>
      <c r="C33" s="1">
        <v>1699</v>
      </c>
      <c r="D33" s="1">
        <v>11861851</v>
      </c>
      <c r="E33" s="1">
        <v>8.5939369833595099E-4</v>
      </c>
      <c r="F33" s="1">
        <v>1484</v>
      </c>
      <c r="G33" s="1">
        <v>12301053</v>
      </c>
      <c r="H33" s="1">
        <v>7.2384047121819501E-4</v>
      </c>
      <c r="I33" s="1">
        <v>1387</v>
      </c>
      <c r="J33" s="1">
        <v>11136775</v>
      </c>
      <c r="K33" s="1">
        <v>7.4725403000419697E-4</v>
      </c>
      <c r="L33" s="1">
        <v>1468</v>
      </c>
      <c r="M33" s="1">
        <v>10923246</v>
      </c>
      <c r="N33" s="1">
        <v>8.0635371573614602E-4</v>
      </c>
      <c r="O33" s="1">
        <v>1418</v>
      </c>
      <c r="P33" s="1">
        <v>12500689</v>
      </c>
      <c r="Q33" s="1">
        <v>6.8060248519101604E-4</v>
      </c>
      <c r="R33" s="1" t="s">
        <v>101</v>
      </c>
      <c r="S33">
        <f t="shared" si="0"/>
        <v>4.1357553159205554E-4</v>
      </c>
      <c r="T33" s="1">
        <v>4.4285711078835598E-4</v>
      </c>
      <c r="U33" s="1">
        <v>4.3558480693376301E-4</v>
      </c>
      <c r="V33" s="1">
        <v>4.4493547515660903E-4</v>
      </c>
      <c r="X33" s="1" t="s">
        <v>101</v>
      </c>
      <c r="Y33">
        <f t="shared" si="3"/>
        <v>9.8690449983112244E-2</v>
      </c>
      <c r="Z33">
        <f t="shared" si="1"/>
        <v>7.4802800290271573E-2</v>
      </c>
      <c r="AA33">
        <f t="shared" si="2"/>
        <v>0.10544529676239361</v>
      </c>
    </row>
    <row r="34" spans="1:27" x14ac:dyDescent="0.2">
      <c r="A34" s="1" t="s">
        <v>105</v>
      </c>
      <c r="B34" s="1">
        <v>6</v>
      </c>
      <c r="C34" s="1">
        <v>318</v>
      </c>
      <c r="D34" s="1">
        <v>11861851</v>
      </c>
      <c r="E34" s="1">
        <v>1.6085179286099601E-4</v>
      </c>
      <c r="F34" s="1">
        <v>328</v>
      </c>
      <c r="G34" s="1">
        <v>12301053</v>
      </c>
      <c r="H34" s="1">
        <v>1.59986303611568E-4</v>
      </c>
      <c r="I34" s="1">
        <v>398</v>
      </c>
      <c r="J34" s="1">
        <v>11136775</v>
      </c>
      <c r="K34" s="1">
        <v>2.1442473247416699E-4</v>
      </c>
      <c r="L34" s="1">
        <v>515</v>
      </c>
      <c r="M34" s="1">
        <v>10923246</v>
      </c>
      <c r="N34" s="1">
        <v>2.8288294523441101E-4</v>
      </c>
      <c r="O34" s="1">
        <v>512</v>
      </c>
      <c r="P34" s="1">
        <v>12500689</v>
      </c>
      <c r="Q34" s="1">
        <v>2.4574645445543002E-4</v>
      </c>
      <c r="R34" s="1" t="s">
        <v>102</v>
      </c>
      <c r="S34">
        <f t="shared" si="0"/>
        <v>2.4974221135326948E-4</v>
      </c>
      <c r="T34" s="1">
        <v>2.8607922850196698E-4</v>
      </c>
      <c r="U34" s="1">
        <v>2.8068579614521098E-4</v>
      </c>
      <c r="V34" s="1">
        <v>2.7694473480621701E-4</v>
      </c>
      <c r="X34" s="1" t="s">
        <v>102</v>
      </c>
      <c r="Y34">
        <f t="shared" si="3"/>
        <v>0.19597506522478098</v>
      </c>
      <c r="Z34">
        <f t="shared" si="1"/>
        <v>0.16851637364310998</v>
      </c>
      <c r="AA34">
        <f t="shared" si="2"/>
        <v>0.14915842490154335</v>
      </c>
    </row>
    <row r="35" spans="1:27" hidden="1" x14ac:dyDescent="0.2">
      <c r="A35" s="1" t="s">
        <v>106</v>
      </c>
      <c r="B35" s="1">
        <v>6</v>
      </c>
      <c r="C35" s="1">
        <v>1688</v>
      </c>
      <c r="D35" s="1">
        <v>11861851</v>
      </c>
      <c r="E35" s="1">
        <v>8.5382964260805505E-4</v>
      </c>
      <c r="F35" s="1">
        <v>1270</v>
      </c>
      <c r="G35" s="1">
        <v>12301053</v>
      </c>
      <c r="H35" s="1">
        <v>6.1945916337406205E-4</v>
      </c>
      <c r="I35" s="1">
        <v>1552</v>
      </c>
      <c r="J35" s="1">
        <v>11136775</v>
      </c>
      <c r="K35" s="1">
        <v>8.3614870552740797E-4</v>
      </c>
      <c r="L35" s="1">
        <v>1241</v>
      </c>
      <c r="M35" s="1">
        <v>10923246</v>
      </c>
      <c r="N35" s="1">
        <v>6.8166550492408499E-4</v>
      </c>
      <c r="O35" s="1">
        <v>1565</v>
      </c>
      <c r="P35" s="1">
        <v>12500689</v>
      </c>
      <c r="Q35" s="1">
        <v>7.5115859613817998E-4</v>
      </c>
      <c r="R35" s="1" t="s">
        <v>103</v>
      </c>
      <c r="S35">
        <f t="shared" si="0"/>
        <v>9.6884569102399646E-4</v>
      </c>
      <c r="T35" s="1">
        <v>9.0187688985365996E-4</v>
      </c>
      <c r="U35" s="1">
        <v>8.8819751930881998E-4</v>
      </c>
      <c r="V35" s="1">
        <v>9.2586896610258795E-4</v>
      </c>
      <c r="X35" s="1" t="s">
        <v>103</v>
      </c>
      <c r="Y35">
        <f t="shared" si="3"/>
        <v>-0.10333639179623287</v>
      </c>
      <c r="Z35">
        <f t="shared" si="1"/>
        <v>-0.12538636258805347</v>
      </c>
      <c r="AA35">
        <f t="shared" si="2"/>
        <v>-6.5458874462040351E-2</v>
      </c>
    </row>
    <row r="36" spans="1:27" hidden="1" x14ac:dyDescent="0.2">
      <c r="A36" s="1" t="s">
        <v>107</v>
      </c>
      <c r="B36" s="1">
        <v>6</v>
      </c>
      <c r="C36" s="1">
        <v>1351</v>
      </c>
      <c r="D36" s="1">
        <v>11861851</v>
      </c>
      <c r="E36" s="1">
        <v>6.8336720803523795E-4</v>
      </c>
      <c r="F36" s="1">
        <v>994</v>
      </c>
      <c r="G36" s="1">
        <v>12301053</v>
      </c>
      <c r="H36" s="1">
        <v>4.8483654204237598E-4</v>
      </c>
      <c r="I36" s="1">
        <v>1033</v>
      </c>
      <c r="J36" s="1">
        <v>11136775</v>
      </c>
      <c r="K36" s="1">
        <v>5.5653454433621902E-4</v>
      </c>
      <c r="L36" s="1">
        <v>1085</v>
      </c>
      <c r="M36" s="1">
        <v>10923246</v>
      </c>
      <c r="N36" s="1">
        <v>5.9597669044531205E-4</v>
      </c>
      <c r="O36" s="1">
        <v>1335</v>
      </c>
      <c r="P36" s="1">
        <v>12500689</v>
      </c>
      <c r="Q36" s="1">
        <v>6.4076468105077995E-4</v>
      </c>
      <c r="R36" s="1" t="s">
        <v>104</v>
      </c>
      <c r="S36">
        <f t="shared" si="0"/>
        <v>7.9161708477707305E-4</v>
      </c>
      <c r="T36" s="1">
        <v>7.4725403000419697E-4</v>
      </c>
      <c r="U36" s="1">
        <v>8.0635371573614602E-4</v>
      </c>
      <c r="V36" s="1">
        <v>6.8060248519101604E-4</v>
      </c>
      <c r="X36" s="1" t="s">
        <v>104</v>
      </c>
      <c r="Y36">
        <f t="shared" si="3"/>
        <v>-8.3203976642099442E-2</v>
      </c>
      <c r="Z36">
        <f t="shared" si="1"/>
        <v>2.661008216237333E-2</v>
      </c>
      <c r="AA36">
        <f t="shared" si="2"/>
        <v>-0.21799032989075226</v>
      </c>
    </row>
    <row r="37" spans="1:27" x14ac:dyDescent="0.2">
      <c r="A37" s="1" t="s">
        <v>108</v>
      </c>
      <c r="B37" s="1">
        <v>6</v>
      </c>
      <c r="C37" s="1">
        <v>1076</v>
      </c>
      <c r="D37" s="1">
        <v>11861851</v>
      </c>
      <c r="E37" s="1">
        <v>5.4426581483783603E-4</v>
      </c>
      <c r="F37" s="1">
        <v>814</v>
      </c>
      <c r="G37" s="1">
        <v>12301053</v>
      </c>
      <c r="H37" s="1">
        <v>3.9703918030432E-4</v>
      </c>
      <c r="I37" s="1">
        <v>1031</v>
      </c>
      <c r="J37" s="1">
        <v>11136775</v>
      </c>
      <c r="K37" s="1">
        <v>5.5545703311775602E-4</v>
      </c>
      <c r="L37" s="1">
        <v>886</v>
      </c>
      <c r="M37" s="1">
        <v>10923246</v>
      </c>
      <c r="N37" s="1">
        <v>4.8666852325764701E-4</v>
      </c>
      <c r="O37" s="1">
        <v>1153</v>
      </c>
      <c r="P37" s="1">
        <v>12500689</v>
      </c>
      <c r="Q37" s="1">
        <v>5.5340949606857601E-4</v>
      </c>
      <c r="R37" s="1" t="s">
        <v>105</v>
      </c>
      <c r="S37">
        <f t="shared" si="0"/>
        <v>1.6041904823628202E-4</v>
      </c>
      <c r="T37" s="1">
        <v>2.1442473247416699E-4</v>
      </c>
      <c r="U37" s="1">
        <v>2.8288294523441101E-4</v>
      </c>
      <c r="V37" s="1">
        <v>2.4574645445543002E-4</v>
      </c>
      <c r="X37" s="1" t="s">
        <v>105</v>
      </c>
      <c r="Y37">
        <f t="shared" si="3"/>
        <v>0.4186258624415769</v>
      </c>
      <c r="Z37">
        <f t="shared" si="1"/>
        <v>0.81835974225337615</v>
      </c>
      <c r="AA37">
        <f t="shared" si="2"/>
        <v>0.61532514373336378</v>
      </c>
    </row>
    <row r="38" spans="1:27" hidden="1" x14ac:dyDescent="0.2">
      <c r="A38" s="1" t="s">
        <v>109</v>
      </c>
      <c r="B38" s="1">
        <v>6</v>
      </c>
      <c r="C38" s="1">
        <v>1025</v>
      </c>
      <c r="D38" s="1">
        <v>11861851</v>
      </c>
      <c r="E38" s="1">
        <v>5.1846882919031701E-4</v>
      </c>
      <c r="F38" s="1">
        <v>860</v>
      </c>
      <c r="G38" s="1">
        <v>12301053</v>
      </c>
      <c r="H38" s="1">
        <v>4.1947628385960098E-4</v>
      </c>
      <c r="I38" s="1">
        <v>1099</v>
      </c>
      <c r="J38" s="1">
        <v>11136775</v>
      </c>
      <c r="K38" s="1">
        <v>5.9209241454550297E-4</v>
      </c>
      <c r="L38" s="1">
        <v>729</v>
      </c>
      <c r="M38" s="1">
        <v>10923246</v>
      </c>
      <c r="N38" s="1">
        <v>4.0043042150657402E-4</v>
      </c>
      <c r="O38" s="1">
        <v>1249</v>
      </c>
      <c r="P38" s="1">
        <v>12500689</v>
      </c>
      <c r="Q38" s="1">
        <v>5.9948695627896995E-4</v>
      </c>
      <c r="R38" s="1" t="s">
        <v>106</v>
      </c>
      <c r="S38">
        <f t="shared" si="0"/>
        <v>7.3664440299105855E-4</v>
      </c>
      <c r="T38" s="1">
        <v>8.3614870552740797E-4</v>
      </c>
      <c r="U38" s="1">
        <v>6.8166550492408499E-4</v>
      </c>
      <c r="V38" s="1">
        <v>7.5115859613817998E-4</v>
      </c>
      <c r="X38" s="1" t="s">
        <v>106</v>
      </c>
      <c r="Y38">
        <f t="shared" si="3"/>
        <v>0.18279118063534269</v>
      </c>
      <c r="Z38">
        <f t="shared" si="1"/>
        <v>-0.11190438313656779</v>
      </c>
      <c r="AA38">
        <f t="shared" si="2"/>
        <v>2.8149182103626727E-2</v>
      </c>
    </row>
    <row r="39" spans="1:27" hidden="1" x14ac:dyDescent="0.2">
      <c r="A39" s="1" t="s">
        <v>110</v>
      </c>
      <c r="B39" s="1">
        <v>6</v>
      </c>
      <c r="C39" s="1">
        <v>1136</v>
      </c>
      <c r="D39" s="1">
        <v>11861851</v>
      </c>
      <c r="E39" s="1">
        <v>5.7461520971726905E-4</v>
      </c>
      <c r="F39" s="1">
        <v>1105</v>
      </c>
      <c r="G39" s="1">
        <v>12301053</v>
      </c>
      <c r="H39" s="1">
        <v>5.3897824844751101E-4</v>
      </c>
      <c r="I39" s="1">
        <v>1152</v>
      </c>
      <c r="J39" s="1">
        <v>11136775</v>
      </c>
      <c r="K39" s="1">
        <v>6.20646461834777E-4</v>
      </c>
      <c r="L39" s="1">
        <v>1270</v>
      </c>
      <c r="M39" s="1">
        <v>10923246</v>
      </c>
      <c r="N39" s="1">
        <v>6.9759483582078005E-4</v>
      </c>
      <c r="O39" s="1">
        <v>1907</v>
      </c>
      <c r="P39" s="1">
        <v>12500689</v>
      </c>
      <c r="Q39" s="1">
        <v>9.1530954813770602E-4</v>
      </c>
      <c r="R39" s="1" t="s">
        <v>107</v>
      </c>
      <c r="S39">
        <f t="shared" si="0"/>
        <v>5.8410187503880699E-4</v>
      </c>
      <c r="T39" s="1">
        <v>5.5653454433621902E-4</v>
      </c>
      <c r="U39" s="1">
        <v>5.9597669044531205E-4</v>
      </c>
      <c r="V39" s="1">
        <v>6.4076468105077995E-4</v>
      </c>
      <c r="X39" s="1" t="s">
        <v>107</v>
      </c>
      <c r="Y39">
        <f t="shared" si="3"/>
        <v>-6.9748776972983942E-2</v>
      </c>
      <c r="Z39">
        <f t="shared" si="1"/>
        <v>2.9035889778659837E-2</v>
      </c>
      <c r="AA39">
        <f t="shared" si="2"/>
        <v>0.1335746125723053</v>
      </c>
    </row>
    <row r="40" spans="1:27" x14ac:dyDescent="0.2">
      <c r="A40" s="1" t="s">
        <v>111</v>
      </c>
      <c r="B40" s="1">
        <v>6</v>
      </c>
      <c r="C40" s="1">
        <v>1362</v>
      </c>
      <c r="D40" s="1">
        <v>11861851</v>
      </c>
      <c r="E40" s="1">
        <v>6.88931263763134E-4</v>
      </c>
      <c r="F40" s="1">
        <v>1713</v>
      </c>
      <c r="G40" s="1">
        <v>12301053</v>
      </c>
      <c r="H40" s="1">
        <v>8.3553822587383302E-4</v>
      </c>
      <c r="I40" s="1">
        <v>1124</v>
      </c>
      <c r="J40" s="1">
        <v>11136775</v>
      </c>
      <c r="K40" s="1">
        <v>6.0556130477629297E-4</v>
      </c>
      <c r="L40" s="1">
        <v>1206</v>
      </c>
      <c r="M40" s="1">
        <v>10923246</v>
      </c>
      <c r="N40" s="1">
        <v>6.6244045039359095E-4</v>
      </c>
      <c r="O40" s="1">
        <v>1375</v>
      </c>
      <c r="P40" s="1">
        <v>12500689</v>
      </c>
      <c r="Q40" s="1">
        <v>6.5996362280510996E-4</v>
      </c>
      <c r="R40" s="1" t="s">
        <v>108</v>
      </c>
      <c r="S40">
        <f t="shared" si="0"/>
        <v>4.7065249757107799E-4</v>
      </c>
      <c r="T40" s="1">
        <v>5.5545703311775602E-4</v>
      </c>
      <c r="U40" s="1">
        <v>4.8666852325764701E-4</v>
      </c>
      <c r="V40" s="1">
        <v>5.5340949606857601E-4</v>
      </c>
      <c r="X40" s="1" t="s">
        <v>108</v>
      </c>
      <c r="Y40">
        <f t="shared" si="3"/>
        <v>0.23901306676352008</v>
      </c>
      <c r="Z40">
        <f t="shared" si="1"/>
        <v>4.8277216235292804E-2</v>
      </c>
      <c r="AA40">
        <f t="shared" si="2"/>
        <v>0.2336851488826151</v>
      </c>
    </row>
    <row r="41" spans="1:27" hidden="1" x14ac:dyDescent="0.2">
      <c r="A41" s="1" t="s">
        <v>112</v>
      </c>
      <c r="B41" s="1">
        <v>6</v>
      </c>
      <c r="C41" s="1">
        <v>1095</v>
      </c>
      <c r="D41" s="1">
        <v>11861851</v>
      </c>
      <c r="E41" s="1">
        <v>5.5387645654965596E-4</v>
      </c>
      <c r="F41" s="1">
        <v>868</v>
      </c>
      <c r="G41" s="1">
        <v>12301053</v>
      </c>
      <c r="H41" s="1">
        <v>4.2337838882573699E-4</v>
      </c>
      <c r="I41" s="1">
        <v>834</v>
      </c>
      <c r="J41" s="1">
        <v>11136775</v>
      </c>
      <c r="K41" s="1">
        <v>4.4932217809913499E-4</v>
      </c>
      <c r="L41" s="1">
        <v>968</v>
      </c>
      <c r="M41" s="1">
        <v>10923246</v>
      </c>
      <c r="N41" s="1">
        <v>5.3171007958623204E-4</v>
      </c>
      <c r="O41" s="1">
        <v>1098</v>
      </c>
      <c r="P41" s="1">
        <v>12500689</v>
      </c>
      <c r="Q41" s="1">
        <v>5.2701095115637205E-4</v>
      </c>
      <c r="R41" s="1" t="s">
        <v>109</v>
      </c>
      <c r="S41">
        <f t="shared" si="0"/>
        <v>4.6897255652495899E-4</v>
      </c>
      <c r="T41" s="1">
        <v>5.9209241454550297E-4</v>
      </c>
      <c r="U41" s="1">
        <v>4.0043042150657402E-4</v>
      </c>
      <c r="V41" s="1">
        <v>5.9948695627896995E-4</v>
      </c>
      <c r="X41" s="1" t="s">
        <v>109</v>
      </c>
      <c r="Y41">
        <f t="shared" si="3"/>
        <v>0.3363188699715865</v>
      </c>
      <c r="Z41">
        <f t="shared" si="1"/>
        <v>-0.22795191836584439</v>
      </c>
      <c r="AA41">
        <f t="shared" si="2"/>
        <v>0.35422486246574703</v>
      </c>
    </row>
    <row r="42" spans="1:27" x14ac:dyDescent="0.2">
      <c r="A42" s="1" t="s">
        <v>113</v>
      </c>
      <c r="B42" s="1">
        <v>6</v>
      </c>
      <c r="C42" s="1">
        <v>694</v>
      </c>
      <c r="D42" s="1">
        <v>11861851</v>
      </c>
      <c r="E42" s="1">
        <v>3.5104133410544401E-4</v>
      </c>
      <c r="F42" s="1">
        <v>743</v>
      </c>
      <c r="G42" s="1">
        <v>12301053</v>
      </c>
      <c r="H42" s="1">
        <v>3.6240799872986398E-4</v>
      </c>
      <c r="I42" s="1">
        <v>584</v>
      </c>
      <c r="J42" s="1">
        <v>11136775</v>
      </c>
      <c r="K42" s="1">
        <v>3.1463327579124101E-4</v>
      </c>
      <c r="L42" s="1">
        <v>660</v>
      </c>
      <c r="M42" s="1">
        <v>10923246</v>
      </c>
      <c r="N42" s="1">
        <v>3.6252959971788603E-4</v>
      </c>
      <c r="O42" s="1">
        <v>771</v>
      </c>
      <c r="P42" s="1">
        <v>12500689</v>
      </c>
      <c r="Q42" s="1">
        <v>3.7005960231472002E-4</v>
      </c>
      <c r="R42" s="1" t="s">
        <v>110</v>
      </c>
      <c r="S42">
        <f t="shared" si="0"/>
        <v>5.5679672908238997E-4</v>
      </c>
      <c r="T42" s="1">
        <v>6.20646461834777E-4</v>
      </c>
      <c r="U42" s="1">
        <v>6.9759483582078005E-4</v>
      </c>
      <c r="V42" s="1">
        <v>9.1530954813770602E-4</v>
      </c>
      <c r="X42" s="1" t="s">
        <v>110</v>
      </c>
      <c r="Y42">
        <f t="shared" si="3"/>
        <v>0.15662096555939203</v>
      </c>
      <c r="Z42">
        <f t="shared" si="1"/>
        <v>0.32523862406146897</v>
      </c>
      <c r="AA42">
        <f t="shared" si="2"/>
        <v>0.71710899426526797</v>
      </c>
    </row>
    <row r="43" spans="1:27" hidden="1" x14ac:dyDescent="0.2">
      <c r="A43" s="1" t="s">
        <v>114</v>
      </c>
      <c r="B43" s="1">
        <v>6</v>
      </c>
      <c r="C43" s="1">
        <v>762</v>
      </c>
      <c r="D43" s="1">
        <v>11861851</v>
      </c>
      <c r="E43" s="1">
        <v>3.8543731496880199E-4</v>
      </c>
      <c r="F43" s="1">
        <v>814</v>
      </c>
      <c r="G43" s="1">
        <v>12301053</v>
      </c>
      <c r="H43" s="1">
        <v>3.9703918030432E-4</v>
      </c>
      <c r="I43" s="1">
        <v>816</v>
      </c>
      <c r="J43" s="1">
        <v>11136775</v>
      </c>
      <c r="K43" s="1">
        <v>4.3962457713296702E-4</v>
      </c>
      <c r="L43" s="1">
        <v>788</v>
      </c>
      <c r="M43" s="1">
        <v>10923246</v>
      </c>
      <c r="N43" s="1">
        <v>4.3283837057226298E-4</v>
      </c>
      <c r="O43" s="1">
        <v>1070</v>
      </c>
      <c r="P43" s="1">
        <v>12500689</v>
      </c>
      <c r="Q43" s="1">
        <v>5.1357169192834003E-4</v>
      </c>
      <c r="R43" s="1" t="s">
        <v>111</v>
      </c>
      <c r="S43">
        <f t="shared" si="0"/>
        <v>7.6223474481848345E-4</v>
      </c>
      <c r="T43" s="1">
        <v>6.0556130477629297E-4</v>
      </c>
      <c r="U43" s="1">
        <v>6.6244045039359095E-4</v>
      </c>
      <c r="V43" s="1">
        <v>6.5996362280510996E-4</v>
      </c>
      <c r="X43" s="1" t="s">
        <v>111</v>
      </c>
      <c r="Y43">
        <f t="shared" si="3"/>
        <v>-0.33196235137685431</v>
      </c>
      <c r="Z43">
        <f t="shared" si="1"/>
        <v>-0.20244460141283532</v>
      </c>
      <c r="AA43">
        <f t="shared" si="2"/>
        <v>-0.20784886646296569</v>
      </c>
    </row>
    <row r="44" spans="1:27" hidden="1" x14ac:dyDescent="0.2">
      <c r="A44" s="1" t="s">
        <v>115</v>
      </c>
      <c r="B44" s="1">
        <v>6</v>
      </c>
      <c r="C44" s="1">
        <v>569</v>
      </c>
      <c r="D44" s="1">
        <v>11861851</v>
      </c>
      <c r="E44" s="1">
        <v>2.8781342810662501E-4</v>
      </c>
      <c r="F44" s="1">
        <v>447</v>
      </c>
      <c r="G44" s="1">
        <v>12301053</v>
      </c>
      <c r="H44" s="1">
        <v>2.18030114982839E-4</v>
      </c>
      <c r="I44" s="1">
        <v>553</v>
      </c>
      <c r="J44" s="1">
        <v>11136775</v>
      </c>
      <c r="K44" s="1">
        <v>2.9793185190506199E-4</v>
      </c>
      <c r="L44" s="1">
        <v>535</v>
      </c>
      <c r="M44" s="1">
        <v>10923246</v>
      </c>
      <c r="N44" s="1">
        <v>2.9386869068040699E-4</v>
      </c>
      <c r="O44" s="1">
        <v>755</v>
      </c>
      <c r="P44" s="1">
        <v>12500689</v>
      </c>
      <c r="Q44" s="1">
        <v>3.62380025612988E-4</v>
      </c>
      <c r="R44" s="1" t="s">
        <v>112</v>
      </c>
      <c r="S44">
        <f t="shared" si="0"/>
        <v>4.8862742268769642E-4</v>
      </c>
      <c r="T44" s="1">
        <v>4.4932217809913499E-4</v>
      </c>
      <c r="U44" s="1">
        <v>5.3171007958623204E-4</v>
      </c>
      <c r="V44" s="1">
        <v>5.2701095115637205E-4</v>
      </c>
      <c r="X44" s="1" t="s">
        <v>112</v>
      </c>
      <c r="Y44">
        <f t="shared" si="3"/>
        <v>-0.12098455900784497</v>
      </c>
      <c r="Z44">
        <f t="shared" si="1"/>
        <v>0.12190498310694758</v>
      </c>
      <c r="AA44">
        <f t="shared" si="2"/>
        <v>0.10909810838812387</v>
      </c>
    </row>
    <row r="45" spans="1:27" hidden="1" x14ac:dyDescent="0.2">
      <c r="A45" s="1" t="s">
        <v>116</v>
      </c>
      <c r="B45" s="1">
        <v>6</v>
      </c>
      <c r="C45" s="1">
        <v>1364</v>
      </c>
      <c r="D45" s="1">
        <v>11861851</v>
      </c>
      <c r="E45" s="1">
        <v>6.8994291025911497E-4</v>
      </c>
      <c r="F45" s="1">
        <v>1022</v>
      </c>
      <c r="G45" s="1">
        <v>12301053</v>
      </c>
      <c r="H45" s="1">
        <v>4.9849390942385103E-4</v>
      </c>
      <c r="I45" s="1">
        <v>1171</v>
      </c>
      <c r="J45" s="1">
        <v>11136775</v>
      </c>
      <c r="K45" s="1">
        <v>6.3088281841017701E-4</v>
      </c>
      <c r="L45" s="1">
        <v>1161</v>
      </c>
      <c r="M45" s="1">
        <v>10923246</v>
      </c>
      <c r="N45" s="1">
        <v>6.3772252314009902E-4</v>
      </c>
      <c r="O45" s="1">
        <v>1431</v>
      </c>
      <c r="P45" s="1">
        <v>12500689</v>
      </c>
      <c r="Q45" s="1">
        <v>6.8684214126117301E-4</v>
      </c>
      <c r="R45" s="1" t="s">
        <v>113</v>
      </c>
      <c r="S45">
        <f t="shared" si="0"/>
        <v>3.5672466641765402E-4</v>
      </c>
      <c r="T45" s="1">
        <v>3.1463327579124101E-4</v>
      </c>
      <c r="U45" s="1">
        <v>3.6252959971788603E-4</v>
      </c>
      <c r="V45" s="1">
        <v>3.7005960231472002E-4</v>
      </c>
      <c r="X45" s="1" t="s">
        <v>113</v>
      </c>
      <c r="Y45">
        <f t="shared" si="3"/>
        <v>-0.18113971813825869</v>
      </c>
      <c r="Z45">
        <f t="shared" si="1"/>
        <v>2.3287815512402783E-2</v>
      </c>
      <c r="AA45">
        <f t="shared" si="2"/>
        <v>5.294667473219046E-2</v>
      </c>
    </row>
    <row r="46" spans="1:27" x14ac:dyDescent="0.2">
      <c r="A46" s="1" t="s">
        <v>117</v>
      </c>
      <c r="B46" s="1">
        <v>6</v>
      </c>
      <c r="C46" s="1">
        <v>1580</v>
      </c>
      <c r="D46" s="1">
        <v>11861851</v>
      </c>
      <c r="E46" s="1">
        <v>7.9920073182507495E-4</v>
      </c>
      <c r="F46" s="1">
        <v>1283</v>
      </c>
      <c r="G46" s="1">
        <v>12301053</v>
      </c>
      <c r="H46" s="1">
        <v>6.2580008394403296E-4</v>
      </c>
      <c r="I46" s="1">
        <v>1355</v>
      </c>
      <c r="J46" s="1">
        <v>11136775</v>
      </c>
      <c r="K46" s="1">
        <v>7.3001385050878705E-4</v>
      </c>
      <c r="L46" s="1">
        <v>1314</v>
      </c>
      <c r="M46" s="1">
        <v>10923246</v>
      </c>
      <c r="N46" s="1">
        <v>7.2176347580197296E-4</v>
      </c>
      <c r="O46" s="1">
        <v>1455</v>
      </c>
      <c r="P46" s="1">
        <v>12500689</v>
      </c>
      <c r="Q46" s="1">
        <v>6.9836150631377096E-4</v>
      </c>
      <c r="R46" s="1" t="s">
        <v>114</v>
      </c>
      <c r="S46">
        <f t="shared" si="0"/>
        <v>3.9123824763656102E-4</v>
      </c>
      <c r="T46" s="1">
        <v>4.3962457713296702E-4</v>
      </c>
      <c r="U46" s="1">
        <v>4.3283837057226298E-4</v>
      </c>
      <c r="V46" s="1">
        <v>5.1357169192834003E-4</v>
      </c>
      <c r="X46" s="1" t="s">
        <v>114</v>
      </c>
      <c r="Y46">
        <f t="shared" si="3"/>
        <v>0.16822462641292218</v>
      </c>
      <c r="Z46">
        <f t="shared" si="1"/>
        <v>0.14578098218266214</v>
      </c>
      <c r="AA46">
        <f t="shared" si="2"/>
        <v>0.39251826756536651</v>
      </c>
    </row>
    <row r="47" spans="1:27" x14ac:dyDescent="0.2">
      <c r="A47" s="1" t="s">
        <v>118</v>
      </c>
      <c r="B47" s="1">
        <v>6</v>
      </c>
      <c r="C47" s="1">
        <v>1089</v>
      </c>
      <c r="D47" s="1">
        <v>11861851</v>
      </c>
      <c r="E47" s="1">
        <v>5.5084151706171305E-4</v>
      </c>
      <c r="F47" s="1">
        <v>775</v>
      </c>
      <c r="G47" s="1">
        <v>12301053</v>
      </c>
      <c r="H47" s="1">
        <v>3.78016418594408E-4</v>
      </c>
      <c r="I47" s="1">
        <v>885</v>
      </c>
      <c r="J47" s="1">
        <v>11136775</v>
      </c>
      <c r="K47" s="1">
        <v>4.7679871416994498E-4</v>
      </c>
      <c r="L47" s="1">
        <v>905</v>
      </c>
      <c r="M47" s="1">
        <v>10923246</v>
      </c>
      <c r="N47" s="1">
        <v>4.9710498143134304E-4</v>
      </c>
      <c r="O47" s="1">
        <v>1159</v>
      </c>
      <c r="P47" s="1">
        <v>12500689</v>
      </c>
      <c r="Q47" s="1">
        <v>5.5628933733172599E-4</v>
      </c>
      <c r="R47" s="1" t="s">
        <v>115</v>
      </c>
      <c r="S47">
        <f t="shared" si="0"/>
        <v>2.5292177154473199E-4</v>
      </c>
      <c r="T47" s="1">
        <v>2.9793185190506199E-4</v>
      </c>
      <c r="U47" s="1">
        <v>2.9386869068040699E-4</v>
      </c>
      <c r="V47" s="1">
        <v>3.62380025612988E-4</v>
      </c>
      <c r="X47" s="1" t="s">
        <v>115</v>
      </c>
      <c r="Y47">
        <f t="shared" si="3"/>
        <v>0.23629114065584805</v>
      </c>
      <c r="Z47">
        <f t="shared" si="1"/>
        <v>0.21648042999451064</v>
      </c>
      <c r="AA47">
        <f t="shared" si="2"/>
        <v>0.51881220646901549</v>
      </c>
    </row>
    <row r="48" spans="1:27" x14ac:dyDescent="0.2">
      <c r="A48" s="1" t="s">
        <v>119</v>
      </c>
      <c r="B48" s="1">
        <v>6</v>
      </c>
      <c r="C48" s="1">
        <v>959</v>
      </c>
      <c r="D48" s="1">
        <v>11861851</v>
      </c>
      <c r="E48" s="1">
        <v>4.8508449482294102E-4</v>
      </c>
      <c r="F48" s="1">
        <v>864</v>
      </c>
      <c r="G48" s="1">
        <v>12301053</v>
      </c>
      <c r="H48" s="1">
        <v>4.2142733634266898E-4</v>
      </c>
      <c r="I48" s="1">
        <v>900</v>
      </c>
      <c r="J48" s="1">
        <v>11136775</v>
      </c>
      <c r="K48" s="1">
        <v>4.8488004830841898E-4</v>
      </c>
      <c r="L48" s="1">
        <v>884</v>
      </c>
      <c r="M48" s="1">
        <v>10923246</v>
      </c>
      <c r="N48" s="1">
        <v>4.8556994871304702E-4</v>
      </c>
      <c r="O48" s="1">
        <v>941</v>
      </c>
      <c r="P48" s="1">
        <v>12500689</v>
      </c>
      <c r="Q48" s="1">
        <v>4.5165510477062498E-4</v>
      </c>
      <c r="R48" s="1" t="s">
        <v>116</v>
      </c>
      <c r="S48">
        <f t="shared" si="0"/>
        <v>5.94218409841483E-4</v>
      </c>
      <c r="T48" s="1">
        <v>6.3088281841017701E-4</v>
      </c>
      <c r="U48" s="1">
        <v>6.3772252314009902E-4</v>
      </c>
      <c r="V48" s="1">
        <v>6.8684214126117301E-4</v>
      </c>
      <c r="X48" s="1" t="s">
        <v>116</v>
      </c>
      <c r="Y48">
        <f t="shared" si="3"/>
        <v>8.6378757801275297E-2</v>
      </c>
      <c r="Z48">
        <f t="shared" si="1"/>
        <v>0.10193553245048781</v>
      </c>
      <c r="AA48">
        <f t="shared" si="2"/>
        <v>0.20898525586215949</v>
      </c>
    </row>
    <row r="49" spans="1:27" hidden="1" x14ac:dyDescent="0.2">
      <c r="A49" s="1" t="s">
        <v>120</v>
      </c>
      <c r="B49" s="1">
        <v>6</v>
      </c>
      <c r="C49" s="1">
        <v>1575</v>
      </c>
      <c r="D49" s="1">
        <v>11861851</v>
      </c>
      <c r="E49" s="1">
        <v>7.9667161558512204E-4</v>
      </c>
      <c r="F49" s="1">
        <v>1402</v>
      </c>
      <c r="G49" s="1">
        <v>12301053</v>
      </c>
      <c r="H49" s="1">
        <v>6.8384389531530297E-4</v>
      </c>
      <c r="I49" s="1">
        <v>1294</v>
      </c>
      <c r="J49" s="1">
        <v>11136775</v>
      </c>
      <c r="K49" s="1">
        <v>6.97149758345661E-4</v>
      </c>
      <c r="L49" s="1">
        <v>1367</v>
      </c>
      <c r="M49" s="1">
        <v>10923246</v>
      </c>
      <c r="N49" s="1">
        <v>7.5087570123386397E-4</v>
      </c>
      <c r="O49" s="1">
        <v>1324</v>
      </c>
      <c r="P49" s="1">
        <v>12500689</v>
      </c>
      <c r="Q49" s="1">
        <v>6.3548497206833898E-4</v>
      </c>
      <c r="R49" s="1" t="s">
        <v>117</v>
      </c>
      <c r="S49">
        <f t="shared" si="0"/>
        <v>7.1250040788455396E-4</v>
      </c>
      <c r="T49" s="1">
        <v>7.3001385050878705E-4</v>
      </c>
      <c r="U49" s="1">
        <v>7.2176347580197296E-4</v>
      </c>
      <c r="V49" s="1">
        <v>6.9836150631377096E-4</v>
      </c>
      <c r="X49" s="1" t="s">
        <v>117</v>
      </c>
      <c r="Y49">
        <f t="shared" si="3"/>
        <v>3.5032996354896241E-2</v>
      </c>
      <c r="Z49">
        <f t="shared" si="1"/>
        <v>1.8635298720854124E-2</v>
      </c>
      <c r="AA49">
        <f t="shared" si="2"/>
        <v>-2.8916800255260298E-2</v>
      </c>
    </row>
    <row r="50" spans="1:27" x14ac:dyDescent="0.2">
      <c r="A50" s="1" t="s">
        <v>121</v>
      </c>
      <c r="B50" s="1">
        <v>6</v>
      </c>
      <c r="C50" s="1">
        <v>957</v>
      </c>
      <c r="D50" s="1">
        <v>11861851</v>
      </c>
      <c r="E50" s="1">
        <v>4.8407284832696E-4</v>
      </c>
      <c r="F50" s="1">
        <v>667</v>
      </c>
      <c r="G50" s="1">
        <v>12301053</v>
      </c>
      <c r="H50" s="1">
        <v>3.2533800155157402E-4</v>
      </c>
      <c r="I50" s="1">
        <v>845</v>
      </c>
      <c r="J50" s="1">
        <v>11136775</v>
      </c>
      <c r="K50" s="1">
        <v>4.55248489800682E-4</v>
      </c>
      <c r="L50" s="1">
        <v>843</v>
      </c>
      <c r="M50" s="1">
        <v>10923246</v>
      </c>
      <c r="N50" s="1">
        <v>4.6304917054875398E-4</v>
      </c>
      <c r="O50" s="1">
        <v>964</v>
      </c>
      <c r="P50" s="1">
        <v>12500689</v>
      </c>
      <c r="Q50" s="1">
        <v>4.6269449627936497E-4</v>
      </c>
      <c r="R50" s="1" t="s">
        <v>118</v>
      </c>
      <c r="S50">
        <f t="shared" si="0"/>
        <v>4.6442896782806055E-4</v>
      </c>
      <c r="T50" s="1">
        <v>4.7679871416994498E-4</v>
      </c>
      <c r="U50" s="1">
        <v>4.9710498143134304E-4</v>
      </c>
      <c r="V50" s="1">
        <v>5.5628933733172599E-4</v>
      </c>
      <c r="X50" s="1" t="s">
        <v>118</v>
      </c>
      <c r="Y50">
        <f t="shared" si="3"/>
        <v>3.7922384919643483E-2</v>
      </c>
      <c r="Z50">
        <f t="shared" si="1"/>
        <v>9.8092600204714608E-2</v>
      </c>
      <c r="AA50">
        <f t="shared" si="2"/>
        <v>0.26037749279119032</v>
      </c>
    </row>
    <row r="51" spans="1:27" hidden="1" x14ac:dyDescent="0.2">
      <c r="A51" s="1" t="s">
        <v>122</v>
      </c>
      <c r="B51" s="1">
        <v>6</v>
      </c>
      <c r="C51" s="1">
        <v>1235</v>
      </c>
      <c r="D51" s="1">
        <v>11861851</v>
      </c>
      <c r="E51" s="1">
        <v>6.2469171126833397E-4</v>
      </c>
      <c r="F51" s="1">
        <v>906</v>
      </c>
      <c r="G51" s="1">
        <v>12301053</v>
      </c>
      <c r="H51" s="1">
        <v>4.4191338741488202E-4</v>
      </c>
      <c r="I51" s="1">
        <v>1169</v>
      </c>
      <c r="J51" s="1">
        <v>11136775</v>
      </c>
      <c r="K51" s="1">
        <v>6.2980530719171303E-4</v>
      </c>
      <c r="L51" s="1">
        <v>941</v>
      </c>
      <c r="M51" s="1">
        <v>10923246</v>
      </c>
      <c r="N51" s="1">
        <v>5.1687932323413698E-4</v>
      </c>
      <c r="O51" s="1">
        <v>1125</v>
      </c>
      <c r="P51" s="1">
        <v>12500689</v>
      </c>
      <c r="Q51" s="1">
        <v>5.3997023684054497E-4</v>
      </c>
      <c r="R51" s="1" t="s">
        <v>119</v>
      </c>
      <c r="S51">
        <f t="shared" si="0"/>
        <v>4.53255915582805E-4</v>
      </c>
      <c r="T51" s="1">
        <v>4.8488004830841898E-4</v>
      </c>
      <c r="U51" s="1">
        <v>4.8556994871304702E-4</v>
      </c>
      <c r="V51" s="1">
        <v>4.5165510477062498E-4</v>
      </c>
      <c r="X51" s="1" t="s">
        <v>119</v>
      </c>
      <c r="Y51">
        <f t="shared" si="3"/>
        <v>9.7302042243759115E-2</v>
      </c>
      <c r="Z51">
        <f t="shared" si="1"/>
        <v>9.9353288703016587E-2</v>
      </c>
      <c r="AA51">
        <f t="shared" si="2"/>
        <v>-5.1043344093066809E-3</v>
      </c>
    </row>
    <row r="52" spans="1:27" hidden="1" x14ac:dyDescent="0.2">
      <c r="A52" s="1" t="s">
        <v>123</v>
      </c>
      <c r="B52" s="1">
        <v>6</v>
      </c>
      <c r="C52" s="1">
        <v>1441</v>
      </c>
      <c r="D52" s="1">
        <v>11861851</v>
      </c>
      <c r="E52" s="1">
        <v>7.2889130035438802E-4</v>
      </c>
      <c r="F52" s="1">
        <v>1368</v>
      </c>
      <c r="G52" s="1">
        <v>12301053</v>
      </c>
      <c r="H52" s="1">
        <v>6.6725994920922599E-4</v>
      </c>
      <c r="I52" s="1">
        <v>1273</v>
      </c>
      <c r="J52" s="1">
        <v>11136775</v>
      </c>
      <c r="K52" s="1">
        <v>6.8583589055179798E-4</v>
      </c>
      <c r="L52" s="1">
        <v>1552</v>
      </c>
      <c r="M52" s="1">
        <v>10923246</v>
      </c>
      <c r="N52" s="1">
        <v>8.5249384660933197E-4</v>
      </c>
      <c r="O52" s="1">
        <v>2104</v>
      </c>
      <c r="P52" s="1">
        <v>12500689</v>
      </c>
      <c r="Q52" s="1">
        <v>1.00986433627778E-3</v>
      </c>
      <c r="R52" s="1" t="s">
        <v>120</v>
      </c>
      <c r="S52">
        <f t="shared" si="0"/>
        <v>7.402577554502125E-4</v>
      </c>
      <c r="T52" s="1">
        <v>6.97149758345661E-4</v>
      </c>
      <c r="U52" s="1">
        <v>7.5087570123386397E-4</v>
      </c>
      <c r="V52" s="1">
        <v>6.3548497206833898E-4</v>
      </c>
      <c r="X52" s="1" t="s">
        <v>120</v>
      </c>
      <c r="Y52">
        <f t="shared" si="3"/>
        <v>-8.6559097979476626E-2</v>
      </c>
      <c r="Z52">
        <f t="shared" si="1"/>
        <v>2.054640591893838E-2</v>
      </c>
      <c r="AA52">
        <f t="shared" si="2"/>
        <v>-0.22016969132933492</v>
      </c>
    </row>
    <row r="53" spans="1:27" x14ac:dyDescent="0.2">
      <c r="A53" s="1" t="s">
        <v>124</v>
      </c>
      <c r="B53" s="1">
        <v>6</v>
      </c>
      <c r="C53" s="1">
        <v>1824</v>
      </c>
      <c r="D53" s="1">
        <v>11861851</v>
      </c>
      <c r="E53" s="1">
        <v>9.2262160433477004E-4</v>
      </c>
      <c r="F53" s="1">
        <v>1304</v>
      </c>
      <c r="G53" s="1">
        <v>12301053</v>
      </c>
      <c r="H53" s="1">
        <v>6.3604310948013902E-4</v>
      </c>
      <c r="I53" s="1">
        <v>1412</v>
      </c>
      <c r="J53" s="1">
        <v>11136775</v>
      </c>
      <c r="K53" s="1">
        <v>7.6072292023498698E-4</v>
      </c>
      <c r="L53" s="1">
        <v>1287</v>
      </c>
      <c r="M53" s="1">
        <v>10923246</v>
      </c>
      <c r="N53" s="1">
        <v>7.0693271944987702E-4</v>
      </c>
      <c r="O53" s="1">
        <v>1574</v>
      </c>
      <c r="P53" s="1">
        <v>12500689</v>
      </c>
      <c r="Q53" s="1">
        <v>7.5547835803290505E-4</v>
      </c>
      <c r="R53" s="1" t="s">
        <v>121</v>
      </c>
      <c r="S53">
        <f t="shared" si="0"/>
        <v>4.0470542493926704E-4</v>
      </c>
      <c r="T53" s="1">
        <v>4.55248489800682E-4</v>
      </c>
      <c r="U53" s="1">
        <v>4.6304917054875398E-4</v>
      </c>
      <c r="V53" s="1">
        <v>4.6269449627936497E-4</v>
      </c>
      <c r="X53" s="1" t="s">
        <v>121</v>
      </c>
      <c r="Y53">
        <f t="shared" si="3"/>
        <v>0.16978204337093084</v>
      </c>
      <c r="Z53">
        <f t="shared" si="1"/>
        <v>0.19429321142832998</v>
      </c>
      <c r="AA53">
        <f t="shared" si="2"/>
        <v>0.19318775026678087</v>
      </c>
    </row>
    <row r="54" spans="1:27" hidden="1" x14ac:dyDescent="0.2">
      <c r="A54" s="1" t="s">
        <v>125</v>
      </c>
      <c r="B54" s="1">
        <v>6</v>
      </c>
      <c r="C54" s="1">
        <v>771</v>
      </c>
      <c r="D54" s="1">
        <v>11861851</v>
      </c>
      <c r="E54" s="1">
        <v>3.8998972420071701E-4</v>
      </c>
      <c r="F54" s="1">
        <v>627</v>
      </c>
      <c r="G54" s="1">
        <v>12301053</v>
      </c>
      <c r="H54" s="1">
        <v>3.0582747672089502E-4</v>
      </c>
      <c r="I54" s="1">
        <v>743</v>
      </c>
      <c r="J54" s="1">
        <v>11136775</v>
      </c>
      <c r="K54" s="1">
        <v>4.0029541765906098E-4</v>
      </c>
      <c r="L54" s="1">
        <v>715</v>
      </c>
      <c r="M54" s="1">
        <v>10923246</v>
      </c>
      <c r="N54" s="1">
        <v>3.92740399694376E-4</v>
      </c>
      <c r="O54" s="1">
        <v>956</v>
      </c>
      <c r="P54" s="1">
        <v>12500689</v>
      </c>
      <c r="Q54" s="1">
        <v>4.5885470792849899E-4</v>
      </c>
      <c r="R54" s="1" t="s">
        <v>122</v>
      </c>
      <c r="S54">
        <f t="shared" si="0"/>
        <v>5.3330254934160805E-4</v>
      </c>
      <c r="T54" s="1">
        <v>6.2980530719171303E-4</v>
      </c>
      <c r="U54" s="1">
        <v>5.1687932323413698E-4</v>
      </c>
      <c r="V54" s="1">
        <v>5.3997023684054497E-4</v>
      </c>
      <c r="X54" s="1" t="s">
        <v>122</v>
      </c>
      <c r="Y54">
        <f t="shared" si="3"/>
        <v>0.23995169016866663</v>
      </c>
      <c r="Z54">
        <f t="shared" si="1"/>
        <v>-4.5126733349590276E-2</v>
      </c>
      <c r="AA54">
        <f t="shared" si="2"/>
        <v>1.7925663576843401E-2</v>
      </c>
    </row>
    <row r="55" spans="1:27" hidden="1" x14ac:dyDescent="0.2">
      <c r="A55" s="1" t="s">
        <v>126</v>
      </c>
      <c r="B55" s="1">
        <v>6</v>
      </c>
      <c r="C55" s="1">
        <v>1101</v>
      </c>
      <c r="D55" s="1">
        <v>11861851</v>
      </c>
      <c r="E55" s="1">
        <v>5.5691139603759898E-4</v>
      </c>
      <c r="F55" s="1">
        <v>974</v>
      </c>
      <c r="G55" s="1">
        <v>12301053</v>
      </c>
      <c r="H55" s="1">
        <v>4.7508127962703602E-4</v>
      </c>
      <c r="I55" s="1">
        <v>1039</v>
      </c>
      <c r="J55" s="1">
        <v>11136775</v>
      </c>
      <c r="K55" s="1">
        <v>5.5976707799160804E-4</v>
      </c>
      <c r="L55" s="1">
        <v>1009</v>
      </c>
      <c r="M55" s="1">
        <v>10923246</v>
      </c>
      <c r="N55" s="1">
        <v>5.5423085775052497E-4</v>
      </c>
      <c r="O55" s="1">
        <v>1302</v>
      </c>
      <c r="P55" s="1">
        <v>12500689</v>
      </c>
      <c r="Q55" s="1">
        <v>6.2492555410345704E-4</v>
      </c>
      <c r="R55" s="1" t="s">
        <v>123</v>
      </c>
      <c r="S55">
        <f t="shared" si="0"/>
        <v>6.9807562478180706E-4</v>
      </c>
      <c r="T55" s="1">
        <v>6.8583589055179798E-4</v>
      </c>
      <c r="U55" s="1">
        <v>8.5249384660933197E-4</v>
      </c>
      <c r="V55" s="1">
        <v>1.00986433627778E-3</v>
      </c>
      <c r="X55" s="1" t="s">
        <v>123</v>
      </c>
      <c r="Y55">
        <f t="shared" si="3"/>
        <v>-2.5519932625334328E-2</v>
      </c>
      <c r="Z55">
        <f t="shared" si="1"/>
        <v>0.28830608394529755</v>
      </c>
      <c r="AA55">
        <f t="shared" si="2"/>
        <v>0.5327062546010366</v>
      </c>
    </row>
    <row r="56" spans="1:27" hidden="1" x14ac:dyDescent="0.2">
      <c r="A56" s="1" t="s">
        <v>127</v>
      </c>
      <c r="B56" s="1">
        <v>6</v>
      </c>
      <c r="C56" s="1">
        <v>1606</v>
      </c>
      <c r="D56" s="1">
        <v>11861851</v>
      </c>
      <c r="E56" s="1">
        <v>8.1235213627282898E-4</v>
      </c>
      <c r="F56" s="1">
        <v>1154</v>
      </c>
      <c r="G56" s="1">
        <v>12301053</v>
      </c>
      <c r="H56" s="1">
        <v>5.6287864136509195E-4</v>
      </c>
      <c r="I56" s="1">
        <v>1331</v>
      </c>
      <c r="J56" s="1">
        <v>11136775</v>
      </c>
      <c r="K56" s="1">
        <v>7.1708371588722903E-4</v>
      </c>
      <c r="L56" s="1">
        <v>1208</v>
      </c>
      <c r="M56" s="1">
        <v>10923246</v>
      </c>
      <c r="N56" s="1">
        <v>6.6353902493819104E-4</v>
      </c>
      <c r="O56" s="1">
        <v>1484</v>
      </c>
      <c r="P56" s="1">
        <v>12500689</v>
      </c>
      <c r="Q56" s="1">
        <v>7.1228073908566098E-4</v>
      </c>
      <c r="R56" s="1" t="s">
        <v>124</v>
      </c>
      <c r="S56">
        <f t="shared" si="0"/>
        <v>7.7933235690745453E-4</v>
      </c>
      <c r="T56" s="1">
        <v>7.6072292023498698E-4</v>
      </c>
      <c r="U56" s="1">
        <v>7.0693271944987702E-4</v>
      </c>
      <c r="V56" s="1">
        <v>7.5547835803290505E-4</v>
      </c>
      <c r="X56" s="1" t="s">
        <v>124</v>
      </c>
      <c r="Y56">
        <f t="shared" si="3"/>
        <v>-3.4867643035280373E-2</v>
      </c>
      <c r="Z56">
        <f t="shared" si="1"/>
        <v>-0.1406657998008978</v>
      </c>
      <c r="AA56">
        <f t="shared" si="2"/>
        <v>-4.4848288963541323E-2</v>
      </c>
    </row>
    <row r="57" spans="1:27" x14ac:dyDescent="0.2">
      <c r="A57" s="1" t="s">
        <v>128</v>
      </c>
      <c r="B57" s="1">
        <v>6</v>
      </c>
      <c r="C57" s="1">
        <v>1088</v>
      </c>
      <c r="D57" s="1">
        <v>11861851</v>
      </c>
      <c r="E57" s="1">
        <v>5.5033569381372196E-4</v>
      </c>
      <c r="F57" s="1">
        <v>806</v>
      </c>
      <c r="G57" s="1">
        <v>12301053</v>
      </c>
      <c r="H57" s="1">
        <v>3.9313707533818399E-4</v>
      </c>
      <c r="I57" s="1">
        <v>785</v>
      </c>
      <c r="J57" s="1">
        <v>11136775</v>
      </c>
      <c r="K57" s="1">
        <v>4.22923153246788E-4</v>
      </c>
      <c r="L57" s="1">
        <v>824</v>
      </c>
      <c r="M57" s="1">
        <v>10923246</v>
      </c>
      <c r="N57" s="1">
        <v>4.5261271237505702E-4</v>
      </c>
      <c r="O57" s="1">
        <v>824</v>
      </c>
      <c r="P57" s="1">
        <v>12500689</v>
      </c>
      <c r="Q57" s="1">
        <v>3.9549820013920798E-4</v>
      </c>
      <c r="R57" s="1" t="s">
        <v>125</v>
      </c>
      <c r="S57">
        <f t="shared" si="0"/>
        <v>3.4790860046080604E-4</v>
      </c>
      <c r="T57" s="1">
        <v>4.0029541765906098E-4</v>
      </c>
      <c r="U57" s="1">
        <v>3.92740399694376E-4</v>
      </c>
      <c r="V57" s="1">
        <v>4.5885470792849899E-4</v>
      </c>
      <c r="X57" s="1" t="s">
        <v>125</v>
      </c>
      <c r="Y57">
        <f t="shared" si="3"/>
        <v>0.20235675723138047</v>
      </c>
      <c r="Z57">
        <f t="shared" si="1"/>
        <v>0.17486766664339992</v>
      </c>
      <c r="AA57">
        <f t="shared" si="2"/>
        <v>0.39932906650896915</v>
      </c>
    </row>
    <row r="58" spans="1:27" x14ac:dyDescent="0.2">
      <c r="A58" s="1" t="s">
        <v>129</v>
      </c>
      <c r="B58" s="1">
        <v>6</v>
      </c>
      <c r="C58" s="1">
        <v>2067</v>
      </c>
      <c r="D58" s="1">
        <v>11861851</v>
      </c>
      <c r="E58" s="1">
        <v>1.04553665359647E-3</v>
      </c>
      <c r="F58" s="1">
        <v>1926</v>
      </c>
      <c r="G58" s="1">
        <v>12301053</v>
      </c>
      <c r="H58" s="1">
        <v>9.3943177059719999E-4</v>
      </c>
      <c r="I58" s="1">
        <v>1812</v>
      </c>
      <c r="J58" s="1">
        <v>11136775</v>
      </c>
      <c r="K58" s="1">
        <v>9.7622516392761795E-4</v>
      </c>
      <c r="L58" s="1">
        <v>1778</v>
      </c>
      <c r="M58" s="1">
        <v>10923246</v>
      </c>
      <c r="N58" s="1">
        <v>9.76632770149093E-4</v>
      </c>
      <c r="O58" s="1">
        <v>2000</v>
      </c>
      <c r="P58" s="1">
        <v>12500689</v>
      </c>
      <c r="Q58" s="1">
        <v>9.5994708771652496E-4</v>
      </c>
      <c r="R58" s="1" t="s">
        <v>126</v>
      </c>
      <c r="S58">
        <f t="shared" si="0"/>
        <v>5.1599633783231747E-4</v>
      </c>
      <c r="T58" s="1">
        <v>5.5976707799160804E-4</v>
      </c>
      <c r="U58" s="1">
        <v>5.5423085775052497E-4</v>
      </c>
      <c r="V58" s="1">
        <v>6.2492555410345704E-4</v>
      </c>
      <c r="X58" s="1" t="s">
        <v>126</v>
      </c>
      <c r="Y58">
        <f t="shared" si="3"/>
        <v>0.11746581259930763</v>
      </c>
      <c r="Z58">
        <f t="shared" si="1"/>
        <v>0.10312621108631516</v>
      </c>
      <c r="AA58">
        <f t="shared" si="2"/>
        <v>0.27632350869616434</v>
      </c>
    </row>
    <row r="59" spans="1:27" hidden="1" x14ac:dyDescent="0.2">
      <c r="A59" s="1" t="s">
        <v>130</v>
      </c>
      <c r="B59" s="1">
        <v>6</v>
      </c>
      <c r="C59" s="1">
        <v>1441</v>
      </c>
      <c r="D59" s="1">
        <v>11861851</v>
      </c>
      <c r="E59" s="1">
        <v>7.2889130035438802E-4</v>
      </c>
      <c r="F59" s="1">
        <v>1174</v>
      </c>
      <c r="G59" s="1">
        <v>12301053</v>
      </c>
      <c r="H59" s="1">
        <v>5.7263390378043202E-4</v>
      </c>
      <c r="I59" s="1">
        <v>1052</v>
      </c>
      <c r="J59" s="1">
        <v>11136775</v>
      </c>
      <c r="K59" s="1">
        <v>5.6677090091161904E-4</v>
      </c>
      <c r="L59" s="1">
        <v>1177</v>
      </c>
      <c r="M59" s="1">
        <v>10923246</v>
      </c>
      <c r="N59" s="1">
        <v>6.46511119496896E-4</v>
      </c>
      <c r="O59" s="1">
        <v>1338</v>
      </c>
      <c r="P59" s="1">
        <v>12500689</v>
      </c>
      <c r="Q59" s="1">
        <v>6.4220460168235504E-4</v>
      </c>
      <c r="R59" s="1" t="s">
        <v>127</v>
      </c>
      <c r="S59">
        <f t="shared" si="0"/>
        <v>6.8761538881896046E-4</v>
      </c>
      <c r="T59" s="1">
        <v>7.1708371588722903E-4</v>
      </c>
      <c r="U59" s="1">
        <v>6.6353902493819104E-4</v>
      </c>
      <c r="V59" s="1">
        <v>7.1228073908566098E-4</v>
      </c>
      <c r="X59" s="1" t="s">
        <v>127</v>
      </c>
      <c r="Y59">
        <f t="shared" si="3"/>
        <v>6.0539723424949281E-2</v>
      </c>
      <c r="Z59">
        <f t="shared" si="1"/>
        <v>-5.1420514877001361E-2</v>
      </c>
      <c r="AA59">
        <f t="shared" si="2"/>
        <v>5.0844145969293181E-2</v>
      </c>
    </row>
    <row r="60" spans="1:27" hidden="1" x14ac:dyDescent="0.2">
      <c r="A60" s="1" t="s">
        <v>131</v>
      </c>
      <c r="B60" s="1">
        <v>6</v>
      </c>
      <c r="C60" s="1">
        <v>1313</v>
      </c>
      <c r="D60" s="1">
        <v>11861851</v>
      </c>
      <c r="E60" s="1">
        <v>6.6414592461159702E-4</v>
      </c>
      <c r="F60" s="1">
        <v>1227</v>
      </c>
      <c r="G60" s="1">
        <v>12301053</v>
      </c>
      <c r="H60" s="1">
        <v>5.98485349181082E-4</v>
      </c>
      <c r="I60" s="1">
        <v>1310</v>
      </c>
      <c r="J60" s="1">
        <v>11136775</v>
      </c>
      <c r="K60" s="1">
        <v>7.0576984809336601E-4</v>
      </c>
      <c r="L60" s="1">
        <v>1185</v>
      </c>
      <c r="M60" s="1">
        <v>10923246</v>
      </c>
      <c r="N60" s="1">
        <v>6.5090541767529497E-4</v>
      </c>
      <c r="O60" s="1">
        <v>1488</v>
      </c>
      <c r="P60" s="1">
        <v>12500689</v>
      </c>
      <c r="Q60" s="1">
        <v>7.1420063326109397E-4</v>
      </c>
      <c r="R60" s="1" t="s">
        <v>128</v>
      </c>
      <c r="S60">
        <f t="shared" si="0"/>
        <v>4.7173638457595295E-4</v>
      </c>
      <c r="T60" s="1">
        <v>4.22923153246788E-4</v>
      </c>
      <c r="U60" s="1">
        <v>4.5261271237505702E-4</v>
      </c>
      <c r="V60" s="1">
        <v>3.9549820013920798E-4</v>
      </c>
      <c r="X60" s="1" t="s">
        <v>128</v>
      </c>
      <c r="Y60">
        <f t="shared" si="3"/>
        <v>-0.15758533489084564</v>
      </c>
      <c r="Z60">
        <f t="shared" si="1"/>
        <v>-5.9703773201755961E-2</v>
      </c>
      <c r="AA60">
        <f t="shared" si="2"/>
        <v>-0.25430974965118441</v>
      </c>
    </row>
    <row r="61" spans="1:27" hidden="1" x14ac:dyDescent="0.2">
      <c r="A61" s="1" t="s">
        <v>132</v>
      </c>
      <c r="B61" s="1">
        <v>6</v>
      </c>
      <c r="C61" s="1">
        <v>1870</v>
      </c>
      <c r="D61" s="1">
        <v>11861851</v>
      </c>
      <c r="E61" s="1">
        <v>9.4588947374233496E-4</v>
      </c>
      <c r="F61" s="1">
        <v>1622</v>
      </c>
      <c r="G61" s="1">
        <v>12301053</v>
      </c>
      <c r="H61" s="1">
        <v>7.9115178188403801E-4</v>
      </c>
      <c r="I61" s="1">
        <v>1430</v>
      </c>
      <c r="J61" s="1">
        <v>11136775</v>
      </c>
      <c r="K61" s="1">
        <v>7.70420521201155E-4</v>
      </c>
      <c r="L61" s="1">
        <v>1529</v>
      </c>
      <c r="M61" s="1">
        <v>10923246</v>
      </c>
      <c r="N61" s="1">
        <v>8.3986023934643601E-4</v>
      </c>
      <c r="O61" s="1">
        <v>1604</v>
      </c>
      <c r="P61" s="1">
        <v>12500689</v>
      </c>
      <c r="Q61" s="1">
        <v>7.6987756434865296E-4</v>
      </c>
      <c r="R61" s="1" t="s">
        <v>129</v>
      </c>
      <c r="S61">
        <f t="shared" si="0"/>
        <v>9.9248421209683496E-4</v>
      </c>
      <c r="T61" s="1">
        <v>9.7622516392761795E-4</v>
      </c>
      <c r="U61" s="1">
        <v>9.76632770149093E-4</v>
      </c>
      <c r="V61" s="1">
        <v>9.5994708771652496E-4</v>
      </c>
      <c r="X61" s="1" t="s">
        <v>129</v>
      </c>
      <c r="Y61">
        <f t="shared" si="3"/>
        <v>-2.383021260071182E-2</v>
      </c>
      <c r="Z61">
        <f t="shared" si="1"/>
        <v>-2.3227965532314453E-2</v>
      </c>
      <c r="AA61">
        <f t="shared" si="2"/>
        <v>-4.8089266149426955E-2</v>
      </c>
    </row>
    <row r="62" spans="1:27" hidden="1" x14ac:dyDescent="0.2">
      <c r="A62" s="1" t="s">
        <v>133</v>
      </c>
      <c r="B62" s="1">
        <v>6</v>
      </c>
      <c r="C62" s="1">
        <v>1842</v>
      </c>
      <c r="D62" s="1">
        <v>11861851</v>
      </c>
      <c r="E62" s="1">
        <v>9.3172642279859997E-4</v>
      </c>
      <c r="F62" s="1">
        <v>1531</v>
      </c>
      <c r="G62" s="1">
        <v>12301053</v>
      </c>
      <c r="H62" s="1">
        <v>7.46765337894243E-4</v>
      </c>
      <c r="I62" s="1">
        <v>1467</v>
      </c>
      <c r="J62" s="1">
        <v>11136775</v>
      </c>
      <c r="K62" s="1">
        <v>7.9035447874272401E-4</v>
      </c>
      <c r="L62" s="1">
        <v>1487</v>
      </c>
      <c r="M62" s="1">
        <v>10923246</v>
      </c>
      <c r="N62" s="1">
        <v>8.1679017390984298E-4</v>
      </c>
      <c r="O62" s="1">
        <v>1677</v>
      </c>
      <c r="P62" s="1">
        <v>12500689</v>
      </c>
      <c r="Q62" s="1">
        <v>8.0491563305030598E-4</v>
      </c>
      <c r="R62" s="1" t="s">
        <v>130</v>
      </c>
      <c r="S62">
        <f t="shared" si="0"/>
        <v>6.5076260206741007E-4</v>
      </c>
      <c r="T62" s="1">
        <v>5.6677090091161904E-4</v>
      </c>
      <c r="U62" s="1">
        <v>6.46511119496896E-4</v>
      </c>
      <c r="V62" s="1">
        <v>6.4220460168235504E-4</v>
      </c>
      <c r="X62" s="1" t="s">
        <v>130</v>
      </c>
      <c r="Y62">
        <f t="shared" si="3"/>
        <v>-0.19936565532992426</v>
      </c>
      <c r="Z62">
        <f t="shared" si="1"/>
        <v>-9.4561612989211806E-3</v>
      </c>
      <c r="AA62">
        <f t="shared" si="2"/>
        <v>-1.9098342145332747E-2</v>
      </c>
    </row>
    <row r="63" spans="1:27" x14ac:dyDescent="0.2">
      <c r="A63" s="1" t="s">
        <v>134</v>
      </c>
      <c r="B63" s="1">
        <v>6</v>
      </c>
      <c r="C63" s="1">
        <v>2440</v>
      </c>
      <c r="D63" s="1">
        <v>11861851</v>
      </c>
      <c r="E63" s="1">
        <v>1.23420872509695E-3</v>
      </c>
      <c r="F63" s="1">
        <v>2305</v>
      </c>
      <c r="G63" s="1">
        <v>12301053</v>
      </c>
      <c r="H63" s="1">
        <v>1.1242939933678801E-3</v>
      </c>
      <c r="I63" s="1">
        <v>2115</v>
      </c>
      <c r="J63" s="1">
        <v>11136775</v>
      </c>
      <c r="K63" s="1">
        <v>1.1394681135247801E-3</v>
      </c>
      <c r="L63" s="1">
        <v>2113</v>
      </c>
      <c r="M63" s="1">
        <v>10923246</v>
      </c>
      <c r="N63" s="1">
        <v>1.1606440063695301E-3</v>
      </c>
      <c r="O63" s="1">
        <v>2322</v>
      </c>
      <c r="P63" s="1">
        <v>12500689</v>
      </c>
      <c r="Q63" s="1">
        <v>1.1144985688388801E-3</v>
      </c>
      <c r="R63" s="1" t="s">
        <v>131</v>
      </c>
      <c r="S63">
        <f t="shared" si="0"/>
        <v>6.3131563689633951E-4</v>
      </c>
      <c r="T63" s="1">
        <v>7.0576984809336601E-4</v>
      </c>
      <c r="U63" s="1">
        <v>6.5090541767529497E-4</v>
      </c>
      <c r="V63" s="1">
        <v>7.1420063326109397E-4</v>
      </c>
      <c r="X63" s="1" t="s">
        <v>131</v>
      </c>
      <c r="Y63">
        <f t="shared" si="3"/>
        <v>0.16083631131221185</v>
      </c>
      <c r="Z63">
        <f t="shared" si="1"/>
        <v>4.408643695788253E-2</v>
      </c>
      <c r="AA63">
        <f t="shared" si="2"/>
        <v>0.17796792783086257</v>
      </c>
    </row>
    <row r="64" spans="1:27" hidden="1" x14ac:dyDescent="0.2">
      <c r="A64" s="1" t="s">
        <v>135</v>
      </c>
      <c r="B64" s="1">
        <v>6</v>
      </c>
      <c r="C64" s="1">
        <v>1887</v>
      </c>
      <c r="D64" s="1">
        <v>11861851</v>
      </c>
      <c r="E64" s="1">
        <v>9.54488468958175E-4</v>
      </c>
      <c r="F64" s="1">
        <v>1611</v>
      </c>
      <c r="G64" s="1">
        <v>12301053</v>
      </c>
      <c r="H64" s="1">
        <v>7.8578638755560199E-4</v>
      </c>
      <c r="I64" s="1">
        <v>1544</v>
      </c>
      <c r="J64" s="1">
        <v>11136775</v>
      </c>
      <c r="K64" s="1">
        <v>8.3183866065355497E-4</v>
      </c>
      <c r="L64" s="1">
        <v>1528</v>
      </c>
      <c r="M64" s="1">
        <v>10923246</v>
      </c>
      <c r="N64" s="1">
        <v>8.3931095207413601E-4</v>
      </c>
      <c r="O64" s="1">
        <v>1761</v>
      </c>
      <c r="P64" s="1">
        <v>12500689</v>
      </c>
      <c r="Q64" s="1">
        <v>8.4523341073439997E-4</v>
      </c>
      <c r="R64" s="1" t="s">
        <v>132</v>
      </c>
      <c r="S64">
        <f t="shared" si="0"/>
        <v>8.6852062781318643E-4</v>
      </c>
      <c r="T64" s="1">
        <v>7.70420521201155E-4</v>
      </c>
      <c r="U64" s="1">
        <v>8.3986023934643601E-4</v>
      </c>
      <c r="V64" s="1">
        <v>7.6987756434865296E-4</v>
      </c>
      <c r="X64" s="1" t="s">
        <v>132</v>
      </c>
      <c r="Y64">
        <f t="shared" si="3"/>
        <v>-0.17291398225152835</v>
      </c>
      <c r="Z64">
        <f t="shared" si="1"/>
        <v>-4.8410844271612116E-2</v>
      </c>
      <c r="AA64">
        <f t="shared" si="2"/>
        <v>-0.17393108562692614</v>
      </c>
    </row>
    <row r="65" spans="1:27" hidden="1" x14ac:dyDescent="0.2">
      <c r="A65" s="1" t="s">
        <v>136</v>
      </c>
      <c r="B65" s="1">
        <v>6</v>
      </c>
      <c r="C65" s="1">
        <v>1495</v>
      </c>
      <c r="D65" s="1">
        <v>11861851</v>
      </c>
      <c r="E65" s="1">
        <v>7.5620575574587802E-4</v>
      </c>
      <c r="F65" s="1">
        <v>1280</v>
      </c>
      <c r="G65" s="1">
        <v>12301053</v>
      </c>
      <c r="H65" s="1">
        <v>6.2433679458173197E-4</v>
      </c>
      <c r="I65" s="1">
        <v>1267</v>
      </c>
      <c r="J65" s="1">
        <v>11136775</v>
      </c>
      <c r="K65" s="1">
        <v>6.8260335689640799E-4</v>
      </c>
      <c r="L65" s="1">
        <v>1327</v>
      </c>
      <c r="M65" s="1">
        <v>10923246</v>
      </c>
      <c r="N65" s="1">
        <v>7.2890421034186995E-4</v>
      </c>
      <c r="O65" s="1">
        <v>1409</v>
      </c>
      <c r="P65" s="1">
        <v>12500689</v>
      </c>
      <c r="Q65" s="1">
        <v>6.7628272329629195E-4</v>
      </c>
      <c r="R65" s="1" t="s">
        <v>133</v>
      </c>
      <c r="S65">
        <f t="shared" si="0"/>
        <v>8.3924588034642149E-4</v>
      </c>
      <c r="T65" s="1">
        <v>7.9035447874272401E-4</v>
      </c>
      <c r="U65" s="1">
        <v>8.1679017390984298E-4</v>
      </c>
      <c r="V65" s="1">
        <v>8.0491563305030598E-4</v>
      </c>
      <c r="X65" s="1" t="s">
        <v>133</v>
      </c>
      <c r="Y65">
        <f t="shared" si="3"/>
        <v>-8.6593694251166933E-2</v>
      </c>
      <c r="Z65">
        <f t="shared" si="1"/>
        <v>-3.912803958727671E-2</v>
      </c>
      <c r="AA65">
        <f t="shared" si="2"/>
        <v>-6.0255974524778426E-2</v>
      </c>
    </row>
    <row r="66" spans="1:27" hidden="1" x14ac:dyDescent="0.2">
      <c r="R66" s="1" t="s">
        <v>134</v>
      </c>
      <c r="S66">
        <f t="shared" si="0"/>
        <v>1.1792513592324152E-3</v>
      </c>
      <c r="T66" s="1">
        <v>1.1394681135247801E-3</v>
      </c>
      <c r="U66" s="1">
        <v>1.1606440063695301E-3</v>
      </c>
      <c r="V66" s="1">
        <v>1.1144985688388801E-3</v>
      </c>
      <c r="X66" s="1" t="s">
        <v>134</v>
      </c>
      <c r="Y66">
        <f t="shared" si="3"/>
        <v>-4.9510710455079078E-2</v>
      </c>
      <c r="Z66">
        <f t="shared" si="1"/>
        <v>-2.2945728242587123E-2</v>
      </c>
      <c r="AA66">
        <f t="shared" si="2"/>
        <v>-8.1476499761391472E-2</v>
      </c>
    </row>
    <row r="67" spans="1:27" hidden="1" x14ac:dyDescent="0.2">
      <c r="R67" s="1" t="s">
        <v>135</v>
      </c>
      <c r="S67">
        <f t="shared" si="0"/>
        <v>8.701374282568885E-4</v>
      </c>
      <c r="T67" s="1">
        <v>8.3183866065355497E-4</v>
      </c>
      <c r="U67" s="1">
        <v>8.3931095207413601E-4</v>
      </c>
      <c r="V67" s="1">
        <v>8.4523341073439997E-4</v>
      </c>
      <c r="X67" s="1" t="s">
        <v>135</v>
      </c>
      <c r="Y67">
        <f t="shared" si="3"/>
        <v>-6.4939538696435761E-2</v>
      </c>
      <c r="Z67">
        <f t="shared" si="1"/>
        <v>-5.2037869643904784E-2</v>
      </c>
      <c r="AA67">
        <f t="shared" si="2"/>
        <v>-4.1893480297874826E-2</v>
      </c>
    </row>
    <row r="68" spans="1:27" hidden="1" x14ac:dyDescent="0.2">
      <c r="R68" s="1" t="s">
        <v>136</v>
      </c>
      <c r="S68">
        <f t="shared" si="0"/>
        <v>6.9027127516380505E-4</v>
      </c>
      <c r="T68" s="1">
        <v>6.8260335689640799E-4</v>
      </c>
      <c r="U68" s="1">
        <v>7.2890421034186995E-4</v>
      </c>
      <c r="V68" s="1">
        <v>6.7628272329629195E-4</v>
      </c>
      <c r="X68" s="1" t="s">
        <v>136</v>
      </c>
      <c r="Y68">
        <f t="shared" si="3"/>
        <v>-1.6115940138344175E-2</v>
      </c>
      <c r="Z68">
        <f t="shared" si="1"/>
        <v>7.8565784375901115E-2</v>
      </c>
      <c r="AA68">
        <f t="shared" si="2"/>
        <v>-2.9536951134083129E-2</v>
      </c>
    </row>
    <row r="70" spans="1:27" x14ac:dyDescent="0.2">
      <c r="X70" s="1" t="s">
        <v>39</v>
      </c>
      <c r="Y70" s="1" t="s">
        <v>39</v>
      </c>
      <c r="Z70" s="1" t="s">
        <v>40</v>
      </c>
    </row>
    <row r="71" spans="1:27" x14ac:dyDescent="0.2">
      <c r="X71">
        <f>TTEST(Y5:Y63,Z5:Z63,2,3)</f>
        <v>0.22384649695912381</v>
      </c>
      <c r="Y71">
        <f>TTEST(Y5:Y63,AA5:AA63,2,3)</f>
        <v>1.3098095936365072E-3</v>
      </c>
      <c r="Z71">
        <f>TTEST(Z5:Z63,AA5:AA63,2,3)</f>
        <v>3.7159922377000561E-2</v>
      </c>
    </row>
  </sheetData>
  <autoFilter ref="X4:AA68" xr:uid="{FEC621A8-DC16-40A6-86B4-EDC1E2E6CC3A}">
    <filterColumn colId="1">
      <customFilters>
        <customFilter operator="greaterThanOrEqual" val="0"/>
      </customFilters>
    </filterColumn>
    <filterColumn colId="2">
      <customFilters>
        <customFilter operator="greaterThanOrEqual" val="0"/>
      </customFilters>
    </filterColumn>
    <filterColumn colId="3">
      <customFilters>
        <customFilter operator="greaterThan" val="0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4mer-5UTR</vt:lpstr>
      <vt:lpstr>4mer-CDS</vt:lpstr>
      <vt:lpstr>5mer-5UTR</vt:lpstr>
      <vt:lpstr>5mer-CDS</vt:lpstr>
      <vt:lpstr>6mer-5UTR</vt:lpstr>
      <vt:lpstr>6mer-CDS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2022-05-28T07:04:25Z</dcterms:modified>
</cp:coreProperties>
</file>