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asali\Desktop\ELM Assignment\results\"/>
    </mc:Choice>
  </mc:AlternateContent>
  <xr:revisionPtr revIDLastSave="0" documentId="13_ncr:1_{9FDF3381-FA66-48A0-A0CD-A4CD287A40A0}" xr6:coauthVersionLast="45" xr6:coauthVersionMax="45" xr10:uidLastSave="{00000000-0000-0000-0000-000000000000}"/>
  <bookViews>
    <workbookView xWindow="-110" yWindow="-110" windowWidth="18490" windowHeight="11020" tabRatio="727" xr2:uid="{00000000-000D-0000-FFFF-FFFF00000000}"/>
  </bookViews>
  <sheets>
    <sheet name="S1_XGBoos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I23" i="2" l="1"/>
  <c r="I22" i="2"/>
  <c r="I21" i="2"/>
  <c r="H23" i="2"/>
  <c r="H22" i="2"/>
  <c r="H21" i="2"/>
  <c r="J22" i="2" l="1"/>
  <c r="J21" i="2"/>
  <c r="I24" i="2"/>
  <c r="J23" i="2"/>
  <c r="H24" i="2"/>
  <c r="I15" i="2"/>
  <c r="I14" i="2"/>
  <c r="I13" i="2"/>
  <c r="H15" i="2"/>
  <c r="H14" i="2"/>
  <c r="E5" i="2"/>
  <c r="C14" i="2" s="1"/>
  <c r="E6" i="2"/>
  <c r="C15" i="2" s="1"/>
  <c r="E4" i="2"/>
  <c r="C13" i="2" s="1"/>
  <c r="D7" i="2"/>
  <c r="C7" i="2"/>
  <c r="B7" i="2"/>
  <c r="C23" i="2" l="1"/>
  <c r="J24" i="2"/>
  <c r="J15" i="2"/>
  <c r="J14" i="2"/>
  <c r="J13" i="2"/>
  <c r="B15" i="2"/>
  <c r="D15" i="2" s="1"/>
  <c r="B14" i="2"/>
  <c r="D14" i="2" s="1"/>
  <c r="E7" i="2"/>
  <c r="C22" i="2" s="1"/>
  <c r="C21" i="2"/>
  <c r="B13" i="2"/>
  <c r="I16" i="2"/>
  <c r="H16" i="2"/>
  <c r="C16" i="2"/>
  <c r="B16" i="2" l="1"/>
  <c r="E23" i="2"/>
  <c r="D13" i="2"/>
  <c r="J16" i="2"/>
  <c r="B23" i="2" s="1"/>
  <c r="B21" i="2" l="1"/>
  <c r="B22" i="2"/>
  <c r="D16" i="2"/>
</calcChain>
</file>

<file path=xl/sharedStrings.xml><?xml version="1.0" encoding="utf-8"?>
<sst xmlns="http://schemas.openxmlformats.org/spreadsheetml/2006/main" count="50" uniqueCount="24">
  <si>
    <t>Act/Pred</t>
  </si>
  <si>
    <t>Grand Total</t>
  </si>
  <si>
    <t>Low</t>
  </si>
  <si>
    <t>Med</t>
  </si>
  <si>
    <t>High</t>
  </si>
  <si>
    <t>Profit</t>
  </si>
  <si>
    <t>profit</t>
  </si>
  <si>
    <t>cost</t>
  </si>
  <si>
    <t>revenue</t>
  </si>
  <si>
    <t>visits</t>
  </si>
  <si>
    <t>saving</t>
  </si>
  <si>
    <t>Category</t>
  </si>
  <si>
    <t>Cost</t>
  </si>
  <si>
    <t>Revenue</t>
  </si>
  <si>
    <t>Actual</t>
  </si>
  <si>
    <t>Prediction (High/Med)</t>
  </si>
  <si>
    <t>Prediction (Low)</t>
  </si>
  <si>
    <t>CONFUSION MATRIX</t>
  </si>
  <si>
    <r>
      <t>MAX_PROFIT_</t>
    </r>
    <r>
      <rPr>
        <sz val="8"/>
        <color theme="1"/>
        <rFont val="Calibri"/>
        <family val="2"/>
        <scheme val="minor"/>
      </rPr>
      <t>POSSIBLE</t>
    </r>
  </si>
  <si>
    <t>UNOPTIMIZED_INSPECTION</t>
  </si>
  <si>
    <t>OPTIMIZED INSPECTION</t>
  </si>
  <si>
    <t>UNOPTIMIZED INSPECTION RESULTS</t>
  </si>
  <si>
    <t>OPTIMIZED INSPECTION RESULTS</t>
  </si>
  <si>
    <t>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</si>
</sst>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0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64" fontId="20" fillId="0" borderId="10" xfId="1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64" fontId="18" fillId="0" borderId="10" xfId="1" applyNumberFormat="1" applyFont="1" applyBorder="1" applyAlignment="1">
      <alignment horizontal="center" vertical="center" wrapText="1"/>
    </xf>
    <xf numFmtId="164" fontId="20" fillId="0" borderId="0" xfId="1" applyNumberFormat="1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164" fontId="19" fillId="0" borderId="0" xfId="1" applyNumberFormat="1" applyFont="1" applyAlignment="1">
      <alignment horizontal="right" vertical="center" wrapText="1"/>
    </xf>
    <xf numFmtId="0" fontId="21" fillId="0" borderId="0" xfId="0" applyFont="1" applyAlignment="1">
      <alignment vertical="center"/>
    </xf>
    <xf numFmtId="43" fontId="20" fillId="0" borderId="0" xfId="1" applyFont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64" fontId="18" fillId="0" borderId="0" xfId="1" applyNumberFormat="1" applyFont="1" applyBorder="1" applyAlignment="1">
      <alignment horizontal="center" vertical="center" wrapText="1"/>
    </xf>
    <xf numFmtId="0" fontId="23" fillId="35" borderId="0" xfId="0" applyFont="1" applyFill="1" applyAlignment="1">
      <alignment horizontal="right" vertical="center" wrapText="1"/>
    </xf>
    <xf numFmtId="0" fontId="18" fillId="36" borderId="0" xfId="0" applyFont="1" applyFill="1" applyAlignment="1">
      <alignment horizontal="center" vertical="center" wrapText="1"/>
    </xf>
    <xf numFmtId="0" fontId="18" fillId="36" borderId="11" xfId="0" applyFont="1" applyFill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center" vertical="center" wrapText="1"/>
    </xf>
    <xf numFmtId="43" fontId="23" fillId="35" borderId="0" xfId="1" applyFont="1" applyFill="1" applyAlignment="1">
      <alignment horizontal="righ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10" zoomScaleNormal="100" workbookViewId="0">
      <selection activeCell="N19" sqref="N19"/>
    </sheetView>
  </sheetViews>
  <sheetFormatPr defaultRowHeight="13"/>
  <cols>
    <col min="1" max="1" width="18.1796875" style="1" bestFit="1" customWidth="1"/>
    <col min="2" max="3" width="10.36328125" style="1" bestFit="1" customWidth="1"/>
    <col min="4" max="4" width="9.08984375" style="1" bestFit="1" customWidth="1"/>
    <col min="5" max="5" width="7.7265625" style="1" bestFit="1" customWidth="1"/>
    <col min="6" max="6" width="6.6328125" style="1" bestFit="1" customWidth="1"/>
    <col min="7" max="7" width="16.6328125" style="1" customWidth="1"/>
    <col min="8" max="8" width="10.453125" style="1" customWidth="1"/>
    <col min="9" max="10" width="9" style="1" bestFit="1" customWidth="1"/>
    <col min="11" max="11" width="7.36328125" style="1" bestFit="1" customWidth="1"/>
    <col min="12" max="12" width="7.08984375" style="1" customWidth="1"/>
    <col min="13" max="16384" width="8.7265625" style="1"/>
  </cols>
  <sheetData>
    <row r="1" spans="1:14">
      <c r="A1" s="11" t="s">
        <v>17</v>
      </c>
      <c r="B1" s="11"/>
      <c r="C1" s="11"/>
      <c r="D1" s="11"/>
      <c r="E1" s="11"/>
      <c r="H1" s="11" t="s">
        <v>23</v>
      </c>
      <c r="I1" s="11"/>
      <c r="J1" s="11"/>
      <c r="K1" s="11"/>
    </row>
    <row r="2" spans="1:14">
      <c r="A2" s="12"/>
      <c r="B2" s="12"/>
      <c r="C2" s="12"/>
      <c r="D2" s="12"/>
      <c r="E2" s="12"/>
      <c r="H2" s="12"/>
      <c r="I2" s="12"/>
      <c r="J2" s="12"/>
      <c r="K2" s="12"/>
    </row>
    <row r="3" spans="1:14" ht="26">
      <c r="A3" s="13" t="s">
        <v>0</v>
      </c>
      <c r="B3" s="13" t="s">
        <v>4</v>
      </c>
      <c r="C3" s="13" t="s">
        <v>3</v>
      </c>
      <c r="D3" s="13" t="s">
        <v>2</v>
      </c>
      <c r="E3" s="13" t="s">
        <v>1</v>
      </c>
      <c r="H3" s="13" t="s">
        <v>11</v>
      </c>
      <c r="I3" s="13" t="s">
        <v>13</v>
      </c>
      <c r="J3" s="13" t="s">
        <v>12</v>
      </c>
      <c r="K3" s="13" t="s">
        <v>5</v>
      </c>
    </row>
    <row r="4" spans="1:14">
      <c r="A4" s="2" t="s">
        <v>4</v>
      </c>
      <c r="B4" s="3">
        <v>9002</v>
      </c>
      <c r="C4" s="3">
        <v>479</v>
      </c>
      <c r="D4" s="3">
        <v>60</v>
      </c>
      <c r="E4" s="3">
        <f>SUM(B4:D4)</f>
        <v>9541</v>
      </c>
      <c r="H4" s="2" t="s">
        <v>4</v>
      </c>
      <c r="I4" s="2">
        <v>600</v>
      </c>
      <c r="J4" s="2">
        <v>300</v>
      </c>
      <c r="K4" s="2">
        <v>300</v>
      </c>
    </row>
    <row r="5" spans="1:14">
      <c r="A5" s="2" t="s">
        <v>3</v>
      </c>
      <c r="B5" s="3">
        <v>1414</v>
      </c>
      <c r="C5" s="3">
        <v>656</v>
      </c>
      <c r="D5" s="3">
        <v>72</v>
      </c>
      <c r="E5" s="3">
        <f t="shared" ref="E5:E6" si="0">SUM(B5:D5)</f>
        <v>2142</v>
      </c>
      <c r="H5" s="2" t="s">
        <v>3</v>
      </c>
      <c r="I5" s="2">
        <v>400</v>
      </c>
      <c r="J5" s="2">
        <v>300</v>
      </c>
      <c r="K5" s="2">
        <v>100</v>
      </c>
    </row>
    <row r="6" spans="1:14">
      <c r="A6" s="2" t="s">
        <v>2</v>
      </c>
      <c r="B6" s="3">
        <v>159</v>
      </c>
      <c r="C6" s="3">
        <v>112</v>
      </c>
      <c r="D6" s="3">
        <v>208</v>
      </c>
      <c r="E6" s="3">
        <f t="shared" si="0"/>
        <v>479</v>
      </c>
      <c r="H6" s="2" t="s">
        <v>2</v>
      </c>
      <c r="I6" s="2">
        <v>200</v>
      </c>
      <c r="J6" s="2">
        <v>300</v>
      </c>
      <c r="K6" s="2">
        <v>-100</v>
      </c>
    </row>
    <row r="7" spans="1:14">
      <c r="A7" s="4" t="s">
        <v>1</v>
      </c>
      <c r="B7" s="5">
        <f>SUM(B4:B6)</f>
        <v>10575</v>
      </c>
      <c r="C7" s="5">
        <f>SUM(C4:C6)</f>
        <v>1247</v>
      </c>
      <c r="D7" s="5">
        <f>SUM(D4:D6)</f>
        <v>340</v>
      </c>
      <c r="E7" s="5">
        <f>SUM(E4:E6)</f>
        <v>12162</v>
      </c>
    </row>
    <row r="10" spans="1:14">
      <c r="A10" s="11" t="s">
        <v>21</v>
      </c>
      <c r="B10" s="11"/>
      <c r="C10" s="11"/>
      <c r="D10" s="11"/>
      <c r="G10" s="17" t="s">
        <v>22</v>
      </c>
      <c r="H10" s="17"/>
      <c r="I10" s="17"/>
      <c r="J10" s="17"/>
    </row>
    <row r="11" spans="1:14">
      <c r="A11" s="12"/>
      <c r="B11" s="12"/>
      <c r="C11" s="12"/>
      <c r="D11" s="12"/>
      <c r="G11" s="18"/>
      <c r="H11" s="18"/>
      <c r="I11" s="18"/>
      <c r="J11" s="18"/>
    </row>
    <row r="12" spans="1:14" ht="26">
      <c r="A12" s="13" t="s">
        <v>14</v>
      </c>
      <c r="B12" s="13" t="s">
        <v>7</v>
      </c>
      <c r="C12" s="13" t="s">
        <v>8</v>
      </c>
      <c r="D12" s="13" t="s">
        <v>6</v>
      </c>
      <c r="G12" s="19" t="s">
        <v>15</v>
      </c>
      <c r="H12" s="19" t="s">
        <v>7</v>
      </c>
      <c r="I12" s="19" t="s">
        <v>8</v>
      </c>
      <c r="J12" s="19" t="s">
        <v>5</v>
      </c>
      <c r="N12" s="9"/>
    </row>
    <row r="13" spans="1:14">
      <c r="A13" s="3" t="s">
        <v>4</v>
      </c>
      <c r="B13" s="3">
        <f>E4*J4</f>
        <v>2862300</v>
      </c>
      <c r="C13" s="3">
        <f>E4*I4</f>
        <v>5724600</v>
      </c>
      <c r="D13" s="3">
        <f>C13-B13</f>
        <v>2862300</v>
      </c>
      <c r="G13" s="6" t="s">
        <v>4</v>
      </c>
      <c r="H13" s="6">
        <f>(B4+C4)*J4</f>
        <v>2844300</v>
      </c>
      <c r="I13" s="6">
        <f>(B4+C4)*I4</f>
        <v>5688600</v>
      </c>
      <c r="J13" s="6">
        <f>I13-H13</f>
        <v>2844300</v>
      </c>
      <c r="N13" s="9"/>
    </row>
    <row r="14" spans="1:14">
      <c r="A14" s="3" t="s">
        <v>3</v>
      </c>
      <c r="B14" s="3">
        <f>E5*J5</f>
        <v>642600</v>
      </c>
      <c r="C14" s="3">
        <f t="shared" ref="C14:C15" si="1">E5*I5</f>
        <v>856800</v>
      </c>
      <c r="D14" s="3">
        <f>C14-B14</f>
        <v>214200</v>
      </c>
      <c r="G14" s="6" t="s">
        <v>3</v>
      </c>
      <c r="H14" s="6">
        <f>(B5+C5)*J5</f>
        <v>621000</v>
      </c>
      <c r="I14" s="6">
        <f>(B5+C5)*I5</f>
        <v>828000</v>
      </c>
      <c r="J14" s="6">
        <f>I14-H14</f>
        <v>207000</v>
      </c>
      <c r="N14" s="9"/>
    </row>
    <row r="15" spans="1:14">
      <c r="A15" s="3" t="s">
        <v>2</v>
      </c>
      <c r="B15" s="3">
        <f>E6*J6</f>
        <v>143700</v>
      </c>
      <c r="C15" s="3">
        <f t="shared" si="1"/>
        <v>95800</v>
      </c>
      <c r="D15" s="3">
        <f>C15-B15</f>
        <v>-47900</v>
      </c>
      <c r="G15" s="6" t="s">
        <v>2</v>
      </c>
      <c r="H15" s="6">
        <f>(B6+C6)*J6</f>
        <v>81300</v>
      </c>
      <c r="I15" s="6">
        <f>(B6+C6)*I6</f>
        <v>54200</v>
      </c>
      <c r="J15" s="6">
        <f>I15-H15</f>
        <v>-27100</v>
      </c>
      <c r="K15" s="7"/>
    </row>
    <row r="16" spans="1:14">
      <c r="A16" s="4" t="s">
        <v>1</v>
      </c>
      <c r="B16" s="5">
        <f>SUM(B13:B15)</f>
        <v>3648600</v>
      </c>
      <c r="C16" s="5">
        <f>SUM(C13:C15)</f>
        <v>6677200</v>
      </c>
      <c r="D16" s="5">
        <f>SUM(D13:D15)</f>
        <v>3028600</v>
      </c>
      <c r="G16" s="4" t="s">
        <v>1</v>
      </c>
      <c r="H16" s="5">
        <f>SUM(H13:H15)</f>
        <v>3546600</v>
      </c>
      <c r="I16" s="5">
        <f>SUM(I13:I15)</f>
        <v>6570800</v>
      </c>
      <c r="J16" s="5">
        <f>SUM(J13:J15)</f>
        <v>3024200</v>
      </c>
      <c r="K16" s="7"/>
    </row>
    <row r="17" spans="1:11">
      <c r="A17" s="14"/>
      <c r="B17" s="15"/>
      <c r="C17" s="15"/>
      <c r="D17" s="15"/>
      <c r="G17" s="14"/>
      <c r="H17" s="15"/>
      <c r="I17" s="15"/>
      <c r="J17" s="15"/>
      <c r="K17" s="7"/>
    </row>
    <row r="18" spans="1:11">
      <c r="A18" s="14"/>
      <c r="B18" s="15"/>
      <c r="C18" s="15"/>
      <c r="D18" s="15"/>
      <c r="G18" s="14"/>
      <c r="H18" s="15"/>
      <c r="I18" s="15"/>
      <c r="J18" s="15"/>
      <c r="K18" s="7"/>
    </row>
    <row r="19" spans="1:11">
      <c r="B19" s="6"/>
      <c r="C19" s="6"/>
      <c r="D19" s="6"/>
    </row>
    <row r="20" spans="1:11">
      <c r="A20" s="13"/>
      <c r="B20" s="13" t="s">
        <v>6</v>
      </c>
      <c r="C20" s="13" t="s">
        <v>9</v>
      </c>
      <c r="D20" s="13"/>
      <c r="E20" s="13" t="s">
        <v>10</v>
      </c>
      <c r="G20" s="13" t="s">
        <v>16</v>
      </c>
      <c r="H20" s="13" t="s">
        <v>7</v>
      </c>
      <c r="I20" s="13" t="s">
        <v>8</v>
      </c>
      <c r="J20" s="13" t="s">
        <v>6</v>
      </c>
    </row>
    <row r="21" spans="1:11">
      <c r="A21" s="8" t="s">
        <v>18</v>
      </c>
      <c r="B21" s="6">
        <f>SUM(D13:D14)</f>
        <v>3076500</v>
      </c>
      <c r="C21" s="6">
        <f>SUM(E4:E5)</f>
        <v>11683</v>
      </c>
      <c r="D21" s="6"/>
      <c r="G21" s="6" t="s">
        <v>4</v>
      </c>
      <c r="H21" s="6">
        <f>D4*J4</f>
        <v>18000</v>
      </c>
      <c r="I21" s="6">
        <f>D4*I4</f>
        <v>36000</v>
      </c>
      <c r="J21" s="6">
        <f>I21-H21</f>
        <v>18000</v>
      </c>
    </row>
    <row r="22" spans="1:11">
      <c r="A22" s="8" t="s">
        <v>19</v>
      </c>
      <c r="B22" s="6">
        <f>SUM(D13:D15)</f>
        <v>3028600</v>
      </c>
      <c r="C22" s="6">
        <f>E7</f>
        <v>12162</v>
      </c>
      <c r="D22" s="6"/>
      <c r="G22" s="6" t="s">
        <v>3</v>
      </c>
      <c r="H22" s="6">
        <f>D5*J5</f>
        <v>21600</v>
      </c>
      <c r="I22" s="6">
        <f>D5*I5</f>
        <v>28800</v>
      </c>
      <c r="J22" s="6">
        <f>I22-H22</f>
        <v>7200</v>
      </c>
    </row>
    <row r="23" spans="1:11">
      <c r="A23" s="16" t="s">
        <v>20</v>
      </c>
      <c r="B23" s="20">
        <f>J16-J24</f>
        <v>3019800</v>
      </c>
      <c r="C23" s="20">
        <f>SUM(B7:C7)</f>
        <v>11822</v>
      </c>
      <c r="D23" s="20"/>
      <c r="E23" s="20">
        <f>((C22-C23)*300)-J24</f>
        <v>97600</v>
      </c>
      <c r="G23" s="6" t="s">
        <v>2</v>
      </c>
      <c r="H23" s="6">
        <f>D6*J6</f>
        <v>62400</v>
      </c>
      <c r="I23" s="6">
        <f>D6*I6</f>
        <v>41600</v>
      </c>
      <c r="J23" s="6">
        <f>I23-H23</f>
        <v>-20800</v>
      </c>
      <c r="K23" s="7"/>
    </row>
    <row r="24" spans="1:11">
      <c r="B24" s="7"/>
      <c r="E24" s="7"/>
      <c r="G24" s="4" t="s">
        <v>1</v>
      </c>
      <c r="H24" s="5">
        <f>SUM(H21:H23)</f>
        <v>102000</v>
      </c>
      <c r="I24" s="5">
        <f>SUM(I21:I23)</f>
        <v>106400</v>
      </c>
      <c r="J24" s="5">
        <f>SUM(J21:J23)</f>
        <v>4400</v>
      </c>
    </row>
    <row r="26" spans="1:11">
      <c r="B26" s="10"/>
      <c r="C26" s="10"/>
    </row>
  </sheetData>
  <mergeCells count="4">
    <mergeCell ref="A10:D11"/>
    <mergeCell ref="G10:J11"/>
    <mergeCell ref="A1:E2"/>
    <mergeCell ref="H1:K2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S1_XGBoost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Ali</dc:creator>
  <cp:lastModifiedBy>Wasif Ali</cp:lastModifiedBy>
  <dcterms:created xsi:type="dcterms:W3CDTF">2021-03-04T19:41:18Z</dcterms:created>
  <dcterms:modified xsi:type="dcterms:W3CDTF">2021-03-07T12:05:48Z</dcterms:modified>
</cp:coreProperties>
</file>